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ОБЩИЕ ДОКУМЕНТЫ\Барушева\ПИЛОТ\Анализ мониторинга за 2021 год\"/>
    </mc:Choice>
  </mc:AlternateContent>
  <bookViews>
    <workbookView xWindow="0" yWindow="0" windowWidth="28800" windowHeight="12330" activeTab="6"/>
  </bookViews>
  <sheets>
    <sheet name="Александровский " sheetId="1" r:id="rId1"/>
    <sheet name="Андроповский" sheetId="2" r:id="rId2"/>
    <sheet name="Апанасенковский " sheetId="3" r:id="rId3"/>
    <sheet name="Арзгирский " sheetId="4" r:id="rId4"/>
    <sheet name="Благодарненский" sheetId="5" r:id="rId5"/>
    <sheet name="Буденновский " sheetId="6" r:id="rId6"/>
    <sheet name="Георгиевский" sheetId="7" r:id="rId7"/>
    <sheet name="Грачевский " sheetId="8" r:id="rId8"/>
    <sheet name="Изобильненский" sheetId="9" r:id="rId9"/>
    <sheet name="Ипатовский " sheetId="10" r:id="rId10"/>
    <sheet name="Красногвардейский" sheetId="11" r:id="rId11"/>
    <sheet name="Курский " sheetId="12" r:id="rId12"/>
    <sheet name="Кировский" sheetId="13" r:id="rId13"/>
    <sheet name="Кочубеевский " sheetId="14" r:id="rId14"/>
    <sheet name="Левокумский " sheetId="15" r:id="rId15"/>
    <sheet name="Минераловодский " sheetId="16" r:id="rId16"/>
    <sheet name="Нефтекумский " sheetId="17" r:id="rId17"/>
    <sheet name="Новоалександровский " sheetId="18" r:id="rId18"/>
    <sheet name="Новоселицкий " sheetId="19" r:id="rId19"/>
    <sheet name="Петровский" sheetId="20" r:id="rId20"/>
    <sheet name="Предгорный" sheetId="21" r:id="rId21"/>
    <sheet name="Советский " sheetId="22" r:id="rId22"/>
    <sheet name="Степновский " sheetId="23" r:id="rId23"/>
    <sheet name="Труновский" sheetId="24" r:id="rId24"/>
    <sheet name="Туркменский " sheetId="25" r:id="rId25"/>
    <sheet name="Шпаковский" sheetId="26" r:id="rId26"/>
    <sheet name="г.Невинномысск" sheetId="27" r:id="rId27"/>
    <sheet name="г.Ессентуки" sheetId="28" r:id="rId28"/>
    <sheet name=" г.Железноводск" sheetId="29" r:id="rId29"/>
    <sheet name="г.Кисловодск" sheetId="30" r:id="rId30"/>
    <sheet name="г. Лермонтов" sheetId="31" r:id="rId31"/>
    <sheet name="г. Пятигорск" sheetId="32" r:id="rId32"/>
    <sheet name="г. Ставрополь" sheetId="33" r:id="rId33"/>
  </sheets>
  <definedNames>
    <definedName name="_xlnm.Print_Area" localSheetId="0">'Александровский '!$A$1:$AW$46</definedName>
    <definedName name="_xlnm.Print_Area" localSheetId="1">Андроповский!$A$1:$AW$51</definedName>
    <definedName name="_xlnm.Print_Area" localSheetId="2">'Апанасенковский '!$A$1:$AV$59</definedName>
    <definedName name="_xlnm.Print_Area" localSheetId="3">'Арзгирский '!$A$1:$AW$41</definedName>
    <definedName name="_xlnm.Print_Area" localSheetId="4">Благодарненский!$A$1:$AW$59</definedName>
    <definedName name="_xlnm.Print_Area" localSheetId="5">'Буденновский '!$A$1:$AW$106</definedName>
    <definedName name="_xlnm.Print_Area" localSheetId="6">Георгиевский!$A$1:$AV$96</definedName>
    <definedName name="_xlnm.Print_Area" localSheetId="7">'Грачевский '!$A$1:$AW$41</definedName>
    <definedName name="_xlnm.Print_Area" localSheetId="8">Изобильненский!$A$1:$AW$81</definedName>
    <definedName name="_xlnm.Print_Area" localSheetId="9">'Ипатовский '!$A$1:$AW$76</definedName>
    <definedName name="_xlnm.Print_Area" localSheetId="12">Кировский!$A$1:$AW$97</definedName>
    <definedName name="_xlnm.Print_Area" localSheetId="13">'Кочубеевский '!$A$1:$AW$76</definedName>
    <definedName name="_xlnm.Print_Area" localSheetId="10">Красногвардейский!$A$1:$AW$52</definedName>
    <definedName name="_xlnm.Print_Area" localSheetId="11">'Курский '!$A$1:$AW$77</definedName>
    <definedName name="_xlnm.Print_Area" localSheetId="14">'Левокумский '!$A$1:$AW$51</definedName>
    <definedName name="_xlnm.Print_Area" localSheetId="15">'Минераловодский '!$A$1:$AW$37</definedName>
    <definedName name="_xlnm.Print_Area" localSheetId="16">'Нефтекумский '!$A$1:$BC$61</definedName>
  </definedNames>
  <calcPr calcId="162913"/>
</workbook>
</file>

<file path=xl/calcChain.xml><?xml version="1.0" encoding="utf-8"?>
<calcChain xmlns="http://schemas.openxmlformats.org/spreadsheetml/2006/main">
  <c r="AO80" i="9" l="1"/>
  <c r="AN80" i="9"/>
  <c r="AM80" i="9"/>
  <c r="AL80" i="9"/>
  <c r="AK80" i="9"/>
  <c r="AJ80" i="9"/>
  <c r="AH80" i="9"/>
  <c r="AG80" i="9"/>
  <c r="AF80" i="9"/>
  <c r="AD80" i="9"/>
  <c r="AC80" i="9"/>
  <c r="AB80" i="9"/>
  <c r="Z80" i="9"/>
  <c r="X80" i="9"/>
  <c r="V80" i="9"/>
  <c r="T80" i="9"/>
  <c r="S80" i="9"/>
  <c r="R80" i="9"/>
  <c r="P80" i="9"/>
  <c r="N80" i="9"/>
  <c r="L80" i="9"/>
  <c r="J80" i="9"/>
  <c r="H80" i="9"/>
  <c r="G80" i="9"/>
  <c r="F80" i="9"/>
  <c r="E80" i="9"/>
  <c r="D80" i="9"/>
  <c r="C80" i="9"/>
  <c r="B80" i="9"/>
  <c r="AI78" i="9"/>
  <c r="AI80" i="9" s="1"/>
  <c r="AG78" i="9"/>
  <c r="AE78" i="9"/>
  <c r="AE80" i="9" s="1"/>
  <c r="AC78" i="9"/>
  <c r="AA78" i="9"/>
  <c r="AA80" i="9" s="1"/>
  <c r="Y78" i="9"/>
  <c r="Y80" i="9" s="1"/>
  <c r="W78" i="9"/>
  <c r="W80" i="9" s="1"/>
  <c r="U78" i="9"/>
  <c r="U80" i="9" s="1"/>
  <c r="Q78" i="9"/>
  <c r="Q80" i="9" s="1"/>
  <c r="O78" i="9"/>
  <c r="O80" i="9" s="1"/>
  <c r="M78" i="9"/>
  <c r="M80" i="9" s="1"/>
  <c r="K78" i="9"/>
  <c r="K80" i="9" s="1"/>
  <c r="I78" i="9"/>
  <c r="I80" i="9" s="1"/>
  <c r="G78" i="9"/>
  <c r="AO75" i="9"/>
  <c r="AN75" i="9"/>
  <c r="AM75" i="9"/>
  <c r="AL75" i="9"/>
  <c r="AK75" i="9"/>
  <c r="AJ75" i="9"/>
  <c r="AI75" i="9"/>
  <c r="AH75" i="9"/>
  <c r="AG75" i="9"/>
  <c r="AF75" i="9"/>
  <c r="AE75" i="9"/>
  <c r="AD75" i="9"/>
  <c r="AC75" i="9"/>
  <c r="AB75" i="9"/>
  <c r="AA75" i="9"/>
  <c r="Z75" i="9"/>
  <c r="Y75" i="9"/>
  <c r="X75" i="9"/>
  <c r="W75" i="9"/>
  <c r="V75" i="9"/>
  <c r="U75" i="9"/>
  <c r="T75" i="9"/>
  <c r="S75" i="9"/>
  <c r="R75" i="9"/>
  <c r="Q75" i="9"/>
  <c r="P75" i="9"/>
  <c r="O75" i="9"/>
  <c r="N75" i="9"/>
  <c r="M75" i="9"/>
  <c r="L75" i="9"/>
  <c r="K75" i="9"/>
  <c r="J75" i="9"/>
  <c r="I75" i="9"/>
  <c r="H75" i="9"/>
  <c r="G75" i="9"/>
  <c r="F75" i="9"/>
  <c r="E75" i="9"/>
  <c r="D75" i="9"/>
  <c r="C75" i="9"/>
  <c r="B75"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L70" i="9"/>
  <c r="K70" i="9"/>
  <c r="J70" i="9"/>
  <c r="I70" i="9"/>
  <c r="H70" i="9"/>
  <c r="G70" i="9"/>
  <c r="F70" i="9"/>
  <c r="E70" i="9"/>
  <c r="D70" i="9"/>
  <c r="C70" i="9"/>
  <c r="B70"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L65" i="9"/>
  <c r="K65" i="9"/>
  <c r="J65" i="9"/>
  <c r="I65" i="9"/>
  <c r="H65" i="9"/>
  <c r="G65" i="9"/>
  <c r="F65" i="9"/>
  <c r="E65" i="9"/>
  <c r="D65" i="9"/>
  <c r="C65" i="9"/>
  <c r="B65"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L60" i="9"/>
  <c r="K60" i="9"/>
  <c r="J60" i="9"/>
  <c r="I60" i="9"/>
  <c r="H60" i="9"/>
  <c r="G60" i="9"/>
  <c r="F60" i="9"/>
  <c r="E60" i="9"/>
  <c r="D60" i="9"/>
  <c r="C60" i="9"/>
  <c r="B60" i="9"/>
  <c r="AO55" i="9"/>
  <c r="AN55" i="9"/>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I55" i="9"/>
  <c r="H55" i="9"/>
  <c r="G55" i="9"/>
  <c r="F55" i="9"/>
  <c r="E55" i="9"/>
  <c r="D55" i="9"/>
  <c r="C55" i="9"/>
  <c r="B55"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C50" i="9"/>
  <c r="B50" i="9"/>
  <c r="AO45" i="9"/>
  <c r="AN45"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I45" i="9"/>
  <c r="H45" i="9"/>
  <c r="G45" i="9"/>
  <c r="F45" i="9"/>
  <c r="E45" i="9"/>
  <c r="D45" i="9"/>
  <c r="C45" i="9"/>
  <c r="B45" i="9"/>
  <c r="AO40" i="9"/>
  <c r="AN40" i="9"/>
  <c r="AM40" i="9"/>
  <c r="AL40" i="9"/>
  <c r="AK40" i="9"/>
  <c r="AJ40" i="9"/>
  <c r="AI40"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C40" i="9"/>
  <c r="B40"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35" i="9"/>
  <c r="B35"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C30" i="9"/>
  <c r="B30"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C25" i="9"/>
  <c r="B25" i="9"/>
  <c r="AN20" i="9"/>
  <c r="AM20" i="9"/>
  <c r="AL20" i="9"/>
  <c r="AK20" i="9"/>
  <c r="AJ20" i="9"/>
  <c r="AI20" i="9"/>
  <c r="AH20" i="9"/>
  <c r="AG20" i="9"/>
  <c r="AF20" i="9"/>
  <c r="AE20" i="9"/>
  <c r="AD20" i="9"/>
  <c r="AC20" i="9"/>
  <c r="AB20" i="9"/>
  <c r="AA20" i="9"/>
  <c r="Z20" i="9"/>
  <c r="Y20" i="9"/>
  <c r="X20" i="9"/>
  <c r="U20" i="9"/>
  <c r="T20" i="9"/>
  <c r="S20" i="9"/>
  <c r="R20" i="9"/>
  <c r="Q20" i="9"/>
  <c r="P20" i="9"/>
  <c r="O20" i="9"/>
  <c r="N20" i="9"/>
  <c r="M20" i="9"/>
  <c r="L20" i="9"/>
  <c r="K20" i="9"/>
  <c r="J20" i="9"/>
  <c r="I20" i="9"/>
  <c r="H20" i="9"/>
  <c r="G20" i="9"/>
  <c r="F20" i="9"/>
  <c r="E20" i="9"/>
  <c r="D20" i="9"/>
  <c r="C20" i="9"/>
  <c r="B20" i="9"/>
  <c r="AO15" i="9"/>
  <c r="AN15"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C15" i="9"/>
  <c r="B15" i="9"/>
  <c r="AS75" i="10" l="1"/>
  <c r="AR75" i="10"/>
  <c r="AQ75" i="10"/>
  <c r="AO75" i="10"/>
  <c r="AN75" i="10"/>
  <c r="AM75" i="10"/>
  <c r="AL75" i="10"/>
  <c r="AK75" i="10"/>
  <c r="AJ75" i="10"/>
  <c r="AI75" i="10"/>
  <c r="AH75" i="10"/>
  <c r="AG75" i="10"/>
  <c r="AF75" i="10"/>
  <c r="AE75" i="10"/>
  <c r="AD75" i="10"/>
  <c r="AC75" i="10"/>
  <c r="AB75" i="10"/>
  <c r="AA75" i="10"/>
  <c r="Z75" i="10"/>
  <c r="Y75" i="10"/>
  <c r="X75" i="10"/>
  <c r="W75" i="10"/>
  <c r="V75" i="10"/>
  <c r="U75" i="10"/>
  <c r="T75" i="10"/>
  <c r="S75" i="10"/>
  <c r="R75" i="10"/>
  <c r="Q75" i="10"/>
  <c r="P75" i="10"/>
  <c r="O75" i="10"/>
  <c r="N75" i="10"/>
  <c r="M75" i="10"/>
  <c r="L75" i="10"/>
  <c r="K75" i="10"/>
  <c r="J75" i="10"/>
  <c r="I75" i="10"/>
  <c r="H75" i="10"/>
  <c r="G75" i="10"/>
  <c r="F75" i="10"/>
  <c r="E75" i="10"/>
  <c r="D75" i="10"/>
  <c r="C75" i="10"/>
  <c r="B75" i="10"/>
  <c r="AS70" i="10"/>
  <c r="AR70" i="10"/>
  <c r="AQ70" i="10"/>
  <c r="AO70" i="10"/>
  <c r="AN70" i="10"/>
  <c r="AM70" i="10"/>
  <c r="AL70" i="10"/>
  <c r="AK70" i="10"/>
  <c r="AJ70" i="10"/>
  <c r="AI70" i="10"/>
  <c r="AH70" i="10"/>
  <c r="AG70" i="10"/>
  <c r="AF70" i="10"/>
  <c r="AE70" i="10"/>
  <c r="AD70" i="10"/>
  <c r="AC70" i="10"/>
  <c r="AB70" i="10"/>
  <c r="AA70" i="10"/>
  <c r="Z70" i="10"/>
  <c r="Y70" i="10"/>
  <c r="X70" i="10"/>
  <c r="W70" i="10"/>
  <c r="V70" i="10"/>
  <c r="U70" i="10"/>
  <c r="T70" i="10"/>
  <c r="S70" i="10"/>
  <c r="R70" i="10"/>
  <c r="Q70" i="10"/>
  <c r="P70" i="10"/>
  <c r="O70" i="10"/>
  <c r="N70" i="10"/>
  <c r="M70" i="10"/>
  <c r="L70" i="10"/>
  <c r="K70" i="10"/>
  <c r="J70" i="10"/>
  <c r="I70" i="10"/>
  <c r="H70" i="10"/>
  <c r="G70" i="10"/>
  <c r="F70" i="10"/>
  <c r="E70" i="10"/>
  <c r="D70" i="10"/>
  <c r="C70" i="10"/>
  <c r="B70" i="10"/>
  <c r="AS65" i="10"/>
  <c r="AR65" i="10"/>
  <c r="AQ65" i="10"/>
  <c r="AO65" i="10"/>
  <c r="AN65" i="10"/>
  <c r="AM65" i="10"/>
  <c r="AL65" i="10"/>
  <c r="AK65" i="10"/>
  <c r="AJ65" i="10"/>
  <c r="AI65" i="10"/>
  <c r="AH65" i="10"/>
  <c r="AG65" i="10"/>
  <c r="AF65" i="10"/>
  <c r="AE65" i="10"/>
  <c r="AD65" i="10"/>
  <c r="AC65" i="10"/>
  <c r="AB65" i="10"/>
  <c r="AA65" i="10"/>
  <c r="Z65" i="10"/>
  <c r="Y65" i="10"/>
  <c r="X65" i="10"/>
  <c r="W65" i="10"/>
  <c r="V65" i="10"/>
  <c r="U65" i="10"/>
  <c r="T65" i="10"/>
  <c r="S65" i="10"/>
  <c r="R65" i="10"/>
  <c r="Q65" i="10"/>
  <c r="P65" i="10"/>
  <c r="O65" i="10"/>
  <c r="N65" i="10"/>
  <c r="L65" i="10"/>
  <c r="K65" i="10"/>
  <c r="J65" i="10"/>
  <c r="I65" i="10"/>
  <c r="H65" i="10"/>
  <c r="G65" i="10"/>
  <c r="F65" i="10"/>
  <c r="E65" i="10"/>
  <c r="D65" i="10"/>
  <c r="C65" i="10"/>
  <c r="B65" i="10"/>
  <c r="AS60" i="10"/>
  <c r="AR60" i="10"/>
  <c r="AQ60" i="10"/>
  <c r="AO60" i="10"/>
  <c r="AN60" i="10"/>
  <c r="AM60" i="10"/>
  <c r="AL60" i="10"/>
  <c r="AK60" i="10"/>
  <c r="AJ60" i="10"/>
  <c r="AI60" i="10"/>
  <c r="AH60" i="10"/>
  <c r="AG60" i="10"/>
  <c r="AF60" i="10"/>
  <c r="AE60" i="10"/>
  <c r="AD60" i="10"/>
  <c r="AC60" i="10"/>
  <c r="AB60" i="10"/>
  <c r="AA60" i="10"/>
  <c r="Z60" i="10"/>
  <c r="Y60" i="10"/>
  <c r="X60" i="10"/>
  <c r="W60" i="10"/>
  <c r="V60" i="10"/>
  <c r="U60" i="10"/>
  <c r="T60" i="10"/>
  <c r="S60" i="10"/>
  <c r="R60" i="10"/>
  <c r="Q60" i="10"/>
  <c r="P60" i="10"/>
  <c r="O60" i="10"/>
  <c r="N60" i="10"/>
  <c r="M60" i="10"/>
  <c r="L60" i="10"/>
  <c r="K60" i="10"/>
  <c r="J60" i="10"/>
  <c r="I60" i="10"/>
  <c r="H60" i="10"/>
  <c r="G60" i="10"/>
  <c r="F60" i="10"/>
  <c r="E60" i="10"/>
  <c r="D60" i="10"/>
  <c r="C60" i="10"/>
  <c r="B60" i="10"/>
  <c r="AS55" i="10"/>
  <c r="AR55" i="10"/>
  <c r="AQ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C55" i="10"/>
  <c r="B55" i="10"/>
  <c r="AS50" i="10"/>
  <c r="AR50" i="10"/>
  <c r="AQ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B50" i="10"/>
  <c r="AS45" i="10"/>
  <c r="AR45" i="10"/>
  <c r="AQ45" i="10"/>
  <c r="AO45" i="10"/>
  <c r="AN45"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I45" i="10"/>
  <c r="H45" i="10"/>
  <c r="G45" i="10"/>
  <c r="F45" i="10"/>
  <c r="E45" i="10"/>
  <c r="D45" i="10"/>
  <c r="C45" i="10"/>
  <c r="B45" i="10"/>
  <c r="B40" i="10"/>
  <c r="AS35" i="10"/>
  <c r="AR35" i="10"/>
  <c r="AQ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B35" i="10"/>
  <c r="AS30" i="10"/>
  <c r="AR30" i="10"/>
  <c r="AQ30" i="10"/>
  <c r="AO30" i="10"/>
  <c r="AN30" i="10"/>
  <c r="AM30" i="10"/>
  <c r="AL30" i="10"/>
  <c r="AK30"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E30" i="10"/>
  <c r="D30" i="10"/>
  <c r="C30" i="10"/>
  <c r="B30" i="10"/>
  <c r="AS25" i="10"/>
  <c r="AR25" i="10"/>
  <c r="AQ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D25" i="10"/>
  <c r="C25" i="10"/>
  <c r="B25" i="10"/>
  <c r="AO20" i="10"/>
  <c r="AJ20" i="10"/>
  <c r="AI20" i="10"/>
  <c r="AH20" i="10"/>
  <c r="AG20" i="10"/>
  <c r="AF20" i="10"/>
  <c r="AE20" i="10"/>
  <c r="AD20" i="10"/>
  <c r="AC20" i="10"/>
  <c r="AB20" i="10"/>
  <c r="AA20" i="10"/>
  <c r="Z20" i="10"/>
  <c r="Y20" i="10"/>
  <c r="X20" i="10"/>
  <c r="W20" i="10"/>
  <c r="I20" i="10"/>
  <c r="G20" i="10"/>
  <c r="E20" i="10"/>
  <c r="D20" i="10"/>
  <c r="C20" i="10"/>
  <c r="B20" i="10"/>
  <c r="AO15" i="10"/>
  <c r="AJ15" i="10"/>
  <c r="AI15" i="10"/>
  <c r="AH15" i="10"/>
  <c r="AG15" i="10"/>
  <c r="AF15" i="10"/>
  <c r="AE15" i="10"/>
  <c r="AD15" i="10"/>
  <c r="AC15" i="10"/>
  <c r="AB15" i="10"/>
  <c r="Y15" i="10"/>
  <c r="W15" i="10"/>
  <c r="V15" i="10"/>
  <c r="AJ25" i="6"/>
  <c r="AI25" i="6"/>
  <c r="AH25" i="6"/>
  <c r="AG25" i="6"/>
  <c r="AF25" i="6"/>
  <c r="AE25" i="6"/>
  <c r="AD25" i="6"/>
  <c r="AB25" i="6"/>
  <c r="W25" i="6"/>
  <c r="V25" i="6"/>
  <c r="U25" i="6"/>
  <c r="T25" i="6"/>
  <c r="O25" i="6"/>
  <c r="N25" i="6"/>
  <c r="M25" i="6"/>
  <c r="L25" i="6"/>
  <c r="I25" i="6"/>
  <c r="H25" i="6"/>
  <c r="G25" i="6"/>
  <c r="F25" i="6"/>
  <c r="E25" i="6"/>
  <c r="D25" i="6"/>
  <c r="C25" i="6"/>
  <c r="B25" i="6"/>
</calcChain>
</file>

<file path=xl/sharedStrings.xml><?xml version="1.0" encoding="utf-8"?>
<sst xmlns="http://schemas.openxmlformats.org/spreadsheetml/2006/main" count="17178" uniqueCount="4615">
  <si>
    <t>АНАЛИЗ</t>
  </si>
  <si>
    <t>показателей эффективности реализации пилотного проекта по воспитанию в Ставропольском крае</t>
  </si>
  <si>
    <t>Позиции для внесения данных</t>
  </si>
  <si>
    <t>Численность обучающихся в ОО</t>
  </si>
  <si>
    <t>Критерии эффективности работы советника директора школы по воспитанию</t>
  </si>
  <si>
    <t>Кадровый потенциал</t>
  </si>
  <si>
    <t>Участие в программе "Орлята России"</t>
  </si>
  <si>
    <t>Наличие спортивного клуба в ОО</t>
  </si>
  <si>
    <t>Наличие школьных медиа</t>
  </si>
  <si>
    <t>Наличие школьного театрального творческого объединения</t>
  </si>
  <si>
    <t>Наличие школьного музея</t>
  </si>
  <si>
    <t>Численность обуч-ся стоящих на различных видах профилактического учета</t>
  </si>
  <si>
    <t>Кол-во правонарушений совершенных несовершеннолетними</t>
  </si>
  <si>
    <t>Кол-во преступлений совершенных несовершеннолетними</t>
  </si>
  <si>
    <t>Уровень детского травматизма</t>
  </si>
  <si>
    <t>Численность обуч-ся принимающих участие в деятельности в детских и молодежных общественных объединениях</t>
  </si>
  <si>
    <t>Численность обуч-ся занятых в системе дополнительного образования</t>
  </si>
  <si>
    <t>Численность обуч-ся занятых во внеурочной деятельности</t>
  </si>
  <si>
    <t>Численность обуч-ся, принявших участие в мероприятиях Всероссийского календаря мероприятий</t>
  </si>
  <si>
    <t>Кол-во, проведенных мероприятий с участием родителей (общешкольные род.собрания; общешкольные мероприятия с участием родителей и др )</t>
  </si>
  <si>
    <t>наличие ставок "Педагог-организатор"</t>
  </si>
  <si>
    <t>наличие ставок "Старшая вожатая"</t>
  </si>
  <si>
    <t>кол-во педагогических работников в возрасте до 35 лет</t>
  </si>
  <si>
    <t>наличие штаба по воспитательной работе</t>
  </si>
  <si>
    <t>внутришкольный</t>
  </si>
  <si>
    <t>ОДН</t>
  </si>
  <si>
    <t>соц.защита</t>
  </si>
  <si>
    <t>школьный</t>
  </si>
  <si>
    <t>ДТП</t>
  </si>
  <si>
    <t>бытовой</t>
  </si>
  <si>
    <t>РДШ</t>
  </si>
  <si>
    <t>Юнармия</t>
  </si>
  <si>
    <t>РСМ</t>
  </si>
  <si>
    <t>иные общественные объединения</t>
  </si>
  <si>
    <t>всего</t>
  </si>
  <si>
    <t>1-4 кл.</t>
  </si>
  <si>
    <t>5-9 кл.</t>
  </si>
  <si>
    <t>10-11 кл.</t>
  </si>
  <si>
    <t>ед.</t>
  </si>
  <si>
    <t>%</t>
  </si>
  <si>
    <t>физ.лиц</t>
  </si>
  <si>
    <t>да/нет</t>
  </si>
  <si>
    <t>кол-во классов</t>
  </si>
  <si>
    <t>кол-во чел.</t>
  </si>
  <si>
    <t>Александровский округ</t>
  </si>
  <si>
    <t>Муниципальное общеобразовательное учреждение «Средняя общеобразовательная школа № 1 с углубленным изучением отдельных предметов имени Героя Советского Союза И.И. Тенищева»</t>
  </si>
  <si>
    <t>Показатели на апрель 2021г.
 (старт проекта)</t>
  </si>
  <si>
    <t>-</t>
  </si>
  <si>
    <t>Показатели на декабрь 2021г. (итоги первого учебного полугодия 2021г.)</t>
  </si>
  <si>
    <t>да</t>
  </si>
  <si>
    <t>нет</t>
  </si>
  <si>
    <t>Сравнительный результат</t>
  </si>
  <si>
    <t>*5</t>
  </si>
  <si>
    <t>*3</t>
  </si>
  <si>
    <t>*0,3</t>
  </si>
  <si>
    <t>*0,1</t>
  </si>
  <si>
    <t>*8</t>
  </si>
  <si>
    <t>*20</t>
  </si>
  <si>
    <t>*573</t>
  </si>
  <si>
    <t>*64</t>
  </si>
  <si>
    <t>*194</t>
  </si>
  <si>
    <t>*22</t>
  </si>
  <si>
    <t>*18</t>
  </si>
  <si>
    <t>*6</t>
  </si>
  <si>
    <t>+</t>
  </si>
  <si>
    <t>Анализ</t>
  </si>
  <si>
    <t>По сравнению с апрелем 2021 года произошло снижение общей численности обучающихся школы на 6 человек: численность обучающихся 1-4 кл. сократилось на 9 человек; численность обучающихся 5-9 кл. увеличилось на 5 человек; численность обучающихся 10-11 кл. сократилась на 2 школьника. Это связано с изменением место обучения и места жительства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</si>
  <si>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сократилось на 2 человек; численность обучающихся состоящих на профилактическом учете в органах социальной защиты населения сократилось на 3 человека. Таким образом, прослеживается положительная динамика. С обучающимися состоящими на различных видах профилактического учета проводиться индивидуальная работа: беседы, тренинги, а также вовлечение из общественную жизнь школы для выявления потенциала, саморазвития.</t>
  </si>
  <si>
    <t>Правонарушения несовершеннолетними за отчетные периоды не совершались. В целях профилактики правонарушений в ОО проводятся разъяснительная работа с приглашением представителей различных ведомств, классные часы, тематические мероприятия, а также при уходе детей на каникулы проводятся необходимые инструктажи</t>
  </si>
  <si>
    <t>Преступления несовершеннолетними за отчетные периоды не совершались. В целях профилактики преступлений в ОО проводится разъяснительная работа с приглашением представителей различных ведомств, классные часы, тематические мероприятия, а также при уходе детей на каникулы проводятся необходимые инструктажи.</t>
  </si>
  <si>
    <t>По сравнению с апрелем 2021 года произошло увеличение травмирования обучающихся школы на 8 человек: школьный травматизм увеличился на 3 случая; участниками ДТП в отчетные периоды школьники не являлись; бытовой травматизм увеличился на 5 случаев. Для снижения детского травматизма в школе проводятся уроки ОБЖ, на классных часах дводится необходимая информация по безопасности, проводятся инструктажи, беседы с учениками и родителями.</t>
  </si>
  <si>
    <t>По сравнению с апрелем 2021 года в школе произошло снижение вовлеченности детей в деятельность детских и молодежных общественных объединений: на 62 обучающихся сократилась численность школьников, вовлеченных в деятельность РДШ; на 13 школьников сократилась численность обучающихся, принимающих участие в деятельность ЮНАРМИИ; на 8 школьников увеличилась численность обучающихся, вовлеченных в деятельность РСМ. Изменения в показателях произошли в связи с тем, что в апреле подавались цифры - количество детей, фактически принимающих участие в деятельности общественной организации, сейчас же эти показатели - конкретные цифры заргеистрированных на сайте или взятые из базы данных.</t>
  </si>
  <si>
    <t>По сравнению с данными мониторинга за апрель 2021 произошло увеличение численности детей, занимающихся в системе дополнительного образования.</t>
  </si>
  <si>
    <t>По сравнению с данными мониторинга за апрель 2021 произошло увеличение численности детей, занятых во внеурочной деятельности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</si>
  <si>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а именно: "День знаний", "День отца", "день матери" и т.д.</t>
  </si>
  <si>
    <t>В ОО увеличилось количество мероприятий с привлечение родительской общественности: "День матери", "День отца".</t>
  </si>
  <si>
    <t>В ОО имеются 2 педагога-организатора.</t>
  </si>
  <si>
    <t>В ОО отсутствуют ставки "Старшая вожатая".</t>
  </si>
  <si>
    <t>В ОО по сравнению с данными апреля 2021 года увеличилась численность молодых педагогов.</t>
  </si>
  <si>
    <t>В ОО функционирует Штаб по воспиаттельной работе, в который вошли заместитель диретора по воспительной работе, педагоги-организаторы, педагог -психолог, советник, предстаивтель родительской общественности.</t>
  </si>
  <si>
    <t>От ОО участие в проекте социальной активнивности "Орялята России" принимает 1 кл, классный руководитель Галкина Елена Викторовна.</t>
  </si>
  <si>
    <t>В ОО создан спортивный клуб.</t>
  </si>
  <si>
    <t>В ОО созданы школьные медиа.</t>
  </si>
  <si>
    <t>В ОО функционирует театральное объединение "Театральный кружок" Букреева Н.В.</t>
  </si>
  <si>
    <t>В школе отсутствует школьный музей, в связи с сотсутсвтвием помещения, но есть зал боевой Славы</t>
  </si>
  <si>
    <t>Муниципальное общеобразовательное учреждение «Средняя общеобразовательная школа № 3»</t>
  </si>
  <si>
    <t>0.8</t>
  </si>
  <si>
    <t>0.5</t>
  </si>
  <si>
    <t>*2</t>
  </si>
  <si>
    <t>*4</t>
  </si>
  <si>
    <t>*3,7</t>
  </si>
  <si>
    <t>*9</t>
  </si>
  <si>
    <t>*15</t>
  </si>
  <si>
    <t>*2,5</t>
  </si>
  <si>
    <t>*5,4</t>
  </si>
  <si>
    <t>*1</t>
  </si>
  <si>
    <t>По сравнению с апрелем 2021 года произошло снижение общей численности обучающихся школы на 8 человек: численность обучающихся 1-4 кл. сократилось на 6 человек; численность обучающихся 5-9 кл. увеличилось на 2 человека; численность обучающихся 10-11 кл. сократилась на 4 школьника. Это связано с измеением места бучения или места жительства подителей обучающихся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</si>
  <si>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4 человека; Таким образом, прослеживается отрицательная динамика. С обучающимися состоящими на различных видах профилактического учета проводиться профилактическая работа, вовлечение во все виды коллективнй деятельности, профилактические беседы.</t>
  </si>
  <si>
    <t>По сравнению с апрелем 2021 года произошло снижение травмирования обучающихся школы на 1 человека: школьный травматизм снизился на 1 случай; участниками ДТП в отчетные периоды школьники не являлись; бытовой травматизм не наблюдается Для снижения детского травматизма на школе проводятся классные часы и беседы по профилактите травматизма и соблюдения ПДД</t>
  </si>
  <si>
    <t>По сравнению с апрелем 2021 года в школе произошло снижение вовлеченности детей в деятельность детских и молодежных общественных объединений: на 9 обучающихся увеличилась численность школьников, вовлеченных в деятельность РДШ; на 14 школьников сократилась численность обучающихся, принимающих участие в деятельность ЮНАРМИИ; на 4 школьника уменьшилась численность обучающихся, вовлеченных в деятельность РСМ. Причинами снижения явдяются недотоверные цифры предосталвенные в апреле.</t>
  </si>
  <si>
    <t>По сравнению с данными мониторинга за апрель 2021 произошло уменьшение численности детей, занимающихся в системе дополнительного образования, но в связи с уменьшением численности обучающихся, в процентрном соотношении наблюдается увеличение. Внижение связано с оттоком обучающихся из школы</t>
  </si>
  <si>
    <t>По сравнению с данными мониторинга за апрель 2021 произошло снижение численности детей, занятых во внеурочной деятельности, это связано с оттоком детей из школы</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</si>
  <si>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 но это сязано с общим снижением численности обучающихся, в целом все ученики школы принимали участие в мероприятиях : "День отца", "День знаний", "День учителя"</t>
  </si>
  <si>
    <t>В ОО имеются 1 педагог-организатор.</t>
  </si>
  <si>
    <t>В ОО функционирует Штаб по воспиаттельной работе, в который вошли заместитель диретора по воспительной работе, педагог-организатор, советник, представитель родительской общественности.</t>
  </si>
  <si>
    <t>От ОО участие в проекте социальной активнивности "Орялята России" принимает 1 кл, классный руководитель Давыдова Ольга Владимировна</t>
  </si>
  <si>
    <t>В ОО отсутствует театральное объединение</t>
  </si>
  <si>
    <t>В школе отсутствует школьный музей, связи с отсутствием помещения.</t>
  </si>
  <si>
    <t>Муниципальное общеобразовательное учреждение «Средняя общеобразовательная школа № 4»</t>
  </si>
  <si>
    <t>*24</t>
  </si>
  <si>
    <t>*0,4</t>
  </si>
  <si>
    <t>*0,6</t>
  </si>
  <si>
    <t>*29</t>
  </si>
  <si>
    <t>*8,4</t>
  </si>
  <si>
    <t>*10</t>
  </si>
  <si>
    <t>*0,9</t>
  </si>
  <si>
    <t>*145</t>
  </si>
  <si>
    <t>*37</t>
  </si>
  <si>
    <t>*202</t>
  </si>
  <si>
    <t>*55</t>
  </si>
  <si>
    <t>*52</t>
  </si>
  <si>
    <t>По сравнению с апрелем 2021 года произошло увеличени общей численности обучающихся школы на 24 человека: численность обучающихся 1-4 кл. увеличилась на 20 человек; численность обучающихся 5-9 кл. не изменилась; численность обучающихся 10-11 кл. увеличилась на 2 школьника. Это связано с притоком населения, со смненой места жиельства семей.</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</si>
  <si>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2 человека; численность обучающихся состоящих на учете в ОДН увеличилось на 2 человека;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отрицательная динамика. С обучающимися состоящими на различных видах профилактического учета проводятся разъяснительные беседы, классные часы, беседы с родителями, вовлечение в коллектиные дела и общественную жизнь школы.</t>
  </si>
  <si>
    <t>Правонарушения несовершеннолетними за отчетные период увеличились. В целях профилактики правонарушений в ОО проводятся встречи с представителями различных ведомств и органов профилактики, мероприятия профилактической направленности и беседы.</t>
  </si>
  <si>
    <t>Преступления несовершеннолетними за отчетные период увеличились. В целях профилактики правонарушений в ОО проводятся встречи с представителями различных ведомств и органов профилактики, мероприятия профилактической направленности и беседы.</t>
  </si>
  <si>
    <t>По сравнению с апрелем 2021 года произошло увеличение травмирования обучающихся школы на 1 человека: школьный травматизм увеличился на 1 случая; участниками ДТП в отчетные периоды школьники не являлись; бытовой травматизм уменьшился на 3 случая. Для снижения детского травматизма на школе проводятся профилактические беседы, инструктажи перед и после каникул, тематические меропрития.</t>
  </si>
  <si>
    <t>По сравнению с апрелем 2021 года в школе произошло увеличение вовлеченности детей в деятельность детских и молодежных общественных объединений: на 29 обучающихся увеличилась численность школьников, вовлеченных в деятельность РДШ; на 10 школьников увеличилась численность обучающихся, принимающих участие в деятельность ЮНАРМИИ; на 2 школьника уменьшилась численность обучающихся, вовлеченных в деятельность РСМ. Увеличение произошло в связи с наличием должности советника, которая позволила охватить общественной и полезной деятельностью больше учеников.</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</si>
  <si>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"Блокадный Лениград", "День знаний"</t>
  </si>
  <si>
    <t>В ОО функционирует Штаб по воспитательной работе, в который вошли заместитель директора по воспитательной работе, советник, педагог-организатор, представители общественности и родителей.</t>
  </si>
  <si>
    <t>От ОО участие в проекте социальной активнивности "Орялята России" принимает 1 кл, классный руководитель Еремина Елена Яковлевна.</t>
  </si>
  <si>
    <t>В ОО не созданы школьные медиа.</t>
  </si>
  <si>
    <t>В ОО не функционирует театральное объединение</t>
  </si>
  <si>
    <t>В школе отсутствует школьный музей, в связи с отсутствием помещения</t>
  </si>
  <si>
    <t>Муниципальное общеобразовательное учреждение «Средняя общеобразовательная школа № 5 имени Героя Советского Союза А.В.Зацепина"</t>
  </si>
  <si>
    <t>*26</t>
  </si>
  <si>
    <t>*8,3</t>
  </si>
  <si>
    <t>*213</t>
  </si>
  <si>
    <t>*66</t>
  </si>
  <si>
    <t>*177</t>
  </si>
  <si>
    <t>*56</t>
  </si>
  <si>
    <t>*11</t>
  </si>
  <si>
    <t>По сравнению с апрелем 2021 года произошло увеличение общей численности обучающихся школы на 5 человек: численность обучающихся 1-4 кл. увеличилась на 10 человек; численность обучающихся 5-9 кл. уменьшилась на 8 человек; численность обучающихся 10-11 кл. увеличилась на 3 школьника. Это связано со сменой места жительства .</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</si>
  <si>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человека;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не изменилась. Таким образом, прослеживается положительная динамика. С детьми на различных видах профилактического учета проводятся групповые и индивидуальные беседы, эти дети вовлекаются в общественную жизнь школы и привлекаются к участию в различных меропритиях и общественных организациях.</t>
  </si>
  <si>
    <t>По сравнению с апрелем 2021 года произошло снижение травмирования обучающихся школы на 1 человека: школьный травматизм и ДТП остался на том же уровне; бытовой травматизм отсутствует. Для снижения детского травматизма на школе проводятся тематические классные часы с профилактическими беседами. Травматизм обсуждается с родителями на родительском собрании и в родительских чатах.</t>
  </si>
  <si>
    <t>По сравнению с апрелем 2021 года в школе произошло увеличение вовлеченности детей в деятельность детских и молодежных общественных объединений: на 26 обучающихся увеличилась численность школьников, вовлеченных в деятельность РДШ; на 2 школьника сократилась численность обучающихся, принимающих участие в деятельность ЮНАРМИИ; на 10 школьников снизилась численность обучающихся, вовлеченных в деятельность РСМ. Увеличение количества участвующихся в проектах РДШ напрямую зависит от появления должности советника в школе, который помогает охватить деятельностью РДШ большую часть детей, снижение по остальным показателям произошло в связи с антиковидными мероприятиями, в связи с которыми уменьшилось количество участников меропрития или проведение некоторых мероприятий стало невозможным.</t>
  </si>
  <si>
    <t>По сравнению с данными мониторинга за апрель 2021 произошло снижение численности детей, занимающихся в системе дополнительного образования.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</si>
  <si>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 "День матери", "День отца", "День рождения РДШ", "День народного единства"</t>
  </si>
  <si>
    <t>В ОО 1 ставка "Старшая вожатая".</t>
  </si>
  <si>
    <t>В ОО функционирует Штаб по воспиаттельной работе, в который вошли заместитель диретора по воспитательной работе, советник, педагог-организатор, вожатая, представители общественных организаций и родителей</t>
  </si>
  <si>
    <t>От ОО участие в проекте социальной активнивности "Орялята России" принимает 1 кл, классный руководитель Назарова Светлана Алексеевна.</t>
  </si>
  <si>
    <t>В ОО не создан спортивный клуб.</t>
  </si>
  <si>
    <t>В ОО нет театрального объединения</t>
  </si>
  <si>
    <t>В школе отсутствует школьный музей, ввиду отсутствия места для его размещения</t>
  </si>
  <si>
    <t>Муниципальное общеобразовательное учреждение «Средняя общеобразовательная школа № 7 имени полного кавалера ордена Славы Н.Г. Ситникова»</t>
  </si>
  <si>
    <t>*0,5</t>
  </si>
  <si>
    <t>По сравнению с апрелем 2021 года произошло снижение общей численности обучающихся школы на 21 человека: численность обучающихся 1-4 кл. сократилось на 4 человека; численность обучающихся 5-9 кл. увеличилось на 7 человек; численность обучающихся 10-11 кл. сократилась на 10 школьников. Это связано с окончаением 9 класса и обучением в СПО, а также со сменой места жительства.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</si>
  <si>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6 человек; численность обучающихся состоящих на учете в ОДН увеличилось на 1 человека; численность обучающихся состоящих на профилактическом учете в органах социальной защиты населения увеличилось на 5 человек. Таким образом, прослеживается отрицательная динамика по всем показателям. С обучающимися состоящими на различных видах профилактического учета проводятся профилактические беседы и мероприятия. Штаб по воспитательной работе проводит работу по вовлечению этих детей в общественную жизнь школы.</t>
  </si>
  <si>
    <t>По сравнению с апрелем 2021 года уровень травмирования обучающихся не меняется: школьный травматизм отсутствует; участниками ДТП в отчетные периоды школьники не являлись; бытовой травматизм увеличился не наблюдается. Для снижения детского травматизма на школе проводятся тематические классные часы с профилактическими беседами. Травматизм обсуждается с родителями на родительском собрании и в родительских чатах.</t>
  </si>
  <si>
    <t>По сравнению с апрелем 2021 года в школе произошло снижение вовлеченности детей в деятельность детских и молодежных общественных объединений: на 1 обучающегося сократилась численность школьников, вовлеченных в деятельность РДШ; на 24 школьника сократилась численность обучающихся, принимающих участие в деятельность ЮНАРМИИ; на 4 школьника уменьшилась численность обучающихся, вовлеченных в деятельность РСМ. Причины снижения численности детей, вовлеченных в деятельность детских и общественных объединениях - неверные цифры поданные в апреле, а также это связано с уменьшением численности обучающихся</t>
  </si>
  <si>
    <t>По сравнению с данными мониторинга за апрель 2021 произошло снижение численности детей, занятых во внеурочной деятельности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</si>
  <si>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"Блокадный Лениград", "День знаний", "День народного единства"</t>
  </si>
  <si>
    <t>В ОО по сравнению с данными апреля 2021 года не изменилась численность молодых педагогов.</t>
  </si>
  <si>
    <t>В ОО функционирует Штаб по воспитательной работе, в который вошли заместитель директора по воспитательной работе, педагог-организатор, советник, представители родителей.</t>
  </si>
  <si>
    <t>От ОО участие в проекте социальной активнивности "Орялята России" принимает 1 кл, классный руководитель Кручинина Нина Ивановна.</t>
  </si>
  <si>
    <t>В ОО функционирует театральное объединение "Непоседы" Розанчугова Наталья Алексеевна</t>
  </si>
  <si>
    <t>В школе присутствует школьный музей.</t>
  </si>
  <si>
    <t>Муниципальное общеобразовательное учреждение «Средняя общеобразовательная школа № 8»</t>
  </si>
  <si>
    <t>*27</t>
  </si>
  <si>
    <t>*78</t>
  </si>
  <si>
    <t>*129</t>
  </si>
  <si>
    <t>*47</t>
  </si>
  <si>
    <t>По сравнению с апрелем 2021 года произошло снижение общей численности обучающихся школы на 14 человек: численность обучающихся 1-4 кл. сократилось на 11 человек; численность обучающихся 5-9 кл. уменьшилось на 2 человека; численность обучающихся 10-11 кл. сократилась на 1 школьника. Это связано со смненой места жительства и сменой места обучения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</si>
  <si>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2 человека; численность обучающихся состоящих на учете в ОДН сократилось осталось прежним;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отрицательная динамика. С обучающимися состоящими на различных видах профилактического учета проводятся профилактические беседы, ребята вовлекаются в мероприятия и работу общественных организаций на базе школы</t>
  </si>
  <si>
    <t>По сравнению с апрелем 2021 года в школе произошло увеличение вовлеченности детей в деятельность детских и молодежных общественных объединений: на 27 обучающихся увеличилась численность школьников, вовлеченных в деятельность РДШ; на 12 школьников сократилась численность обучающихся, принимающих участие в деятельность ЮНАРМИИ; численность, вовлеченных в деятельность РСМ не изменилась. Вовлеченность в РДШ увеличилась за счет введения ставки советника в школу, снижение по Юнармии за счет снижения общей численности обучающихся, а также смены месты обучения учеников.</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</si>
  <si>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 в связи с общим снижением численности обучающихся "День знаний", "День библиотек", "День матери", "День отца"</t>
  </si>
  <si>
    <t>В ОО есть ставка "Старшая вожатая".</t>
  </si>
  <si>
    <t>В ОО функционирует Штаб по воспиаттельной работе, в который вошли заместитель директора по воспитательной работе, педагог-организатор, советник, представители родителей.</t>
  </si>
  <si>
    <t>От ОО участие в проекте социальной активнивности "Орялята России" принимает 1 кл, классный руководитель Лушникова Кристина Николаевна</t>
  </si>
  <si>
    <t>В школе отсутствует школьный музей в связи с тем, что нет подходящего помещения</t>
  </si>
  <si>
    <t>Муниципальное общеобразовательное учреждение «Средняя общеобразовательная школа № 16»</t>
  </si>
  <si>
    <t>2 по 0,5</t>
  </si>
  <si>
    <t>*19</t>
  </si>
  <si>
    <t>*7</t>
  </si>
  <si>
    <t>*0,01</t>
  </si>
  <si>
    <t>*1,6</t>
  </si>
  <si>
    <t>*40</t>
  </si>
  <si>
    <t>*0,06</t>
  </si>
  <si>
    <t>*30</t>
  </si>
  <si>
    <t>*21</t>
  </si>
  <si>
    <t>*1,2</t>
  </si>
  <si>
    <t>*17</t>
  </si>
  <si>
    <t>*31</t>
  </si>
  <si>
    <t>По сравнению с апрелем 2021 года произошло увеличение общей численности обучающихся школы на 29 человек: численность обучающихся 1-4 кл. увеличилось на 10 человек; численность обучающихся 5-9 кл. увеличилось на 19 человек; численность обучающихся 10-11 кл. осталось на ппрежнем уровне. Это связано со сменой места жительства.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</si>
  <si>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8 человек; численность обучающихся состоящих на учете в ОДН сократилось на 2 человека; численность обучающихся состоящих на профилактическом учете в органах социальной защиты населения осталась прежней. Таким образом, прослеживается отрицательная динамика. С обучающимися состоящими на различных видах профилактического учета проводиться индивидуальная и групповая работа: беседы, тренинги, а также вовлечение в общественную жизнь школы для выявления потенциала, саморазвития.</t>
  </si>
  <si>
    <t>Правонарушения несовершеннолетними за отчетные периоды увеличились на 7 показателей. В целях профилактики правонарушений в ОО проводятся разъяснительная работа с приглашением представителей различных ведомств, классные часы, тематические мероприятия, а также при уходе детей на каникулы проводятся необходимые инструктажи</t>
  </si>
  <si>
    <t>Преступления несовершеннолетними за отчетные периоды увеличились на 4. В целях профилактики преступлений в ОО проводится разъяснительная работа с приглашением представителей различных ведомств, классные часы, тематические мероприятия, а также при уходе детей на каникулы проводятся необходимые инструктажи.</t>
  </si>
  <si>
    <t>По сравнению с апрелем 2021 года произошло увеличение травмирования обучающихся школы: школьный травматизм увеличился на 4 случая; с участие детей в ДТП увеличилось на 1 ; бытовой травматизм снизился на 10 случаев. Для снижения детского травматизма в школе проводятся тематические классные часы с профилактическими беседами. Травматизм обсуждается с родителями на родительском собрании и в родительских чатах.</t>
  </si>
  <si>
    <t>По сравнению с апрелем 2021 года в школе произошло увеличение вовлеченности детей в деятельность детских и молодежных общественных объединений: на 4 обучающихся увеличилась численность школьников, вовлеченных в деятельность РДШ; на 15 школьников сократилась численность обучающихся, принимающих участие в деятельность ЮНАРМИИ; на 6 школьников сократилась численность обучающихся, вовлеченных в деятельность РСМ. Изменение показателей связно с появлением ставки советника в школе, что позволило увеличить охват деятельностью РДШ большего количества школьников, снижение показателей в первую очередь в связи с тем, что по окончании 11 классов члены организаций изменили место обучения и вышли из организаций, а нового приема пока не проводилось.</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</si>
  <si>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 "День матери", "День отца", "День словаря", "День российского студенчества"</t>
  </si>
  <si>
    <t>В ОО 1 ставка "Старшая вожатая", работают 2 человека по 0,5</t>
  </si>
  <si>
    <t>От ОО участие в проекте социальной активнивности "Орялята России" принимает 2 кл, классные руководители Фомивко Татьяна Ивановна и Курилова Татьяна Ивановна.</t>
  </si>
  <si>
    <t>В ОО спортивный клуб в процессе содания</t>
  </si>
  <si>
    <t>В ОО нет школьных медиа.</t>
  </si>
  <si>
    <t>В школе есть школьный музей.</t>
  </si>
  <si>
    <t>Андроповский округ</t>
  </si>
  <si>
    <t>муниципальное бюджетное общеобразовательное учреждение «Средняя общеобразовательная школа № 1 имени П.М. Стратийчука»</t>
  </si>
  <si>
    <t>По сравнению с апрелем 2021 года произошёл рост общей численности обучающихся школы на 24 человека: численность обучающихся 1-4 кл. увеличилась на 17 человек; численность обучающихся 5-9 кл. уменьшилась на 1 человека; численность обучающихся 10-11 кл. увеличилась на 8 школьников. Это связано с движением контингента обучающихся.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</si>
  <si>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2 человека; численность обучающихся состоящих на учете в ОДН увеличилось на 2 человека; численность обучающихся состоящих на профилактическом учете в органах социальной защиты населения 0 человек. Таким образом, прослеживается отрицательная динамика. Проводимая работа: вовлечение детей в объединения доп.образования, привлечение к участию акций, ДЕД, проектов, организация летней занятости обучающихся.</t>
  </si>
  <si>
    <t>Правонарушения несовершеннолетними за отчетные периоды не совершались. В целях профилактики правонарушений в ОО проводятся классные часы, круглые столы, просмотры видеофильмов, спортивные мероприятия, челенджи, флешмобы, акции.</t>
  </si>
  <si>
    <t>Преступления несовершеннолетними за отчетные периоды не совершались. В целях профилактики преступлений в ОО проводятся лекции с приглашением правоохранительных органов, сотрудников ПДН, классные часы.</t>
  </si>
  <si>
    <t>По сравнению с апрелем 2021 года травм среди обучающихся не было. Для снижения детского травматизма в школе проводятся классные часы, беседы, учебные эвакуации, техника безопасности, минутки безопасности.</t>
  </si>
  <si>
    <t>По сравнению с апрелем 2021 года в школе произошло увеличение вовлеченности детей в деятельность детских и молодежных общественных объединений: на 50 обучающихся увеличилась численность школьников, вовлеченных в деятельность РДШ; на 4 школьника сократилась численность обучающихся, принимающих участие в деятельность ЮНАРМИИ; вовлечённость обучающихся в деятельность РСМ- 0</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</si>
  <si>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Отца, День флага РФ,День объятий и т.д.)</t>
  </si>
  <si>
    <t>В ОО увеличилось количество мероприятий с привлечение родительской общественности. (Участие в ДЕД,профилактике ПДД, травматизма)</t>
  </si>
  <si>
    <t>В ОО нет педагога-организатора.</t>
  </si>
  <si>
    <t>В ОО 2 ставки "Старшая вожатая".</t>
  </si>
  <si>
    <t>В ОО функционирует Штаб по воспиаттельной работе, в который вошли зам.директора по ВР, старшая вожатая, советник директора, представитель родительской общественности, старшекклассники.</t>
  </si>
  <si>
    <t>От ОО участие в проекте социальной активнивности "Орялята России" принимает 4 в кл, классный руководитель Рыжик Татьяна Викторовна</t>
  </si>
  <si>
    <t>В ОО созданы школьные медиа(школьная газета)</t>
  </si>
  <si>
    <t>В ОО функционирует театральное объединение "Сказка", Вариончик Ирина Павловна</t>
  </si>
  <si>
    <t>В школе имеется школьный музей.</t>
  </si>
  <si>
    <t>муниципальное бюджетное общеобразовательное учреждение «Средняя общеобразовательная школа № 2»</t>
  </si>
  <si>
    <t>По сравнению с апрелем 2021 года произошло снижение общей численности обучающихся школы на 4 человека: численность обучающихся 1-4 кл. сократилось на 9 человек; численность обучающихся 5-9 кл. увеличилось на 8 человек; численность обучающихся 10-11 кл. сократилась на 3 школьника. Это связано с движением контингента обучающихся.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</si>
  <si>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4 человека; численность обучающихся состоящих на учете в ОДН увеличилось на 5 человек; численность обучающихся состоящих на профилактическом учете в органах социальной защиты населения увеличилось на 3 человека. Таким образом, прослеживается отрицательная динамика.  Проводимая работа: вовлечение детей в объединения доп.образования, привлечение к участию акций, ДЕД, проектов, организация летней занятости обучающихся.</t>
  </si>
  <si>
    <t>Правонарушения несовершеннолетними за отчетные периоды совершались. В целях профилактики правонарушений в ОО проводятся классные часы, круглые столы, просмотры видеофильмов, спортивные мероприятия, челенджи, флешмобы, акции.</t>
  </si>
  <si>
    <t>По сравнению с апрелем 2021 года травмирования обучающихся школы не было. участниками ДТП в отчетные периоды школьники не являлись; случаев бытового травматизма не было . Для снижения детского травматизма в школе проводятся  классные часы, беседы, учебные эвакуации, техника безопасности, минутки безопасности.</t>
  </si>
  <si>
    <t>По сравнению с апрелем 2021 года в школе произошло увеличение вовлеченности детей в деятельность детских и молодежных общественных объединений: на 55 обучающихся увеличилась численность школьников, вовлеченных в деятельность РДШ; на 5 школьников уменьшилась численность обучающихся, вовлеченных в деятельность РСМ.</t>
  </si>
  <si>
    <t>От ОО участие в проекте социальной активнивности "Орялята России" принимает 2 кл, классный руководитель Лавриненко Наталья Николаевна</t>
  </si>
  <si>
    <t>В ОО функционирует театральное объединение</t>
  </si>
  <si>
    <t>муниципальное бюджетное общеобразовательное учреждение «Средняя общеобразовательная школа № 3 имени Ф.А. Зубалова»</t>
  </si>
  <si>
    <t>По сравнению с апрелем 2021 года произошло снижение общей численности обучающихся школы на 11 человек: численность обучающихся 1-4 кл. сократилось на 18 человек; численность обучающихся 5-9 кл. увеличилось на 10 человек; численность обучающихся 10-11 кл. увеличилось на 17 школьников. Это связано с движением контингента обучающихся.</t>
  </si>
  <si>
    <t>По сравнению с апрелем 2021 года численность обучающихся школы состоящих на различных видах профилактического учета не менялась: численность обучающихся состоящих на внутришкольном учете 0 человек; численность обучающихся состоящих на учете в ОДН 0 человек; численность обучающихся состоящих на профилактическом учете в органах социальной защиты населения 0 человек. Таким образом, прослеживается положительная динамика. Проводимая работа: вовлечение детей в объединения доп.образования, привлечение к участию акций, ДЕД, проектов, организация летней занятости обучающихся.</t>
  </si>
  <si>
    <t>Правонарушения несовершеннолетними за отчетные периоды не совершались. В целях профилактики правонарушений в ОО проводятся/ организованы классные часы, круглые столы, просмотры видеофильмов, спортивные мероприятия, челенджи, флешмобы, акции.</t>
  </si>
  <si>
    <t>Преступления несовершеннолетними за отчетные периоды не совершались. В целях профилактики преступлений в ОО проводятся/ организованы лекции с приглашением правоохранительных органов, сотрудников ПДН, классные часы.</t>
  </si>
  <si>
    <t>По сравнению с апрелем 2021 года не произходило увеличение травмирования обучающихся школы : школьный травматизм ; участниками ДТП в отчетные периоды школьники не являлись; бытовой травматизм 0 случаев. Для снижения детского травматизма на школе проводятся/организованы  классные часы, беседы, учебные эвакуации, техника безопасности, минутки безопасности.</t>
  </si>
  <si>
    <t>По сравнению с апрелем 2021 года в школе произошло снижение вовлеченности детей в деятельность детских и молодежных общественных объединений: на 62 обучающихся сократилась численность школьников, вовлеченных в деятельность РДШ; на 13 школьников сократилась численность обучающихся, принимающих участие в деятельность ЮНАРМИИ; на 8 школьников увеличилась численность обучающихся, вовлеченных в деятельность РСМ.</t>
  </si>
  <si>
    <t>По сравнению с данными мониторинга за апрель 2021 не произошло увеличение численности детей, занимающихся в системе дополнительного образования.</t>
  </si>
  <si>
    <t>В ОО имеется 1 педагог-организатор.</t>
  </si>
  <si>
    <t>В ОО 1ставка "Старшая вожатая".</t>
  </si>
  <si>
    <t>В ОО по сравнению с данными апреля 2021 года уменьшилась численность молодых педагогов.</t>
  </si>
  <si>
    <t>От ОО участие в проекте социальной активнивности "Орялята России" принимает 0 кл, классный руководитель _________.</t>
  </si>
  <si>
    <t>В ОО функционирует театральное объединение "Театральный"Крючкова Лариса Вадимовна</t>
  </si>
  <si>
    <t>муниципальное бюджетное общеобразовательное учреждение «Средняя общеобразовательная школа № 7»</t>
  </si>
  <si>
    <t>По сравнению с апрелем 2021 года произошло снижение общей численности обучающихся школы на 7 человек: численность обучающихся 1-4 кл. увеличилось на 10 человек; численность обучающихся 5-9 кл. сократилось на 19 человек; численность обучающихся 10-11 кл.увеличилось на 2 школьника. Это связано с движением контингента обучающихся.</t>
  </si>
  <si>
    <t>По сравнению с апрелем 2021 года статистика не изменилась обучающихся школы состоящих на различных видах профилактического учета: численность обучающихся состоящих на внутришкольном учете 0 человек; численность обучающихся состоящих на учете в ОДН 0 человек; численность обучающихся состоящих на профилактическом учете в органах социальной защиты населения 0 человек. Таким образом, прослеживается положительная  динамика.  Проводимая работа: вовлечение детей в объединения доп.образования, привлечение к участию акций, ДЕД, проектов, организация летней занятости обучающихся.</t>
  </si>
  <si>
    <t>По сравнению с апрелем 2021 года произошло увеличение травмирования обучающихся школы на 1 человека: школьный травматизм увеличился на 1 случай; участниками ДТП в отчетные периоды был 1 школьник; бытовой травматизм 0 случаев. Для снижения детского травматизма на школе проводятся/организованы  классные часы, беседы, учебные эвакуации, техника безопасности, минутки безопасности.</t>
  </si>
  <si>
    <t>По сравнению с апрелем 2021 года в школе произошло увеличение вовлеченности детей в деятельность детских и молодежных общественных объединений: на 37 обучающихся увеличилась численность школьников, вовлеченных в деятельность РДШ; на 10 школьников увеличилась численность обучающихся, принимающих участие в деятельность ЮНАРМИИ; на 2 школьника увеличилась численность обучающихся, вовлеченных в деятельность РСМ.</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</si>
  <si>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(День Отца, День флага РФ,День объятий и т.д.)НЕ СОГЛА ЗДЕСЬ</t>
  </si>
  <si>
    <t>В ОО имеются 0 педагога-организатора.</t>
  </si>
  <si>
    <t>В ОО 1,5 ставки "Старшая вожатая".</t>
  </si>
  <si>
    <t>зам.директора по ВР, старшая вожатая, советник директора, представитель родительской общественности, старшекклассники.</t>
  </si>
  <si>
    <t>От ОО участие в проекте социальной активнивности "Орялята России" принимает 4 кл,классный руководитель Карпова Наталья Владимировна</t>
  </si>
  <si>
    <t>В ОО функционирует театральное объединение "Волшебный фонарь", Жалыбина Юлия Юрьевна.</t>
  </si>
  <si>
    <t>В школе имеетсяшкольный музей.</t>
  </si>
  <si>
    <t>муниципальное бюджетное общеобразовательное учреждение «Средняя общеобразовательная школа № 8 имени И.В. Орехова»</t>
  </si>
  <si>
    <t>По сравнению с апрелем 2021 года произошло увеличение общей численности обучающихся школы на 14 человек: численность обучающихся 1-4 кл. увеличилось на 7 человек; численность обучающихся 5-9 кл. увеличилось на 9 человек; численность обучающихся 10-11 кл. сократилась на 2 школьника. Это связано с движением контингента обучающихся.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</si>
  <si>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0 человек. Таким образом, прослеживается положительная динамика. Проводимая работа: вовлечение детей в объединения доп.образования, привлечение к участию акций, ДЕД, проектов, организация летней занятости обучающихся.</t>
  </si>
  <si>
    <t>По сравнению с апрелем 2021 года детского травмирования обучающихся не было школьный травматизм 0 случая; участниками ДТП в отчетные периоды школьники не являлись; бытовой травматизм 0 случаев. Для снижения детского травматизма на школе проводятся/организованы  классные часы, беседы, учебные эвакуации, техника безопасности, минутки безопасности.</t>
  </si>
  <si>
    <t>По сравнению с апрелем 2021 года в школе произошло увеличение вовлеченности детей в деятельность детских и молодежных общественных объединений: на 11 обучающихся увеличилась численность школьников, вовлеченных в деятельность РДШ; на 1 школьников увеличилась численность обучающихся, принимающих участие в деятельность ЮНАРМИИ; на 176 школьников снизилась численность обучающихся, вовлеченных в деятельность РСМ.</t>
  </si>
  <si>
    <t>По сравнению с данными мониторинга за апрель 2021 численность детей, занимающихся в системе дополнительного образования не изменилась.</t>
  </si>
  <si>
    <t>В ОО уменьшилось количество мероприятий с привлечение родительской общественности. (Участие в ДЕД,профилактике ПДД, травматизма)</t>
  </si>
  <si>
    <t>От ОО участие в проекте социальной активнивности "Орялята России" принимает 4 кл, классный руководитель Мусаева Сапият Магомедовна.</t>
  </si>
  <si>
    <t>В ОО функционирует театральное объединение "Театр и мы", Карпова Наталья Викторовна</t>
  </si>
  <si>
    <t>муниципальное бюджетное общеобразовательное учреждение «Средняя общеобразовательная школа № 10»</t>
  </si>
  <si>
    <t>По сравнению с апрелем 2021 года произошло снижение общей численности обучающихся школы на 3 человека: численность обучающихся 1-4 кл. сократилось на 6 человек; численность обучающихся 5-9 кл. увеличилось на 6 человек; численность обучающихся 10-11 кл. сократилась на32 школьника. Это связано с движением контингента обучающихся.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</si>
  <si>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0 человек; численность обучающихся состоящих на профилактическом учете в органах социальной защиты населения 0 человек. Таким образом, прослеживается положительная/ отрицательная динамика. Проводимая работа: вовлечение детей в объединения доп.образования, привлечение к участию акций, ДЕД, проектов, организация летней занятости обучающихся.</t>
  </si>
  <si>
    <t>По сравнению с апрелем 2021 года травмирования обучающихся школы 0 человек: школьный травматизм 0 случая; участниками ДТП в отчетные периоды школьники не являлись; бытовой травматизм 0 случаев. Для снижения детского травматизма на школе проводятся/организованы  классные часы, беседы, учебные эвакуации, техника безопасности, минутки безопасности.</t>
  </si>
  <si>
    <t>По сравнению с апрелем 2021 года в школе произошло увеличение вовлеченности детей в деятельность детских и молодежных общественных объединений: на 14 обучающихся увеличилась численность школьников, вовлеченных в деятельность РДШ; на 0 школьников сократилась численность обучающихся, принимающих участие в деятельность ЮНАРМИИ; на 1 школьников увеличилась численность обучающихся, вовлеченных в деятельность РСМ.</t>
  </si>
  <si>
    <t>По сравнению с данными мониторинга за апрель 2021 произошло уменьшение численности детей, занимающихся в системе дополнительного образования.</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</si>
  <si>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(День Отца, День флага РФ,День объятий и т.д.)</t>
  </si>
  <si>
    <t>От ОО участие в проекте социальной активнивности "Орялята России" принимает 4 кл, классный руководитель Попова Валентина Сергеевна.</t>
  </si>
  <si>
    <t>В ОО функционирует театральное объединение "Театральный" Боженко Виктория Владимировна</t>
  </si>
  <si>
    <t>муниципальное бюджетное общеобразовательное учреждение «Средняя общеобразовательная школа № 11 имени Ю.В. Андропова»</t>
  </si>
  <si>
    <t>По сравнению с апрелем 2021 года произошло увеличение общей численности обучающихся школы на 21 человек: численность обучающихся 1-4 кл. увеличилась на 10 человек; численность обучающихся 5-9 кл. увеличилось на 10 человек; численность обучающихся 10-11 кл. сократилась на 1 школьника. Это связано с движением контингента обучающихся.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</si>
  <si>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 человека;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сократилось на 2 человека. Таким образом, прослеживается положительная/ отрицательная динамика.Проводимая работа: вовлечение детей в объединения доп.образования, привлечение к участию акций, ДЕД, проектов, организация летней занятости обучающихся.</t>
  </si>
  <si>
    <t>Преступления несовершеннолетними за отчетные периоды совершались. В целях профилактики преступлений в ОО проводятся/ организованы лекции с приглашением правоохранительных органов, сотрудников ПДН, классные часы.</t>
  </si>
  <si>
    <t>По сравнению с апрелем 2021 года произошло увеличение травмирования обучающихся школы на 3 человек: школьный травматизм увеличился на 0 случаев; участниками ДТП в отчетные периоды являлись 2 школьника; бытовой травматизм 0 случаев. Для снижения детского травматизма на школе проводятся/организованы  классные часы, беседы, учебные эвакуации, техника безопасности, минутки безопасности.</t>
  </si>
  <si>
    <t>По сравнению с апрелем 2021 года в школе произошло увеличение вовлеченности детей в деятельность детских и молодежных общественных объединений: на 45 обучающихся увеличилась численность школьников, вовлеченных в деятельность РДШ; на 1 школьников увеличилась численность обучающихся, принимающих участие в деятельность ЮНАРМИИ; на 80 школьников увеличилась численность обучающихся, вовлеченных в деятельность РСМ. (Раскрыть причины снижения/увеличения численности детей, вовлеченных в деятельность детских и общественных объединениях)</t>
  </si>
  <si>
    <t>От ОО участие в проекте социальной активнивности "Орялята России" принимает 4 кл, классный руководитель Орлова Ольга Викторовна.</t>
  </si>
  <si>
    <t>В ОО функционирует театральное объединение "Волшебный мир театра", Кобзева Евгения Юрьевна.</t>
  </si>
  <si>
    <t>муниципальное бюджетное общеобразовательное учреждение «Средняя общеобразовательная школа № 14 имени Ф.Г. Буклова»</t>
  </si>
  <si>
    <t>0.3</t>
  </si>
  <si>
    <t>По сравнению с апрелем 2021 года произошло снижение общей численности обучающихся школы на 1 человек: численность обучающихся 1-4 кл. сократилось на 4 человека; численность обучающихся 5-9 кл. увеличилось на 3 человека; численность обучающихся 10-11 кл.не изменилась Это связано с движением контингента обучающихся.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</si>
  <si>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не изменилась; численность обучающихся состоящих на учете в ОДН увеличилась на 2 человека; численность обучающихся состоящих на профилактическом учете в органах социальной защиты населения 0 человек. Таким образом, прослеживается положительная/ отрицательная динамика. Проводимая работа: вовлечение детей в объединения доп.образования, привлечение к участию акций, ДЕД, проектов, организация летней занятости обучающихся.</t>
  </si>
  <si>
    <t>Правонарушения несовершеннолетними за отчетные периоды снизилось на 1 человека.. В целях профилактики правонарушений в ОО проводятся/ организованы классные часы, круглые столы, просмотры видеофильмов, спортивные мероприятия, челенджи, флешмобы, акции.</t>
  </si>
  <si>
    <t>травмирования обучающихся школы не было:школьный травматизм 0 случаев; участниками ДТП в отчетные периоды школьники не являлись; бытовой травматизм 0 случаев. Для снижения детского травматизма на школе проводятся/организованы  классные часы, беседы, учебные эвакуации, техника безопасности, минутки безопасности.</t>
  </si>
  <si>
    <t>По сравнению с апрелем 2021 года в школе произошло снижение вовлеченности детей в деятельность детских и молодежных общественных объединений: на 0 обучающихся , вовлеченных в деятельность РДШ; на 2 школьниковувеличилась численность обучающихся, принимающих участие в деятельность ЮНАРМИИ; на 304 школьниковснизилась численность обучающихся, вовлеченных в деятельность РСМ.</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</si>
  <si>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 (День Отца, День флага РФ,День объятий и т.д.)</t>
  </si>
  <si>
    <t>От ОО участие в проекте социальной активнивности "Орялята России" принимает __ кл, классный руководитель _________. НЕТ</t>
  </si>
  <si>
    <t>В ОО функционирует театральное объединение "Сказка",</t>
  </si>
  <si>
    <t>Апанасенковский округ</t>
  </si>
  <si>
    <t>Муниципальное казенное общеобразовательное учреждение «Средняя общеобразовательная школа № 1» с.Дивное</t>
  </si>
  <si>
    <t>*0,15</t>
  </si>
  <si>
    <t>*5,6</t>
  </si>
  <si>
    <t>*48</t>
  </si>
  <si>
    <t>*6,1</t>
  </si>
  <si>
    <t>*400</t>
  </si>
  <si>
    <t>*61</t>
  </si>
  <si>
    <t>По сравнению с апрелем 2021 года произошло снижение общей численности обучающихся школы на 10 человек: численность обучающихся 1-4 кл. сократилось на 9 человек; численность обучающихся 5-9 кл. увеличилось на 21 человек; численность обучающихся 10-11 кл. сократилась на 22 школьника. Это связано с (уменьшением кол-ва детей в связи с поступлением детей в средние учебные заведения 9-11 классов).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</si>
  <si>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4 человека; численность обучающихся состоящих на учете в ОДН увеличилось на 4 человека; численность обучающихся состоящих на профилактическом учете в органах социальной защиты населения увеличилась на 4 человека. Таким образом, прослеживается отрицательная динамика. Проводятся индивидуально-профилактические беседы,тренинги, классные часы, привлекаются к волонтерской деятельности, привлечение в доп.образования и внеурочную деятелсьноть..</t>
  </si>
  <si>
    <t>Правонарушения несовершеннолетними за отчетные периоды совершались. В целях профилактики правонарушений в ОО проводятся, индивидуально-профилактические бесседы с детьми и родителями вовлечение в до.образовани е и внеурочную деятельность.</t>
  </si>
  <si>
    <t>Преступления несовершеннолетними за отчетные периоды не совершались. В целях профилактики преступлений в ОО проводятся индивидуально-профилактические бесседы с детьми и родителями вовлечение в до.образовани е и внеурочную деятельность.</t>
  </si>
  <si>
    <t>По сравнению с апрелем 2021 года произошло травмирования обучающегося школы на 1 человек: школьный травматизм 1 случий; участниками ДТП в отчетные периоды школьники не являлись; бытовой травматизм 1 случай. Для снижения детского травматизма на школе проводятся на постоянной основе беседы, классные часы безопасности, инструктажи по ТБ.</t>
  </si>
  <si>
    <t>По сравнению с апрелем 2021 года в школе произошло увеличение вовлеченности детей в деятельность детских и молодежных общественных объединений: на 37 обучающихся увеличилась численность школьников, вовлеченных в деятельность РДШ; на 48 школьников увеличилась численность обучающихся, принимающих участие в деятельность ЮНАРМИИ; на 7 школьников увеличилась численность обучающихся, вовлеченных в деятельность РСМ. Причины увеличения численности детей, вовлеченных в деятельность детских и общественных объединениях - активное участие в мероприятиях. По увеличению детей в иные общественные объединения проводится работа по привленчению детей в движение РДШ и волонтерского движения..</t>
  </si>
  <si>
    <t>По сравнению с данными мониторинга за апрель 2021 произошло сокращение численности детей, занятых во внеурочной деятельности. В связи с уменьшением кол-ва детей в школе.</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</si>
  <si>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знаний,день работника дошкольного образования, международный день пожилых людей,день народного единства, день словаря, день неизвестного солдата и т.д.)</t>
  </si>
  <si>
    <t>В ОО количество мероприятий с привлечение родительской общественности не изменилось.</t>
  </si>
  <si>
    <t>В ОО имеются 1 педагога-организатора.</t>
  </si>
  <si>
    <t>В ОО имеется 1 "Старшая вожатая".</t>
  </si>
  <si>
    <t>В ОО функционирует Штаб по воспиаттельной работе, в который вошли: директор, зам.директора по ВР, социальный педагог, педагог-психолог, советиник по воспитанию, учитель физ.культуры, предсавитель органов самоуправления)</t>
  </si>
  <si>
    <t>От ОО участие в проекте социальной активнивности "Орялята России" принимает_4 Б_ кл, классный руководитель Клочко Татьяна Ивановна.</t>
  </si>
  <si>
    <t>В ОО функционирует театральное объединение. Объединение "Театральная студия", Володарец Лина Владимировна</t>
  </si>
  <si>
    <t>В школе функционирует школьный музей.</t>
  </si>
  <si>
    <t>Муниципальное бюджетное общеобразовательное учреждение «Средняя общеобразовательная школа № 2» с. Дивное</t>
  </si>
  <si>
    <t>*96</t>
  </si>
  <si>
    <t>*0,8</t>
  </si>
  <si>
    <t>*321</t>
  </si>
  <si>
    <t>*77</t>
  </si>
  <si>
    <t>По сравнению с апрелем 2021 года произошло снижение общей численности обучающихся школы на 6 человек: численность обучающихся 1-4 кл. сократилось на 9 человек; численность обучающихся 5-9 кл. увеличивлась на 11 человек; численность обучающихся 10-11 кл. уменьшилась на 4 человека. Это связано с выбытием обучающихся из школы.</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</si>
  <si>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уменьшилась на 3 человека; численность обучающихся состоящих на учете в ОДН уменьшилась на 3 человека; численность обучающихся состоящих на профилактическом учете в органах социальной защиты населения уменьшилась на 1 человека. Таким образом, прослеживается положительная динамика. Проводится следующая работа: классные часы, индивидуальные беседы, работа с педагогом-психологом, социальным педагогом, представителями ОДН, работа с родителями и законными представителями, совместная работа с организациями дополнительного образования и организациями культуры и т.д.</t>
  </si>
  <si>
    <t>Правонарушения несовершеннолетними за отчетные периоды не совершались. В целях профилактики правонарушений в ОО проводятся профилактические индивидуальные беседы, с педагогом-психологом, социальным педагогом, представителями ОДН, работа с родителями и законными представителями, совместная работа с организациями дополнительного образования</t>
  </si>
  <si>
    <t>Преступления несовершеннолетними за отчетные периоды не совершались. В целях профилактики преступлений в ОО проводятся профилактические беседы</t>
  </si>
  <si>
    <t>По сравнению с апрелем 2021 года не произошло увеличение травмирования обучающихся школы : школьный травматизм не увеличился; участниками ДТП в отчетные периоды школьники не являлись; бытовой травматизм не увеличился . Для снижения детского травматизма в школе проводятся профилактические беседы безопасности, инструктажи.</t>
  </si>
  <si>
    <t>По сравнению с апрелем 2021 года в школе произошло увеличение вовлеченности детей в деятельность детских и молодежных общественных объединений: на 96 обучающихся увеличилось численность школьников, вовлеченных в деятельность РДШ; на 7 школьников увеличилось численность обучающихся, принимающих участие в деятельность ЮНАРМИИ; на 3 школьников увеличилась численность обучающихся, вовлеченных в деятельность РСМ. Обучающиеся получают новые знания, навыки и способности. Больше стремятся участвовать в общественной жизни, что содействует формированию активной жизненной позиции.</t>
  </si>
  <si>
    <t>По сравнению с данными мониторинга за апрель 2021 не произошло увеличение численности детей, занятых во внеурочной деятельности</t>
  </si>
  <si>
    <t>В ОО продолжается работа по проведению мероприятий с привлечением родительской общественности. (Всероссийская акция"Вместе, всей семьей", день матери в России.)</t>
  </si>
  <si>
    <t>В ОО не имеются педагога-организатора.</t>
  </si>
  <si>
    <t>В ОО 1 ставки "Старшая вожатая".</t>
  </si>
  <si>
    <t>В ОО по сравнению с данными апреля 2021 года увеличилось численность молодых педагогов.</t>
  </si>
  <si>
    <t>В ОО функционирует Штаб по воспиаттельной работе, в который вошли (директор, заместитель директора по ВР, социальный педагог, педаго-психолог, учитель физ.культуры, учитель ОБЖ)</t>
  </si>
  <si>
    <t>От ОО участие в проекте социальной активнивности "Орялята России" принимает 4 Б кл, классный руководитель Гребенкина Елена Александровна.</t>
  </si>
  <si>
    <t>В ОО функционирует театральное объединение, "Театр миниатюр", руководитель Никитенко В.Н.</t>
  </si>
  <si>
    <t>В школе функционитруе виртуальный школьный музей, а также стенды в кабинете исории</t>
  </si>
  <si>
    <t>Муниципальное казенное общеобразовательное учреждение «Средняя общеобразовательная школа № 3» с.Дивное</t>
  </si>
  <si>
    <t>*477</t>
  </si>
  <si>
    <t>#ERROR!</t>
  </si>
  <si>
    <t>По сравнению с апрелем 2021 года произошло увеличение общей численности обучающихся школы на 7 человек: численность обучающихся 1-4 кл. выросла на 10 человек; численность обучающихся 5-9 кл. увеличилось на 1 человек; численность обучающихся 10-11 кл. сократилась на 4 школьника. Это связано с выпуском меньшего количества учащихся по сранению с набором новых учащихся.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</si>
  <si>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сократилось на 1 человек; численность обучающихся состоящих на профилактическом учете в органах социальной защиты населения увеличилась на 4 человека, это дети из принятых в первый класс в 2021-2022 учебном году Таким образом, прослеживается положительная динамика. Проводится следующая работа: классные часы, индивидуальные беседы, работа с педагогом-психологом, социальным педагогом, представителями ОДН, работа с родителями и законными представителями, совместная работа с организациями дополнительного образования и организациями культуры и т.д.</t>
  </si>
  <si>
    <t>Правонарушения несовершеннолетними за отчетные периоды не совершались. В целях профилактики правонарушений в ОО проводятся/ организованы классные часы, родительские собрания, индивидуальные беседы, познавательные игры, квесты, вовлечение детей в актив школы, беседы с представителями полиции и специалистами по юридическим вопросам и т.д.</t>
  </si>
  <si>
    <t>Преступления несовершеннолетними за отчетные периоды не совершались. В целях профилактики преступлений в ОО проводятся/ организованы классные часы, родительские собрания, индивидуальные беседы, познавательные игры, квесты, вовлечение детей в актив школы, беседы с представителями полиции и специалистами по юридическим вопросам и т.д.</t>
  </si>
  <si>
    <t>По сравнению с апрелем 2021 года произошло уменьшение травмирования обучающихся школы на 1 человека: детский травматизм отсутствует Для снижения детского травматизма на школе проводятся/организованы классные часы, индивидуальные беседы, специальные памятки по правилам поведения, инструктажи, конкурсы, познавательыне игры, олимпиады по ПДД, соревнования, конкурсы рисунков и т.д</t>
  </si>
  <si>
    <t>По сравнению с апрелем 2021 года в школе произошло увеличение вовлеченности детей в деятельность детских и молодежных общественных объединений: на 48 обучающихся увеличилась численность школьников, вовлеченных в деятельность РДШ; на 4 школьника сократилась численность обучающихся, принимающих участие в деятельность ЮНАРМИИ; на 2 школьников увеличилась численность обучающихся, вовлеченных в деятельность РСМ. (Причины снижения количество учащихся вовлеченных в Юнармию, так как 4 ребенка выпустились /увеличения численности детей, вовлеченных в деятельность детских и общественных объединениях в связи с активной деятельностью штаба воспитательной работы). в настоящий момент ведется работа по привлечению кол-ва обучающихся в ряды юнармии, в волонтерское движение и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</si>
  <si>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(практически во всех мероприятиях принимаем участие: День знаний, День солидарности в борьбе с терроризмом, Международный день распространения грамотности, Всероссийская акция "Вместе, всей семьей", Международный день пожилых людей и т.д., согласно календарного плана)</t>
  </si>
  <si>
    <t>В ОО увеличилось количество мероприятий с привлечение родительской общественности. (деятельность штаба воспитательной работы, участие в мероприятиях календарного плана, участие в мероприятиях по ПДД, по профилактике правонарушений и преступлений, оказание помощи летям в участии в конкурсах разных уровней)</t>
  </si>
  <si>
    <t>В ОО функционирует Штаб по воспиаттельной работе, в который вошли директор, заместитель директора по УВР, старшая вожатая, советник директора, педагог-психолог, социальный педагог, представитель родительской общественности</t>
  </si>
  <si>
    <t>От ОО участие в проекте социальной активнивности "Орялята России" принимает 4А кл, классный руководитель Глущенко татьяна Николаевна.</t>
  </si>
  <si>
    <t>В ОО функционирует театральное объединение руководитель Панкратова Татьяна Валерьевна</t>
  </si>
  <si>
    <t>В школе отсутствует школьный музей, но в кабинет е истории и в коридоре имеются стенды.</t>
  </si>
  <si>
    <t>Муниципальное казенное общеобразовательное учреждение «Средняя общеобразовательная школа № 5» пос. Айгурский</t>
  </si>
  <si>
    <t>*82</t>
  </si>
  <si>
    <t>*85</t>
  </si>
  <si>
    <t>По сравнению с апрелем 2021 года произошло уменьшение общей численности обучающихся школы на 5 человек: численность обучающихся 1-4 кл. уменьшилась на 35 человек; численность обучающихся 5-9 кл. уменьшилась на 8 человек; численность обучающихся 10-11 кл. увеличилась на 6 школьника. Это связано с уменьшением кол-ва детей в школе связи со сменой места жительства.</t>
  </si>
  <si>
    <t>По сравнению с апрелем 2021 года не появились обучающиеся школы состоящие на различных видах профилактического учета: численность обучающихся состоящих на внутришкольном учете 0 человек; численность обучающихся состоящих на учете в ОДН 0 человек; численность обучающихся состоящих на профилактическом учете в органах социальной защиты населения 0 человека. Таким образом, прослеживается положительная динамика. Проводится следующая работа: классные часы, индивидуальные беседы, работа с педагогом-психологом, социальным педагогом, представителями ОДН, работа с родителями и законными представителями, совместная работа с организациями дополнительного образования и организациями культуры и т.д.</t>
  </si>
  <si>
    <t>По сравнению с апрелем 2021 года случаев травмирования обучающихся в школе нет: детский травматизм отсутствует Для снижения детского травматизма на школе проводятся/организованы классные часы, индивидуальные беседы, специальные памятки по правилам поведения, инструктажи, конкурсы, познавательыне игры, олимпиады по ПДД, соревнования, конкурсы рисунков и т.д</t>
  </si>
  <si>
    <t>По сравнению с апрелем 2021 года в школе произошло увеличение вовлеченности детей в деятельность детских и молодежных общественных объединений:   численность вовлеченных детей в РДШ - 0 человек; численность обучающихся, принимающих участие в деятельность ЮНАРМИИ сохранилась; в школе нет детей вовлеченных в деятельность РСМ. (В настоящий момент ведется работа по привлечению обучающиеся вждвижение РДШ, подана заявка на регистрацию РДШ).</t>
  </si>
  <si>
    <t>По сравнению с данными мониторинга за апрель 2021 произошло уменьшение численности детей, занятых во внеурочной деятельности. (в связи уменьшением кол-ва детей в школе)</t>
  </si>
  <si>
    <t>В ОО имеются нет педагога-организатора.</t>
  </si>
  <si>
    <t>В ОО по сравнению с данными апреля 2021 года численность молодых педагогов сохранена.</t>
  </si>
  <si>
    <t>В ОО функционирует Штаб по воспиаттельной работе, в который вошли директор, заместитель директора по ВР, старшая вожатая, советник директора, социальный педагог, представитель родительской общественности</t>
  </si>
  <si>
    <t>От ОО участие в проекте социальной активнивности "Орялята России" принимает 3 кл, классный руководитель Шкурихина Радмила Геннадьевна.</t>
  </si>
  <si>
    <t>В ОО не созданы школьные медиа. На данный момент идет подгоовка документов по созданию медиацентра, котрый будет открыть с сентября 2022 года.</t>
  </si>
  <si>
    <t>В ОО функционирует театральное объединение (Театральная карусель, руководитель Братышева Елена Леонидовна)</t>
  </si>
  <si>
    <t>В школе имеется зал боевой славы.</t>
  </si>
  <si>
    <t>Муниципальное казенное общеобразовательное учреждение «Средняя общеобразовательная школа № 6 с. Дербетовка</t>
  </si>
  <si>
    <t>*181</t>
  </si>
  <si>
    <t>*98</t>
  </si>
  <si>
    <t>По сравнению с апрелем 2021 года произошло увеличение общей численности обучающихся школы на 4 человека: численность обучающихся 1-4 кл. уменьшилась на 2 человека; численность обучающихся 5-9 кл. увеличилось на 2 человека; численность обучающихся 10-11 кл. не изменилось. Это связано с изменением места жительства.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</si>
  <si>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нет; численность обучающихся состоящих на профилактическом учете в органах социальной защиты населения нет. Таким образом, прослеживается положительная динамика. (Индивидуальные беседы, Посещение на дому, вовлечение детей во внеклассные мероприятия и доп.образования.)</t>
  </si>
  <si>
    <t>Правонарушения несовершеннолетними за отчетные периоды не совершались. В целях профилактики правонарушений в ОО проводятся/ организованы классные часы, профилактические мероприятия)</t>
  </si>
  <si>
    <t>Преступления несовершеннолетними за отчетные периоды не совершались. В целях профилактики преступлений в ОО проводятся/ организованы классные часы, профилактические мероприятия)</t>
  </si>
  <si>
    <t>По сравнению с апрелем 2021 года нет травмирования обучающихся школы: участниками ДТП в отчетные периоды школьники не являлись; бытовой травматизма нет. Для снижения детского травматизма на школе проводятся/организованы (Регулярные инструктажи техники безопасности, профилактические мероприятия встречи с работниками ГИБДД).</t>
  </si>
  <si>
    <t>По сравнению с апрелем 2021 года в школе произошло увеличение вовлеченности детей в деятельность детских и молодежных общественных объединений: численность школьников, вовлеченных в деятельность РДШ - 0; на 2 школьника увеличилась численность обучающихся, принимающих участие в деятельность ЮНАРМИИ; нет школьников, вовлеченных в деятельность РСМ. (Работа продолжается над увеличением численности детских и общественных объединениях. На данный момент подана заявка на регистрацию первичной ячейки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</si>
  <si>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(Всероссийский : День знаний, День солидарности в борьбе с терроризмом, Урок "Экология и энергосбережения", Международный День учителя, Всероссийский урок безопасности в интернете, День народного единства, День матери, День борьбы со спидом, День неизвестного солдата, День Конституции)</t>
  </si>
  <si>
    <t>В ОО увеличилось количество мероприятий с привлечение родительской общественности. (Агит бригада родительских коммитетов по ПДД, Родительские собрания, Дистанционный семейный фестиваль, Праздничный дистанционный концерт ко Дню учителя )</t>
  </si>
  <si>
    <t>В ОО сохранена ставка "Старшая вожатая".</t>
  </si>
  <si>
    <t>В ОО функционирует Штаб по воспиаттельной работе, в который вошли (директор, завуч по воспитательной работе, старшая вожатая. советник директора, социальный педагог)</t>
  </si>
  <si>
    <t>От ОО участие в проекте социальной активнивности "Орялята России" принимает 4 кл, классный руководитель Лисицкая Надежда Канатпаевна.</t>
  </si>
  <si>
    <t>В ОО есть школьные медиа.</t>
  </si>
  <si>
    <t>В ОО функционирует театральное объединение. "Риторика", руковдитель Бочарникова Е.И.</t>
  </si>
  <si>
    <t>Муниципальное казённое общеобразовательное учреждение "Средняя общеобразовательная школа 8" с. Манычское</t>
  </si>
  <si>
    <t>*157</t>
  </si>
  <si>
    <t>По сравнению с апрелем 2021 года произошло снижение общей численности обучающихся школы на 11 человек: численность обучающихся 1-4 кл. увеличилось на 4 человека; численность обучающихся 5-9 кл. снизилось на 7 человек; численность обучающихся 10-11 кл. сократилась на 8 школьников. Причина: уменьшение кол-ва детей в школе связано переездом на новое место жительства.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</si>
  <si>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сократилось на 1 человека. Таким образом, отмечена положительная динамика. С обучающимся , состоящем на учёте проведена индивидуальная профилактическая работа: посещение на дому, контроль за успеваемостью, посещаемостью, поведением, беседы, тренинги, консультации, диагностика.</t>
  </si>
  <si>
    <t>Правонарушения несовершеннолетними за отчетные периоды не совершались. В целях профилактики правонарушений в ОО проводятся/ организованы профилактические часы, беседы, тренинги, диагностика, наблюдения, контроль за успеваемостью, посещаемостью, организация дополнительного образования, вовлечение во анеурочную деятельность</t>
  </si>
  <si>
    <t>Преступления несовершеннолетними за отчетные периоды не совершались. В целях профилактики преступлений в ОО проводятся/ организованы совместные мероприятия с организациями профилактики, вовлечение во внеклассную, воспитательную деятельность, секции, кружки, акции, марафоны, волонтерское движение</t>
  </si>
  <si>
    <t>Случаев травматизма среди обучающихся не выявлено.</t>
  </si>
  <si>
    <t>Проведена работа по организации первичного отделения РДШ. Численность детей задействованных в ряды Юнармпии уменьшилось, на 11 ребят.\ Численностьдетей задействованных в РСМ уменьшилась на 12. Причина: Уменьшение кол-во детей в Юнармии и РСМ связано с тем, что выпустились из ОУ. Ведется новый набор детей. Первичная ячейка РДШ в процессе создания, заявка подана на регистрацию.</t>
  </si>
  <si>
    <t>По данными мониторинга за апрель 2021 численности детей, занимающихся в системе дополнительного образования также составляет 100%.</t>
  </si>
  <si>
    <t>По данными мониторинга за апрель 2021 численности детей, занятых во внеурочной деятельности также составляет 100 %. Уменьшение кол-ва детей за счет уменьшение ко-ва детей в школе.</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</si>
  <si>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Изготовление открытки ко дню пожилых людей, видеорепортаж, викторина, тематический час к Международному дню грамотности, Всероссийская акция "Вместе всей семьёй ", видеофильм, Видео-поздравление ко дню дошкольного работника, праздничный концерт ко дню учителя, Видео-поздравление, информационный час, видеоролик ко дню народного единства, видеорепортажи ко дню рождения Ф.М. Достоевского, видеоролик ко дню призывника, презентация, классный час, видеорепортаж ко дню рождения М.В. Ломоносова, ктнолектлрий ко дню начала Нюрнбергского процесса, Видео-открытка, внеклассное мероприятие ко дню словаря, открытка , завтрак маме , видео- интервью обучающихся ко дню матери, урок памяти ко дню неизвестного солдата, классный час " Паралимпийцы Ставропольского края ", классный час "Цветик-семицветик " ко дню инвалидов, акция "Никто не забыт" ко дню героев Отечества, Всероссийская акция "Мы - граждане России!", день Конституции РФ.</t>
  </si>
  <si>
    <t>В ОО увеличилось количество мероприятий с привлечение родительской общественности. Дни здоровья, Экодвор, Экомарафон "Переработка ", акции " Славик возраст золотой", ко дню героев Отечества "Героями не рождаются", ко дню неизвестного солдата " Никто не забыт", "Песни поем на разных языках, а Родина у нас одна"</t>
  </si>
  <si>
    <t>В ОО имеется 1 педагог-организатор</t>
  </si>
  <si>
    <t>В ОО имеется ставка "Старшая вожатая""</t>
  </si>
  <si>
    <t>В ОО функционирует Штаб по воспиаттельной работе, в который вошли директор школы Лазырин А.В., зам директора по УВР Колесникова Т.А., зам директора по ВР Губанова Е.А., советник по воспитательной работе Хлызова И.Н., старшая вожатая Юшкевич Т. Н., педагог-организатор Терзиман Е. И., учитель ОБЖ Ворсин В.А.</t>
  </si>
  <si>
    <t>От ОО участие в проекте социальной активнивности "Орялята России" принимает 4 кл, классный руководитель Панасенко Н.М.</t>
  </si>
  <si>
    <t>В ОО отутствует театральное объединение, объединение начнет функцирнировать с сентября 2022 г.</t>
  </si>
  <si>
    <t>В школе есть зал боевой славы.</t>
  </si>
  <si>
    <t>Муниципальное казенное общеобразовательное учреждение «Средняя общеобразовательная школа № 9» с.Воздвиженское</t>
  </si>
  <si>
    <t>*1,4</t>
  </si>
  <si>
    <t>*54</t>
  </si>
  <si>
    <t>*32</t>
  </si>
  <si>
    <t>*25</t>
  </si>
  <si>
    <t>*140</t>
  </si>
  <si>
    <t>*88</t>
  </si>
  <si>
    <t>По сравнению с апрелем 2021 года произошло уменьшение общей численности обучающихся школы на 9 человек: численность обучающихся 1-4 кл. уменьшилась на 4 человека; численность обучающихся 5-9 кл. не изменилась; численность обучающихся 10-11 кл. сократилась на 5 школьник. Это связано с уменьшением кол-ва детей в школе.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</si>
  <si>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сократилось на 1 человек; численность обучающихся состоящих на профилактическом учете в органах социальной защиты населения увеличилась на 1 человека, по состоянию здоровья (ребенок-инвалид). Таким образом, прослеживается положительная динамика. Проводится следующая работа: классные часы, индивидуальные беседы, работа с педагогом-психологом, социальным педагогом, представителями ОДН, работа с родителями и законными представителями, совместная работа с организациями дополнительного образования и организациями культуры и т.д.</t>
  </si>
  <si>
    <t>Преступления несовершеннолетними за отчетные периоды уменьшилось на 1 чел. В целях профилактики преступлений в ОО проводятся/ организованы классные часы, родительские собрания, индивидуальные беседы, познавательные игры, квесты, вовлечение детей в актив школы, беседы с представителями полиции и специалистами по юридическим вопросам и т.д.</t>
  </si>
  <si>
    <t>По сравнению с апрелем 2021 года произошло увеличение травмирования обучающихся школы на 1 человека: детский травматизм отсутствует. Для снижения детского травматизма на школе проводятся/организованы классные часы, индивидуальные беседы, специальные памятки по правилам поведения, инструктажи, конкурсы, познавательыне игры, олимпиады по ПДД, соревнования, конкурсы рисунков и т.д.</t>
  </si>
  <si>
    <t>По сравнению с апрелем 2021 года в школе произошло увеличение вовлеченности детей в деятельность детских и молодежных общественных объединений: на 15 обучающихся увеличилась численность школьников, вовлеченных в деятельность РДШ; на 3 школьника увеличилась численность обучающихся, принимающих участие в деятельность ЮНАРМИИ; нет обучающихся, вовлеченных в деятельность РСМ. (увеличения численности детей, вовлеченных в деятельность детских и общественных объединениях в связи с активной деятельностью штаба воспитательной работы, создания первичной ячейки РДШ, работы органов самоуправления)</t>
  </si>
  <si>
    <t>По сравнению с данными мониторинга за апрель 2021 произошло уменьшение численности детей, занятых во внеурочной деятельности, за счет увеличение кол-ва детей в доп.образовании.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</si>
  <si>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(практически во всех мероприятиях принимаем участие: День знаний, День солидарности в борьбе с терроризмом, Международный день распространения грамотности, Всероссийская акция "Вместе, всей семьей", Международный день пожилых людей, Международного Дня учителя, День неизвестного солдата и т.д., согласно календарного плана)</t>
  </si>
  <si>
    <t>В ОО функционирует Штаб по воспиаттельной работе, в который вошли директор, заместитель директора по ВР, старшая вожатая, советник директора, социальный педагог, представитель органа самоуправления, учитель ОБЖ, учитель физической культуры, заведующий библиотекой.</t>
  </si>
  <si>
    <t>От ОО участие в проекте социальной активнивности "Орялята России" принимает 3 кл, классный руководитель Шрамко Елена Вячеславовна</t>
  </si>
  <si>
    <t>В ОО отутствует театральное объединение, начнет функцирнировать с сентября 2022 г.</t>
  </si>
  <si>
    <t>Арзгирский округ</t>
  </si>
  <si>
    <t>Муниципальное бюджетное общеобразовательное учреждение средняя общеобразовательная школа №1 с. Арзгир</t>
  </si>
  <si>
    <t>*0,03</t>
  </si>
  <si>
    <t>*0,2</t>
  </si>
  <si>
    <t>*9,53</t>
  </si>
  <si>
    <t>*14</t>
  </si>
  <si>
    <t>*2,9</t>
  </si>
  <si>
    <t>*10,3</t>
  </si>
  <si>
    <t>*416</t>
  </si>
  <si>
    <t>*66,8</t>
  </si>
  <si>
    <t>*12</t>
  </si>
  <si>
    <t>По сравнению с апрелем 2021 года произошло снижение общей численности обучающихся школы на 84 человека: численность обучающихся 1-4 кл. сократилась на 41 человек; численность обучающихся 5-9 кл. сократилась на 37 человек; численность обучающихся 10-11 кл. сократилась на 6 школьников. Уменьшение количества обучающихся связано с введением 2 смены обучения из-за реконструкции здания школы.</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</si>
  <si>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не изменилась. Таким образом, прослеживается положительная динамика. Ведется воспитательная работа, дети становятся участниками тематических лагерных смен (лагерь "Авангард"), проводятся профилактические беседы с психологом, ведутся посещения на дому.</t>
  </si>
  <si>
    <t>За отчетный период было совершенно 1 правонарушение несовершеннолетними . В целях профилактики правонарушений в ОО проводятся тематические классные часы с привлечением сотрудников ОВД по делам несовершеннолетних.</t>
  </si>
  <si>
    <t>Преступления несовершеннолетними за отчетные периоды не совершались. В целях профилактики преступлений в ОО проводятся классные часы с привлечением сотрудников ОВД по делам несовершеннолетних.</t>
  </si>
  <si>
    <t>По сравнению с апрелем 2021 года произошло уменьшение травмирования обучающихся школы. Школьный травматизм уменьшился на 7 случаев; участниками ДТП в отчетные периоды стал 1 школьник; случаев бытового травматизма не зафиксировано. Для снижения детского травматизма на школе проводится  воспитательная работа, профилактические беседы.</t>
  </si>
  <si>
    <t>По сравнению с апрелем 2021 года в школе произошло увеличение вовлеченности детей в деятельность детских и молодежных общественных объединений: на 61 обучающийся увеличилась численность школьников, вовлеченных в деятельность РДШ; на 14 школьников увеличилась численность обучающихся, принимающих участие в деятельность ЮНАРМИИ; на 6 школьников уменьшилась численность обучающихся, вовлеченных в деятельность РСМ. Увеличение охвата обучающихся, вовлеченных в деятельность РДШ, РСМ связано с открытием и работой первичных отделений. В цифре по иным общественным объединениям допущена ошибка. 418 обучающихся на данный момент задействованы в волонтерских, экологических отрядах, отрядах ЮИД и т.д.</t>
  </si>
  <si>
    <t>По сравнению с данными мониторинга за апрель 2021 произошло уменьшение численности детей, занятых во внеурочной деятельности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</si>
  <si>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Акции ко Дню матери "Супермама", "Завтрак для мамы"; мероприятия ко Дню народного единства "Квиз RPOединство", а также в меропритиях к Международному распространению грамотности, Международному дню пожилого человека, Дню учителя, Дню воспитателя и т.д.</t>
  </si>
  <si>
    <t>В ОО увеличилось количество мероприятий с привлечение родительской общественности. (Онлайн-акции, родительский контроль за организацией горячего питания).</t>
  </si>
  <si>
    <t>В ОО имеется 1 ставка педагог-организатор на 2 физических лица.</t>
  </si>
  <si>
    <t>В ОО функционирует Штаб по воспиаттельной работе, в который вошли: заместитель директора по ВР, педагог- психолог, социальный педагог, педагог-организатор, по 1 обучающимуся с 8-11 класс, советник директора по воспитанию.</t>
  </si>
  <si>
    <t>От ОО участие в проекте социальной активности "Орлята России" принимает _2_ кл, классные руководители Савченко Л.И., Шаповалова Т.В.</t>
  </si>
  <si>
    <t>В ОО функционирует театральное объединение (Театр моды "Стиляги, Бочковская Е.В.)</t>
  </si>
  <si>
    <t>В школе отсутствует школьный музей. Школа на данный момент находится на реконструкции.</t>
  </si>
  <si>
    <t>Муниципальное бюджетное общеобразовательное учреждение средняя общеобразовательная школа №2 с. Арзгир</t>
  </si>
  <si>
    <t>0.2</t>
  </si>
  <si>
    <t>0.7</t>
  </si>
  <si>
    <t>*28</t>
  </si>
  <si>
    <t>*1,1</t>
  </si>
  <si>
    <t>*97</t>
  </si>
  <si>
    <t>*24,3</t>
  </si>
  <si>
    <t>*7,4</t>
  </si>
  <si>
    <t>*13</t>
  </si>
  <si>
    <t>По сравнению с апрелем 2021 года произошло увеличение общей численности обучающихся школы на 15 человек: численность обучающихся 1-4 кл. уменьшилось на 11 человек; численность обучающихся 5-9 кл. увеличилось на 28 человек; численность обучающихся 10-11 кл. уменьшилась на 2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</si>
  <si>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4 человека; обучающиеся состоящие на учете в ОДН отсутствуют; обучающиеся состоящие на профилактическом учете в органах социальной защиты населения отстутствуют. Таким образом, прослеживается положительная динамика. С такими учащимися проводятся профилактические, индивидуальные беседы с социальным педагогом и психологом, учащиеся привлекаются к воспитательным мероприятиям, акциям.</t>
  </si>
  <si>
    <t>Правонарушения несовершеннолетними за отчетные периоды не совершались. В целях профилактики правонарушений в ОО проводятся классные часы, профилактические беседы с сотрудниками с ОВД.</t>
  </si>
  <si>
    <t>Преступления несовершеннолетними за отчетные периоды не совершались. В целях профилактики преступлений в ОО проводятся классные часы, профилактические беседы с сотрудниками ОВД.</t>
  </si>
  <si>
    <t>По сравнению с апрелем 2021 года произошло увеличение травмирования обучающихся школы на 1 человек: школьный травматизм также составляет 3 случая; участниками ДТП в отчетные периоды стал 1 школьник; бытовой травматизм не зафиксирован. Для снижения детского травматизма на школе проводятся профилактические мероприятия, классные часы, беседы с родителями.</t>
  </si>
  <si>
    <t>По сравнению с апрелем 2021 года в школе произошло увеличение вовлеченности детей в деятельность детских и молодежных общественных объединений: на 97 обучающихся увеличилось школьников, вовлеченных в деятельность РДШ; на 22 школьника сократилась численность обучающихся, принимающих участие в деятельность ЮНАРМИИ; на 1 школьник уменьшилась численность обучающихся, вовлеченных в деятельность РСМ. Рост числа обучающихся связан с открытием первичного отделения РДШ, участия в проектах, Днях единых действий РДШ. Снижение учащихся движения ЮНАРМИЯ связано с выпуском детей.</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</si>
  <si>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Акции, мероприятия ко Дню народного единства «Библиотека Вкусов России», «Квиз PROЕдинство», Всероссйиская акция "Всей семьей", 310 лет со дня рождения М.В.Ломоносова, День неизветного солдата, Международный день инвалидов и т.д.</t>
  </si>
  <si>
    <t>В ОО уменьшилось количество мероприятий с привлечение родительской общественности. Среди причин можно выделить запрет на массовые мероприятия и большое скопление людей из-за сложной эпидемиологической обстановки. Родители привлекаются в онлайн-мероприятиях.</t>
  </si>
  <si>
    <t>В ОО не имеется ставки педагога-организатора.</t>
  </si>
  <si>
    <t>В ОО функционирует Штаб по воспиательной работе, в который вошли заместитель директора по ВР, советник директора по воспитанию и работе с детскими общественными оъединениями, социальный педагог, психолог, руководитель Центра образования цифрового и гуманитарного профилей «Точка роста», директор ОУ, активист РДШ, президент УСУ, преподаватель-организатор ОБЖ.</t>
  </si>
  <si>
    <t>От ОО участие в проекте социальной активности "Орлята России" принимает _3_ кл, классные руководители Концевая Н.Д., Скребец В.Н., Головань О.И..</t>
  </si>
  <si>
    <t>В ОО функционирует театральное объединение как кружковая деятельность Центра образования цифрового и гуманитарного профилей «Точка роста».</t>
  </si>
  <si>
    <t>Муниципальное бюджетное общеобразовательное учреждение средняя общеобразовательная школа №3 с. Арзгир</t>
  </si>
  <si>
    <t>*34</t>
  </si>
  <si>
    <t>*115</t>
  </si>
  <si>
    <t>*2,7</t>
  </si>
  <si>
    <t>*226</t>
  </si>
  <si>
    <t>*46</t>
  </si>
  <si>
    <t>*264</t>
  </si>
  <si>
    <t>*307</t>
  </si>
  <si>
    <t>По сравнению с апрелем 2021 года произошло увеличение общей численности обучающихся школы на 34 человека: численность обучающихся 1-4 кл. увеличилась на 12 человек; численность обучающихся 5-9 кл. увеличилось на 3 человека; численность обучающихся 10-11 кл. увеличилась на 19 школьников. Это связано с хорошим набором в первый класс и переводом старшеклассников из других школ.</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</si>
  <si>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3 человека; численность обучающихся состоящих на учете в ОДН - 1 человек; численность обучающихся состоящих на профилактическом учете в органах социальной защиты населения- 1 человек. Таким образом, прослеживается отрицательная динамика. За каждым ребенком закрепляется наставник, как от педагогов, так и от детей УСУ, проводятся профилактические беседы, оказывается психологическая помощь.</t>
  </si>
  <si>
    <t>За отчетный период совершено 3 правонарушения несовершеннолетними. В целях профилактики правонарушений в ОО проводятся профилактические беседы с родителями, учащимися, функционирует совет профилактики в ОУ.</t>
  </si>
  <si>
    <t>Преступления несовершеннолетними за отчетные периоды не совершались. В целях профилактики преступлений в ОО проводятся профилактические беседы с родителями, учащимися, функционирует совет профилактики в ОУ.</t>
  </si>
  <si>
    <t>По сравнению с апрелем 2021 года произошло уменьшение травмирования обучающихся школы на 2 человека: школьный травматизм не зафиксирован; участниками ДТП в отчетные периоды стал 1 школьник; бытовой травматизм сократился и составил 1 случай. Для снижения детского травматизма на школе проводятся классные часы, инструктажи по технике безопасности, акции.</t>
  </si>
  <si>
    <t>По сравнению с апрелем 2021 года в школе произошло увеличение вовлеченности детей в деятельность детских и молодежных общественных объединений: на 115 обучающихся увеличилась численность школьников, вовлеченных в деятельность РДШ; на 20 школьников увеличилась численность обучающихся, принимающих участие в деятельность ЮНАРМИИ; численность обучающихся, вовлеченных в деятельность РСМ, равна 0. Создано первичное отделение РДШ, дети привлекаются к участию в различных проектах и мероприятиях.</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</si>
  <si>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Акции ко Дню полного свобождения Ленинграда, ко Дню российского студенчества, акции ко Дню матери "Завтрак для мамы", акция ко Дню памяти погибших при исполнении служебных обязанностей сотрудников ОВД РФ, акция "Моя домашняя библиотека" к Международному дю библиотек и т.д.</t>
  </si>
  <si>
    <t>В ОО увеличилось количество мероприятий с привлечение родительской общественности (онлайн-акции, родители профильного класса ЮИД принимают участие в различных акциях "Пристегнись", "Засветись" и т.д)</t>
  </si>
  <si>
    <t>В ОО функционирует Штаб по воспиаттельной работе, в который вошли: педагог-организатор, заместитель директора по ВР, руководители МО классных руководителей, преподаватель-организатор ОБЖ, совет отцов.</t>
  </si>
  <si>
    <t>От ОО участие в проекте социальной активности "Орлята России" принимает _1_ кл, классный руководитель Чернышева Г.В.</t>
  </si>
  <si>
    <t>В ОО функционирует театральное объединение ("Лицедей", Кузнецова М.В.)</t>
  </si>
  <si>
    <t>Муниципальное казённое общеобразовательное учреждение средняя общеобразовательная школа № 4 с. Петропавловское</t>
  </si>
  <si>
    <t>*1,5</t>
  </si>
  <si>
    <t>*73</t>
  </si>
  <si>
    <t>*36,3</t>
  </si>
  <si>
    <t>*9,3</t>
  </si>
  <si>
    <t>По сравнению с апрелем 2021 года численность обучающихся школы не претерпела изменений. численность обучающихся 1-4 кл. увеличилось на 4 человека; численность обучающихся 5-9 кл. увеличилось на 6 человек; численность обучающихся 10-11 кл. сократилась на 10 школьников. Дети после 9 класса поступили в колледжи, техникумы.</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</si>
  <si>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3 человека; численность обучающихся состоящих на учете в ОДН сократилось на 1 человек; численность обучающихся состоящих на профилактическом учете в органах социальной защиты населения сократилось на 3 человека. Таким образом, прослеживается отрицательная динамика. Имеется индивидуальный план профилактической работы по каждому обучющемуся, проводятся профилактические беседы, посещения на дому, с детьми индивидуально работают классные руководители и социальный педагог.</t>
  </si>
  <si>
    <t>За отчетные периоды зафиксировано 1 правонарушение несовершеннолетними. В целях профилактики правонарушений в ОО проводятся тематические классные часы, дети привлекаются во внеурочную занятость (кружки, секции)</t>
  </si>
  <si>
    <t>Преступления несовершеннолетними за отчетные периоды не совершались. В целях профилактики преступлений в ОО проводятся тематические классные часы, дети привлекаются во внеурочную занятость (кружки, секции)</t>
  </si>
  <si>
    <t>По сравнению с апрелем 2021 года произошло увеличение травмирования обучающихся школы на 1 человек: школьный травматизм увеличился на 1 случай; участниками ДТП в отчетные периоды школьники не являлись; бытовой травматизм не зафиксирован. Для снижения детского травматизма на школе проводятся родительские собрания, собрания с педагогическим коллективом, беседы по профилактике травматизма с обучающимися.</t>
  </si>
  <si>
    <t>По сравнению с апрелем 2021 года в школе произошло снижение вовлеченности детей в деятельность детских и молодежных общественных объединений: на 73 обучающихся увеличилась численность школьников, вовлеченных в деятельность РДШ; на 20 школьников увеличилась численность обучающихся, принимающих участие в деятельность ЮНАРМИИ; на 1 школьник уменьшилась численность обучающихся, вовлеченных в деятельность РСМ. Открыто первичное отление РДШ, дети вовлекаются в мероприятия, Дни единых действий РДШ.</t>
  </si>
  <si>
    <t>По сравнению с данными мониторинга за апрель 2021 произошло уменьшение численности детей, занимающихся в системе дополнительного образования. На данный момент лиценция на дополнительное образование школой получена, реализуются программы различной направленности для 128 школьников.</t>
  </si>
  <si>
    <t>По сравнению с данными мониторинга за апрель 2021 численность детей, принявших участие в мероприятиях Всероссийского календаря мероприятий составляет 100% обучающихся. Акция "День добра и уважения" к Международному дню пожилых людей, 200 лет со дня рождения Ф.М.Достоевского, акции ко Дню словаря, Дню матери ит.д.</t>
  </si>
  <si>
    <t>В ОО уменьшилось количество мероприятий с привлечение родительской общественности. Имееются проблемы с привлечением родительской общественности.Работа по нахождению и выстраиванию коммуникации ведется. Родители участвуют в онлайн-акциях.</t>
  </si>
  <si>
    <t>В ОО функционирует Штаб по воспиаттельной работе, в который вошли: директор, заместитель директора по ВР, советник директора по воспитанию, педагог-организатор, президент УСУ, библиотекарь.</t>
  </si>
  <si>
    <t>От ОО участие в проекте социальной активности "Орлята России" принимает _6_ кл, классные руководители Ступак Л.П., Егорченко И.А., Хизриева П.Б., Мальченко Т.А. Суровая И.В., Зубко Л.И..</t>
  </si>
  <si>
    <t>В ОО отсутствует спортивный клуб. Согласно мониторингу воспитательной среды, выделен школой как приориет развития в 2022 году за счет собственных средств.</t>
  </si>
  <si>
    <t>В ОО не функционирует театральное объединение.</t>
  </si>
  <si>
    <t>Муниципальное казенное общеобразовательное учреждение средняя общеобразовательная школа №9 с. Родниковского</t>
  </si>
  <si>
    <t>*33</t>
  </si>
  <si>
    <t>*2,6</t>
  </si>
  <si>
    <t>*9,6</t>
  </si>
  <si>
    <t>*0,25</t>
  </si>
  <si>
    <t>По сравнению с апрелем 2021 года произошло снижение общей численности обучающихся школы на 2 человека: численность обучающихся 1-4 кл. сократилось на 1 человек; численность обучающихся 5-9 кл. увеличилось на 8 человек; численность обучающихся 10-11 кл. сократилась на 9 школьников.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</si>
  <si>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изменилась и сотавляет 1 человек; численность обучающихся состоящих на учете в ОДН увеличилась на 1 человек; численность обучающихся состоящих на профилактическом учете в органах социальной защиты населения увеличилась на 1 человек. Таким образом, прослеживается отрицательная динамика. Детей стараются привлекать во внеурочную деятельность, проводятся профилактические беседы. Обучающиеся, поставленные на учет также привлекают в деятельность РДШ, так один ребенок - участник Киберспортивной Лиги РДШ.</t>
  </si>
  <si>
    <t>Численность правонарушений несовершеннолетними за отчетные периоды сохранилась. В целях профилактики правонарушений в ОО проводятся профилактические беседы, оказывается психологическая помощь и поддержка, детей привлекают в различные проекты.</t>
  </si>
  <si>
    <t>Преступления несовершеннолетними за отчетные периоды не совершались. В целях профилактики преступлений в ОО проводятся профилактические беседы, оказывается психологическая помощь и поддержка, детей привлекают в различные проекты.</t>
  </si>
  <si>
    <t>По сравнению с апрелем 2021 года произошло уменьшение травмирования обучающихся школы: школьный травматизм не зафиксирован; участниками ДТП в отчетные периоды школьники не являлись; бытовой травматизм уменьшился на 2 случая. Для снижения детского травматизма на школе проводятся инструктажи по ТБ, тематические спортивные праздники, профилактичсекие беседы.</t>
  </si>
  <si>
    <t>По сравнению с апрелем 2021 года в школе произошло увеличение вовлеченности детей в деятельность детских и молодежных общественных объединений: на 33 обучающихся увеличилась численность школьников, вовлеченных в деятельность РДШ; численность обучающихся, принимающих участие в деятельность ЮНАРМИИ не изменилась; на 1 школьника увменьшилась численность обучающихся, вовлеченных в деятельность РСМ. Создано и активно функционирует первичное отдление РДШ, обучающиеся-активные участиники различных проектов и мероприятий.</t>
  </si>
  <si>
    <t>По сравнению с данными мониторинга за апрель 2021 произошло уменьшение численности детей, занимающихся в системе дополнительного образования из-за уменьшение кол-ва обучающихся в ОО.</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</si>
  <si>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из-за уменьшение кол-ва обучающихся в ОО. Акция "Улица героя" ко Дню героев Отечества, мероприятия ко Дню добровольца, челлендж "Моя любимая книга" к Международному дню библиотек, "Квиз PROединства" ко дню народного единства, акция ко Дню работников дошкольного образования и т.д.</t>
  </si>
  <si>
    <t>В ОО увеличилось количество мероприятий с привлечение родительской общественности (онлайн- мероприятия, акции)</t>
  </si>
  <si>
    <t>В ОО функционирует Штаб по воспиаттельной работе, в который вошли: заместитель директора по ВР, советник директора по воспитанию, библиотекарь, социальный педагог, психолог, руководитель МО начальных классов, руководитель МО классных руководителей, педагог-организатор.</t>
  </si>
  <si>
    <t>От ОО участие в проекте социальной активности "Орлята России" принимает _1_ кл, классный руководитель Полозова Л.В..</t>
  </si>
  <si>
    <t>Муниципальное казенное общеобразовательное учреждение средняя общеобразовательная школа №10 с.Каменная Балка</t>
  </si>
  <si>
    <t>По сравнению с апрелем 2021 года произошло увеличение общей численности обучающихся школы на 15 человек: численность обучающихся 1-4 кл. увеличилась на 2 человека; численность обучающихся 5-9 кл. увеличилась на 11 человек; численность обучающихся 10-11 кл. увеличилась на 2 школьника.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</si>
  <si>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составляет 1 человек; обучающиеся состоящие на учете в ОДН отсутствуют; численность обучающихся состоящих на профилактическом учете в органах социальной защиты населения увеличилась на 1 человека. Таким образом, прослеживается отрицательная динамика. В целях профилактики проводятся профилактические беседы, создан и функционирует совет профилактики.</t>
  </si>
  <si>
    <t>Правонарушения несовершеннолетними за отчетные периоды не совершались. В целях профилактики правонарушений в ОО проводятся классные часы, профилактические беседы, акции с привлечением сотрудников ОВД по делам несовершенолетних, социального педагога.</t>
  </si>
  <si>
    <t>Преступления несовершеннолетними за отчетные периоды не совершались. В целях профилактики преступлений в ОО проводятся классные часы, профилактические беседы, акции с привлечением сотрудников ОВД по делам несовершенолетних, социального педагога.</t>
  </si>
  <si>
    <t>По сравнению с апрелем 2021 года произошло увеличение травмирования обучающихся школы на 1 человек: школьный травматизм увеличился на 1 случай; участниками ДТП в отчетные периоды школьники не являлись; случаи бытового травматизма не зафиксированы. Для снижения детского травматизма на школе проводятся тематические классные часы, минутки безопасности.</t>
  </si>
  <si>
    <t>По сравнению с апрелем 2021 года в школе произошло увеличение вовлеченности детей в деятельность детских и молодежных общественных объединений: на 3 обучающихся увеличилась численность школьников, вовлеченных в деятельность РДШ; численность обучающихся, принимающих участие в деятельность ЮНАРМИИ не изменилась; на 5 школьников уменьшилась численность обучающихся, вовлеченных в деятельность РСМ. Создано первичное отделение РДШ, обучащиеся принимают активное участие в различных проектах и мероприятиях.</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</si>
  <si>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Акции ко Дню Конституции, ко Дню матери, ко Дню словаря и энциклопедий, акции ко Дню народного единства, фотоконкурс в рамках Всероссийской акции "Вместе всей семьей", мероприятия ко Международному дню распространения грамотности и т.д.</t>
  </si>
  <si>
    <t>В ОО увеличилось количество мероприятий с привлечение родительской общественности (Онлайн-акции, родительский контроль за организацией горячего питания).</t>
  </si>
  <si>
    <t>В ОО по сравнению с данными апреля 2021 года численность молодых педагогов осталась неизменной.</t>
  </si>
  <si>
    <t>В ОО функционирует Штаб по воспитательной работе, в который вошли: заместитель директора по ВР, социальный педагог, совет отцов, советник директора по воспитанию.</t>
  </si>
  <si>
    <t>От ОО участие в проекте социальной активности "Орлята России" принимает _2_ кл, классный руководитель Чередниченко К.Г.</t>
  </si>
  <si>
    <t>Благодарненский округ</t>
  </si>
  <si>
    <t>Муниципальное общеобразовательное учреждение «Средняя общеобразовательная школа № 1 »</t>
  </si>
  <si>
    <t>0.39</t>
  </si>
  <si>
    <t>*0,19</t>
  </si>
  <si>
    <t>*0,76</t>
  </si>
  <si>
    <t>По сравнению с апрелем 2021 года произошло увеличение общей численности обучающихся школы на 25 человек: численность обучающихся 1-4 кл. увеличилась на 20 человек; численность обучающихся 5-9 кл. увеличилось на 19 человек; численность обучающихся 10-11 кл. сократилась на 14 школьников. Это связано с тем, что меньшее количество обучающихся продолжило обучение в 10 классе после окончания 9 классов.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</si>
  <si>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осталась на прежнем уровне; численность обучающихся состоящих на учете в ОДН , сократилась на 2 человека; численность обучающихся состоящих на профилактическом учете в органах социальной защиты населения увеличилась на 2 человека. Таким образом, прослеживается положительная динамика в части уменьшения числа обучающихся, состоящих на ОДН-учете. С обучающимися, состоящими на различных видах профилактического учета, обеспечивается стопроцентная занятость дополнительным образованием и внеурочной деятельностью.</t>
  </si>
  <si>
    <t>Увеличилось на 2 число правонарушений несовершеннолетними за отчетный периоды. С обучающимися, состоящими на различных видах профилактического учета, обеспечиваетя стопроцентная занятость дополнительным образованием и внеурочной деятельностью.</t>
  </si>
  <si>
    <t>Сократилось на 2 количество преступлений.За отчетный период преступления несовершеннолетними не совершались. В целях профилактики преступлений в ОО обеспечиваетя стопроцентная занятость дополнитель ным образованием и внеурочной деятельностью.</t>
  </si>
  <si>
    <t>По сравнению с апрелем 2021 года произошло увеличение травмирования обучающихся школы на 1 человек: 1 участник ДТП ; бытовой травматизм сократился на 2 случая. Для снижения детского травматизма в школе систематически проводятся профилактические мероприятия совместно с ОГИБДД Благодарненского городского округа .</t>
  </si>
  <si>
    <t>По сравнению с апрелем 2021 года в школе произошло снижение вовлеченности детей в деятельность детских и молодежных общественных объединений: на 729 обучающихся сократилась численность школьников, вовлеченных в деятельность РДШ; на 5 школьников сократилась численность обучающихся, принимающих участие в деятельность ЮНАРМИИ; на 8 школьников увеличилась численность обучающихся, вовлеченных в деятельность РСМ; на 28 человек увеличилась численность школьников, занятых в иных общественных объединениях. Очевидно, что в апреле при составлении отчетности была указана численность школьников-участников школьного детского общественного объединения, вовлеченных в деятельность РДШ, в то время, как в декабре указано число школьников, прошедших официальную регистрацию на сайте РДШ и участвующих в проектах , конкурсах РДШ.  В школе систематически проводится масштбная информационная кампания по регистрации обучающихся на сайте РДШ и вовлечению обучающихся в проекты и мероприятия РДШ.</t>
  </si>
  <si>
    <t>По сравнению с данными мониторинга за апрель 2021, на 140 человек произошло увеличение численности детей, занимающихся в системе дополнительного образования.</t>
  </si>
  <si>
    <t>По сравнению с данными мониторинга за апрель 2021 произошло некоторое снижение численности детей, занятых во внеурочной деятельности, так как увеличилось общее число обучающихся в школе.</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</si>
  <si>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мероприятий.Вместе с тем, школьники приняли активное участие в таких Днях единых действий, как День знаний, День борьбы с терроризмом,День учителя, День памяти погибших при исполнении обязанностей сотрудников ОМВД России и других.</t>
  </si>
  <si>
    <t>В ОО уменьшилось количество мероприятий с привлечением родительской общественности, что связано с ограничениями для родителей на посещение ОО в период распространения новой коронавирусной инфекции.</t>
  </si>
  <si>
    <t>В ОО по сравнению с данными апреля 2021 года численность молодых педагогов осталась на преднем уровне.</t>
  </si>
  <si>
    <t>В ОО функционирует Штаб по воспитательной работе, в который вошли директор, заместитель директора по воспитательной работе, педагог-организатор, социальный педагог, педагог-психолог, советник директора по воспитанию и взаимодействию с детскими общественными объединениями</t>
  </si>
  <si>
    <t>От ОО участие в проекте социальной активнивности "Орлята России" принимают 2 класса: 3 А класс, классный руководитель Коваленко Е.Н., 3 Б класс, классный руководитель Мирошниченко М.В.</t>
  </si>
  <si>
    <t>В школе активно работает школьный музей, имеющий свои традиции.</t>
  </si>
  <si>
    <t>Муниципальное общеобразовательное учреждение «Средняя общеобразовательная школа № 4 »</t>
  </si>
  <si>
    <t>*16</t>
  </si>
  <si>
    <t>*6,3</t>
  </si>
  <si>
    <t>*7,7</t>
  </si>
  <si>
    <t>*105</t>
  </si>
  <si>
    <t>*27,2</t>
  </si>
  <si>
    <t>*58</t>
  </si>
  <si>
    <t>*15,3</t>
  </si>
  <si>
    <t>По сравнению с апрелем 2021 года произошло снижение общей численности обучающихся школы на 3 человека: численность обучающихся 1-4 кл. сократилось на 22 человек; численность обучающихся 5-9 кл. увеличилось на 15 человек; численность обучающихся 10-11 кл. увеличилась на 4 школьника. Это связано с тем, что меньшее количество обучающихся пришло в 1 класс начальной школы, уменьшилось количество обучающихся в среднем звене.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</si>
  <si>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школьника; в ОО в отчетном периоде нет обучающихся, состоящих на учете в ОДН; численность обучающихся состоящих на профилактическом учете в органах социальной защиты населения увеличилась на 2 человека. Таким образом, прослеживается положительная динамика в части уменьшения числа обучающихся, состоящих на ОДН-учете. С обучающимися, состоящими на различных видах профилактического учета, обеспечивается стопроцентная занятость дополнительным образованием и внеурочной деятельностью.</t>
  </si>
  <si>
    <t>Правонарушения несовершеннолетними за отчетный периоды не совершались. С обучающимися, состоящими на различных видах профилактического учета, обеспечиваетя стопроцентная занятость дополнительным образованием и внеурочной деятельностью.</t>
  </si>
  <si>
    <t>За отчетный период преступления несовершеннолетними не совершались. В целях профилактики преступлений в ОО обеспечиваетя стопроцентная занятость дополнитель ным образованием и внеурочной деятельностью.</t>
  </si>
  <si>
    <t>По сравнению с апрелем 2021 года произошло увеличение травмирования обучающихся школы на 2 человека. Участниками ДТП и случаев бытового травматизма школьники за отчетный период не являлись. Для снижения детского травматизма в школе систематически проводятся профилактические мероприятия совместно с ОГИБДД Благодарненского городского округа .</t>
  </si>
  <si>
    <t>По сравнению с апрелем 2021 года в школе произошло снижение вовлеченности детей в деятельность детских и молодежных общественных объединений: на 160 обучающихся сократилась численность школьников, вовлеченных в деятельность РДШ; на 24 школьника (один класс в начальной школе) увеличилась численность обучающихся, принимающих участие в деятельность ЮНАРМИИ; на 30 школьников увеличилась численность обучающихся, вовлеченных в деятельность РСМ; на 105 человек увеличилась численность школьников, занятых в иных общественных объединениях. Очевидно, что в апреле при составлении отчетности была указана численность школьников-участников школьного детского общественного объединения, вовлеченных в деятельность РДШ, в то время, как в декабре указано число школьников, прошедших официальную регистрацию на сайте РДШ и участвующих в проектах , конкурсах РДШ.  В школе систематически проводится масштбная информационная кампания по регистрации обучающихся на сайте РДШ и вовлечению обучающихся в проекты и мероприятия РДШ.</t>
  </si>
  <si>
    <t>По сравнению с данными мониторинга за апрель 2021, на 1 человек произошло увеличение численности детей, занимающихся в системе дополнительного образования. Таким образом, обеспечена 100-процентная вовлеченность.</t>
  </si>
  <si>
    <t>По сравнению с данными мониторинга за апрель 2021, на 58 человек произошло увеличение численности детей, занятых во внеурочной деятельности, так как увеличилось общее число обучающихся в школе.</t>
  </si>
  <si>
    <t>По сравнению с данными мониторинга за апрель 2021 численность детей, принявших участие в мероприятиях Всероссийского календаря мероприятий, составляет 100 процентов.Школьники приняли активное участие в таких Днях единых действий, как День знаний, День борьбы с терроризмом,День учителя, День памяти погибших при исполнении обязанностей сотрудников ОМВД России и других.</t>
  </si>
  <si>
    <t>В ОО по сравнению с данными апреля 2021 года численность молодых педагогов увеличилась на 4 человека.</t>
  </si>
  <si>
    <t>От ОО участие в проекте социальной активнивности "Орлята России" принимает 4Б класс, классный руководитель Костромских Т.В.</t>
  </si>
  <si>
    <t>В ОО действует детское литературно-театральное объединение</t>
  </si>
  <si>
    <t>Муниципальное общеобразовательное учреждение «Средняя общеобразовательная школа № 5 »</t>
  </si>
  <si>
    <t>*76</t>
  </si>
  <si>
    <t>*62</t>
  </si>
  <si>
    <t>По сравнению с апрелем 2021 года произошло увеличение общей численности обучающихся школы на 10 человека: численность обучающихся 1-4 кл. увеличилась на 4 человека; численность обучающихся 5-9 кл. увеличилось на 5 человек; численность обучающихся 10-11 кл. увеличилась на 1 школьника. Это связано с тем, что большее количество обучающихся пришло в 1 класс начальной школы, в среднем звене и старшем звене.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</si>
  <si>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школьника; в ОО в отчетном периоде 1 обучающийся состоит на учете в ОДН; в отчетном периоде в школе нет обучающихся состоящих на профилактическом учете в органах социальной защиты населения. Таким образом, прослеживается положительная динамика в части уменьшения числа обучающихся, состоящих на внутришкольном учете, однако увеличилась на 1 обучающегося численность учащихся,состоящих на ОДН-учете. С обучающимися, состоящими на различных видах профилактического учета, обеспечивается стопроцентная занятость дополнительным образованием и внеурочной деятельностью.</t>
  </si>
  <si>
    <t>Участниками школьного травматизма, ДТП и случаев бытового травматизма школьники за отчетный период не являлись. Для снижения детского травматизма в школе систематически проводятся профилактические мероприятия совместно с ОГИБДД Благодарненского городского округа .</t>
  </si>
  <si>
    <t>По сравнению с апрелем 2021 года в школе произошло снижение вовлеченности детей в деятельность детских и молодежных общественных объединений: на 217 обучающихся сократилась численность школьников, вовлеченных в деятельность РДШ; численность обучающихся, принимающих участие в деятельность ЮНАРМИИ,осталась на пержнем уровне; в ОО нет обучающихся, вовлеченных в деятельность РСМ; на 233 человек увеличилась численность школьников, занятых в иных общественных объединениях. Очевидно, что в апреле при составлении отчетности была указана численность школьников-участников школьного детского общественного объединения, вовлеченных в деятельность РДШ, в то время, как в декабре указано число школьников, прошедших официальную регистрацию на сайте РДШ и участвующих в проектах , конкурсах РДШ.  В школе систематически проводится масштбная информационная кампания по регистрации обучающихся на сайте РДШ и вовлечению обучающихся в проекты и мероприятия РДШ.</t>
  </si>
  <si>
    <t>По сравнению с данными мониторинга за апрель 2021, на 36 человек произошло снижение численности детей, занимающихся в системе дополнительного образования. Это произошло ввиду наличия показаний на занятия в спортивных секциях и отсутствие у детей интереса к другим направлениям</t>
  </si>
  <si>
    <t>По сравнению с данными мониторинга за апрель 2021, на 14 человек произошло увеличение численности детей, занятых во внеурочной деятельности, так как увеличилось общее число обучающихся в школе. Таким образом, обеспечена 100-процентная вовлеченность.</t>
  </si>
  <si>
    <t>В ОО увеличилось количество мероприятий с привлечением родительской общественности, что связано с активным участием родителей в Днях единых действий РДШ как организаторов.</t>
  </si>
  <si>
    <t>В ОО по сравнению с данными апреля 2021 года численность молодых педагогов уменьшилась на 4 человека.</t>
  </si>
  <si>
    <t>От ОО участие в проекте социальной активнивности "Орлята России" принимает 4Б класс, классный руководитель Малышко Т.А.</t>
  </si>
  <si>
    <t>Муниципальное общеобразовательное учреждение «Средняя общеобразовательная школа № 6 »</t>
  </si>
  <si>
    <t>*300</t>
  </si>
  <si>
    <t>*33,2</t>
  </si>
  <si>
    <t>*75</t>
  </si>
  <si>
    <t>*4,9</t>
  </si>
  <si>
    <t>*485</t>
  </si>
  <si>
    <t>*51,5</t>
  </si>
  <si>
    <t>*51</t>
  </si>
  <si>
    <t>По сравнению с апрелем 2021 года произошло увеличение общей численности обучающихся школы на 46 человек: численность обучающихся 1-4 кл. увеличилась на 64 человека; численность обучающихся 5-9 кл. увеличилось на 22 человека; численность обучающихся 10-11 кл. увеличилась на 4 школьника. Это связано с тем, что большее количество обучающихся пришло в 1 класс начальной школы, в среднем звене и старшем звене также увеличилось количество обучающихся.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</si>
  <si>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школьника; аналогично количество обучающихся, состоящих на ОДН -учете, уменьшилось на 2 человека , в ОО в отчетном периоде 1 обучающийся состоит на учете в ОДН; в отчетном периоде в школе нет обучающихся состоящих на профилактическом учете в органах социальной защиты населения. Таким образом, прослеживается положительная динамика в части уменьшения числа обучающихся, состоящих на внутришкольном учете, однако увеличилась на 1 обучающегося численность учащихся,состоящих на ОДН-учете. С обучающимися, состоящими на различных видах профилактического учета, обеспечивается стопроцентная занятость дополнительным образованием и внеурочной деятельностью.</t>
  </si>
  <si>
    <t>Участниками школьного травматизма, ДТП за отчетный период не являлись. Зафиксирован 1 случай бытового травматизма . Для снижения детского травматизма в школе систематически проводятся профилактические мероприятия совместно с ОГИБДД Благодарненского городского округа .</t>
  </si>
  <si>
    <t>По сравнению с апрелем 2021 года в школе произошло снижение вовлеченности детей в деятельность детских и молодежных общественных объединений: на 595 обучающихся сократилась численность школьников, вовлеченных в деятельность РДШ; на 11 школьников увеличилась численность обучающихся, принимающих участие в деятельность ЮНАРМИИ; на 300 школьников увеличилась численность обучающихся, вовлеченных в деятельность РСМ; в то время как на 775 человек уменьшилась численность школьников, занятых в иных общественных объединениях. Очевидно, что в апреле при составлении отчетности была указана численность школьников-участников школьного детского общественного объединения, вовлеченных в деятельность РДШ, в то время, как в декабре указано число школьников, прошедших официальную регистрацию на сайте РДШ и участвующих в проектах , конкурсах РДШ.  В школе систематически проводится масштбная информационная кампания по регистрации обучающихся на сайте РДШ и вовлечению обучающихся в проекты и мероприятия РДШ.</t>
  </si>
  <si>
    <t>По сравнению с данными мониторинга за апрель 2021, на 75 человек произошло увеличение численности детей, занимающихся в системе дополнительного образования.</t>
  </si>
  <si>
    <t>По сравнению с данными мониторинга за апрель 2021, на 46 человек произошло увеличение численности детей, занятых во внеурочной деятельности, таким образом обеспечена 100-процентная вовлеченность.</t>
  </si>
  <si>
    <t>По сравнению с данными мониторинга за апрель 2021 численность детей, принявших участие в мероприятиях Всероссийского календаря мероприятий, возросла на 485 человек..Школьники приняли активное участие в таких Днях единых действий, как День знаний, День учителя, День рождения М.В.Ломоносова,День героев Отечества и других.</t>
  </si>
  <si>
    <t>В ОО по сравнению с данными апреля 2021 года численность молодых педагогов снизилась на 6 человек.</t>
  </si>
  <si>
    <t>От ОО участие в проекте социальной активнивности "Орлята России" принимает 4А класс, классный руководитель Берест Е.А.</t>
  </si>
  <si>
    <t>В ОО не действует театральное объединение</t>
  </si>
  <si>
    <t>Муниципальное общеобразовательное учреждение «Средняя общеобразовательная школа № 7 »</t>
  </si>
  <si>
    <t>*120</t>
  </si>
  <si>
    <t>По сравнению с апрелем 2021 года произошло снижение общей численности обучающихся школы на 3 человека: численность обучающихся 1-4 кл. увеличилась на 11 человека; численность обучающихся 5-9 кл. уменьшилась на 10 человека; численность обучающихся 10-11 кл. уменьшилась на 4 школьника. Это связано с тем, что большее количество обучающихся пришло в 1 класс начальной школы, в среднем звене и старшем звене уменьшилось количество обучающихся в связи с переездом.</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</si>
  <si>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школьника; аналогично количество обучающихся, состоящих на ОДН -учете, уменьшилось на 1 человека , в ОО в отчетном периоде нет обучающихся,состоящих на ОДН-учете; в отчетном периоде в школе нет обучающихся состоящих на профилактическом учете в органах социальной защиты населения. Таким образом, прослеживается положительная динамика в части уменьшения числа обучающихся, состоящих на внутришкольном учете. С обучающимися, состоящими на различных видах профилактического учета, обеспечивается стопроцентная занятость дополнительным образованием и внеурочной деятельностью.</t>
  </si>
  <si>
    <t>Участниками школьного травматизма, ДТП,случаев бытового травматизма за отчетный период обучающиеся не являлись. Для снижения детского травматизма в школе систематически проводятся профилактические мероприятия совместно с ОГИБДД Благодарненского городского округа .</t>
  </si>
  <si>
    <t>По сравнению с апрелем 2021 года в школе произошло снижение вовлеченности детей в деятельность детских и молодежных общественных объединений: на 106 обучающихся сократилась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на 1 школьника увеличилась численность обучающихся, вовлеченных в деятельность РСМ; на 120 человек увеличилась численность школьников, занятых в иных общественных объединениях. Очевидно, что в апреле при составлении отчетности была указана численность школьников-участников школьного детского общественного объединения, вовлеченных в деятельность РДШ, в то время, как в декабре указано число школьников, прошедших официальную регистрацию на сайте РДШ и участвующих в проектах , конкурсах РДШ.  В школе систематически проводится масштбная информационная кампания по регистрации обучающихся на сайте РДШ и вовлечению обучающихся в проекты и мероприятия РДШ.</t>
  </si>
  <si>
    <t>По сравнению с данными мониторинга за апрель 2021, на 22 человека произошло увеличение численности детей, занимающихся в системе дополнительного образования.</t>
  </si>
  <si>
    <t>По сравнению с данными мониторинга за апрель 2021, на 3 человек произошло снижение численности детей, занятых во внеурочной деятельности, в связи с уменьшением общего количества обучающихся ОО, таким образом обеспечена 100-процентная вовлеченность.</t>
  </si>
  <si>
    <t>По сравнению с данными мониторинга за апрель 2021 численность детей, принявших участие в мероприятиях Всероссийского календаря мероприятий, уменьшилась на 129 человек, так как многие школьники находились на карантине.Школьники приняли активное участие в таких Днях единых действий, как День знаний, День учителя, День школьных библиотек,День героев Отечества и других.</t>
  </si>
  <si>
    <t>В ОО по сравнению с данными апреля 2021 года численность молодых педагогов увеличилась на 1 человека.</t>
  </si>
  <si>
    <t>От ОО участие в проекте социальной активнивности "Орлята России" принимает 3 класс, классный руководитель Тихвинская Е.В.</t>
  </si>
  <si>
    <t>*287</t>
  </si>
  <si>
    <t>По сравнению с апрелем 2021 года произошло увеличение общей численности обучающихся школы на 26 человека: численность обучающихся 1-4 кл. увеличилась на 24 человека; численность обучающихся 5-9 кл. уменьшилась на 3 человека; численность обучающихся 10-11 кл. увеличилась на 5 школьников. Это связано с тем, что большее количество обучающихся пришло в 1 класс начальной школы.</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</si>
  <si>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4 школьника; аналогично количество обучающихся, состоящих на ОДН -учете, уменьшилось на 2 человека , в ОО в отчетном периоде на ОДН-учете состоит 1 обучающийся; в отчетном периоде в школе нет обучающихся состоящих на профилактическом учете в органах социальной защиты населения. Таким образом, прослеживается положительная динамика в части уменьшения числа обучающихся, состоящих на внутришкольном учете. С обучающимися, состоящими на различных видах профилактического учета, обеспечивается стопроцентная занятость дополнительным образованием и внеурочной деятельностью.</t>
  </si>
  <si>
    <t>Участниками школьного травматизма, случаев бытового травматизма за отчетный период обучающиеся не являлись, количество школьников-участников ДТП, увеличилось на 1 ученика. Для снижения детского травматизма в школе систематически проводятся профилактические мероприятия совместно с ОГИБДД Благодарненского городского округа .</t>
  </si>
  <si>
    <t>По сравнению с апрелем 2021 года в школе произошло снижение вовлеченности детей в деятельность детских и молодежных общественных объединений: на 270 обучающихся сократилась численность школьников, вовлеченных в деятельность РДШ; численность обучающихся, принимающих участие в деятельность ЮНАРМИИ, стабильно осталась на прежнем уровне; на 5 школьников увеличилась численность обучающихся, вовлеченных в деятельность РСМ; на 15 человек увеличилась численность школьников, занятых в иных общественных объединениях. Очевидно, что в апреле при составлении отчетности была указана численность школьников-участников школьного детского общественного объединения, вовлеченных в деятельность РДШ, в то время, как в декабре указано число школьников, прошедших официальную регистрацию на сайте РДШ и участвующих в проектах , конкурсах РДШ.  В школе систематически проводится масштбная информационная кампания по регистрации обучающихся на сайте РДШ и вовлечению обучающихся в проекты и мероприятия РДШ.</t>
  </si>
  <si>
    <t>По сравнению с данными мониторинга за апрель 2021, на 18 человек произошло увеличение численности детей, занимающихся в системе дополнительного образования.</t>
  </si>
  <si>
    <t>По сравнению с данными мониторинга за апрель 2021, на 25 человек произошло увеличение численности детей, занятых во внеурочной деятельности, в связи с уменьшением общего количества обучающихся ОО, таким образом обеспечена 100-процентная вовлеченность.</t>
  </si>
  <si>
    <t>По сравнению с данными мониторинга за апрель 2021 численность детей, принявших участие в мероприятиях Всероссийского календаря мероприятий, увеличилась на 287 человек, так как многие школьники находились на карантине.Школьники приняли активное участие в таких Днях единых действий, как День знаний, День учителя, День рождения РДШ, День школьных библиотек,День героев Отечества и других.</t>
  </si>
  <si>
    <t>От ОО участие в проекте социальной активнивности "Орлята России" принимает 3 А класс, классный руководитель Алгасанова З.А.</t>
  </si>
  <si>
    <t>Муниципальное общеобразовательное учреждение «Средняя общеобразовательная школа № 9»</t>
  </si>
  <si>
    <t>0.1</t>
  </si>
  <si>
    <t>По сравнению с апрелем 2021 года произошло увеличение общей численности обучающихся школы на 10 человека: численность обучающихся 1-4 кл. уменьшилась на 16 человек; численность обучающихся 5-9 кл. увеличилась на 19 человека; численность обучающихся 10-11 кл. увеличилась на 7 школьников. Это связано с тем, что большее количество обучающихся начальной школы перешло в 5-ый класс.</t>
  </si>
  <si>
    <t>По сравнению с апрелем 2021 года в отчетном периоде в школе на внутришкольном учете продолжает оставаться 1 обучающийся , на ОДН-учете- 1 обучающийся, нет школьников, состоящих на учете в органах социальной защиты населения. Таким образом, прослеживается стабильная ситуация  по количеству обучающихся, состоящих на внутришкольном учете. С обучающимися, состоящими на различных видах профилактического учета, обеспечивается стопроцентная занятость дополнительным образованием и внеурочной деятельностью.</t>
  </si>
  <si>
    <t>За отчетный периоды увеличилось на 1 количество правонарушений. С обучающимися, состоящими на различных видах профилактического учета, обеспечиваетя стопроцентная занятость дополнительным образованием и внеурочной деятельностью.</t>
  </si>
  <si>
    <t>Участниками школьного травматизма, ДТП и случаев бытового травматизма за отчетный период обучающиеся не являлись. Для снижения детского травматизма в школе систематически проводятся профилактические мероприятия совместно с ОГИБДД Благодарненского городского округа .</t>
  </si>
  <si>
    <t>По сравнению с апрелем 2021 года в школе произошло снижение вовлеченности детей в деятельность детских и молодежных общественных объединений: на 558 обучающихся сократилась численность школьников, вовлеченных в деятельность РДШ; численность обучающихся, принимающих участие в деятельность ЮНАРМИИ, уменьшилась на 19 человек; нет обучающихся, вовлеченных в деятельность РСМ; на 46 человек увеличилась численность школьников, занятых в иных общественных объединениях. Очевидно, что в апреле при составлении отчетности была указана численность школьников-участников школьного детского общественного объединения, вовлеченных в деятельность РДШ, в то время, как в декабре указано число школьников, прошедших официальную регистрацию на сайте РДШ и участвующих в проектах , конкурсах РДШ. Следует отметить,что в МОУ "СОШ №9" действует самая большая по численности первичная организация РДШ. В школе систематически проводится масштбная информационная кампания по регистрации обучающихся на сайте РДШ и вовлечению обучающихся в проекты и мероприятия РДШ.</t>
  </si>
  <si>
    <t>По сравнению с данными мониторинга за апрель 2021, численность детей, занимающихся в системе дополнительного образования,остается стабильно высокой.</t>
  </si>
  <si>
    <t>По сравнению с данными мониторинга за апрель 2021, на 29 человек произошло увеличение численности детей, занятых во внеурочной деятельности, в связи с уменьшением общего количества обучающихся ОО, таким образом обеспечена 100-процентная вовлеченность.</t>
  </si>
  <si>
    <t>По сравнению с данными мониторинга за апрель 2021 численность детей, принявших участие в мероприятиях Всероссийского календаря мероприятий, уменьшилась, так как многие школьники находились на карантине и дистанционном обучении.Школьники приняли активное участие в таких Днях единых действий, как День знаний, День учителя, День рождения РДШ, День школьных библиотек,День героев Отечества и других.</t>
  </si>
  <si>
    <t>В ОО имеется 2 педагога-организатора.</t>
  </si>
  <si>
    <t>От ОО участие в проекте социальной активнивности "Орлята России" принимает 3 А класс, классный руководитель Рудоманенко М.В.</t>
  </si>
  <si>
    <t>В ОО школьные медиа находятся в процессе создания.</t>
  </si>
  <si>
    <t>Муниципальное общеобразовательное учреждение «Средняя общеобразовательная школа № 15»</t>
  </si>
  <si>
    <t>*36</t>
  </si>
  <si>
    <t>*17,4</t>
  </si>
  <si>
    <t>По сравнению с апрелем 2021 года произошло увеличение общей численности обучающихся школы на 28 человек: численность обучающихся 1-4 кл. уменьшилась на 9 человек; численность обучающихся 5-9 кл.увеличилась на 36 человек; численность обучающихся 10-11 кл. увеличилась на 2 школьника. Это связано с тем, что большее количество обучающихся перешло из начальной школы на среднюю ступень обучения.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</si>
  <si>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школьника; аналогично количество обучающихся, состоящих на ОДН -учете, уменьшилось на 4 человека , в ОО в отчетном периоде на ОДН-учете состоит 1 обучающийся; в отчетном периоде в школе нет обучающихся состоящих на профилактическом учете в органах социальной защиты населения. Таким образом, прослеживается положительная динамика в части уменьшения числа обучающихся, состоящих на внутришкольном учете. С обучающимися, состоящими на различных видах профилактического учета, обеспечивается стопроцентная занятость дополнительным образованием и внеурочной деятельностью.</t>
  </si>
  <si>
    <t>За отчетный период в ОО зафиксирован 1 случай школьного травматизма. Участниками ДТП, случаев бытового травматизма за отчетный период обучающиеся не являлись. Для снижения детского травматизма в школе систематически проводятся профилактические мероприятия совместно с ОГИБДД Благодарненского городского округа .</t>
  </si>
  <si>
    <t>По сравнению с апрелем 2021 года в школе произошло снижение вовлеченности детей в деятельность детских и молодежных общественных объединений: на 578 обучающихся сократилась численность школьников, вовлеченных в деятельность РДШ; численность обучающихся, принимающих участие в деятельность ЮНАРМИИ, стабильно осталась на прежнем уровне; на пержнем уровне осталась численность обучающихся, вовлеченных в деятельность РСМ. Очевидно, что в апреле при составлении отчетности была указана численность школьников-участников школьного детского общественного объединения, вовлеченных в деятельность РДШ, в то время, как в декабре указано число школьников, прошедших официальную регистрацию на сайте РДШ и участвующих в проектах , конкурсах РДШ.  В школе систематически проводится масштбная информационная кампания по регистрации обучающихся на сайте РДШ и вовлечению обучающихся в проекты и мероприятия РДШ.</t>
  </si>
  <si>
    <t>По сравнению с данными мониторинга за апрель 2021, на 157 человек произошло увеличение численности детей, занимающихся в системе дополнительного образования.</t>
  </si>
  <si>
    <t>По сравнению с данными мониторинга за апрель 2021, на 28 человек произошло увеличение численности детей, занятых во внеурочной деятельности, в связи с уменьшением общего количества обучающихся ОО, таким образом обеспечена 100-процентная вовлеченность.</t>
  </si>
  <si>
    <t>По сравнению с данными мониторинга за апрель 2021 численность детей, принявших участие в мероприятиях Всероссийского календаря мероприятий, увеличилась на 98 человек, так как многие школьники находились на карантине.Школьники приняли активное участие в таких Днях единых действий, как День знаний, День учителя, День рождения РДШ, День школьных библиотек,День героев Отечества и других.</t>
  </si>
  <si>
    <t>В ОО по сравнению с данными апреля 2021 года численность молодых педагогов уменьшилась на 8 человек.</t>
  </si>
  <si>
    <t>От ОО участие в проекте социальной активнивности "Орлята России" принимает 3 Б класс, классный руководитель Кривобокова В.Н.</t>
  </si>
  <si>
    <t>*5,2</t>
  </si>
  <si>
    <t>*4,5</t>
  </si>
  <si>
    <t>*1,8</t>
  </si>
  <si>
    <t>*71</t>
  </si>
  <si>
    <t>*64,2</t>
  </si>
  <si>
    <t>*12,3</t>
  </si>
  <si>
    <t>По сравнению с апрелем 2021 года произошло увеличение общей численности обучающихся малокомплектной школы на 1 человека: численность обучающихся 1-4 кл. увеличилась на 3 человека; численность обучающихся 5-9 кл. уменьшилась на 8 человека; численность обучающихся 10-11 кл. увеличилась на 6 школьников. Это связано с тем, что большее количество обучающихся пришло в 1 класс начальной школы и в 10 класс на старшей ступени обучения.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</si>
  <si>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школьника; в ОО в отчетном периоде на ОДН-учете обучающиеся не состоят; на 6 человек возросло число обучающихся, состоящих на профилактическом учете в органах социальной защиты населения. Это связано с ростом числа малоимущих граждан в поселении. Таким образом, прослеживается положительная динамика в части уменьшения числа обучающихся, состоящих на внутришкольном учете. С обучающимися, состоящими на различных видах профилактического учета, обеспечивается стопроцентная занятость дополнительным образованием и внеурочной деятельностью.</t>
  </si>
  <si>
    <t>По сравнению с апрелем 2021 года, в ОО на 1 увеличилось число обучающихся, участников случаев школьного травматизма, на 1 увеличилось число обучающихся-учсатников ДТП, участниками случаев бытового травматизма за отчетный период обучающиеся не являлись. Для снижения детского травматизма в школе систематически проводятся профилактические мероприятия совместно с ОГИБДД Благодарненского городского округа .</t>
  </si>
  <si>
    <t>По сравнению с апрелем 2021 года в школе произошло снижение вовлеченности детей в деятельность детских и молодежных общественных объединений: на 70 обучающихся сократилась численность школьников, вовлеченных в деятельность РДШ; численность обучающихся, принимающих участие в деятельность ЮНАРМИИ, увеличилась на 5 человек; на 2 школьников увеличилась численность обучающихся, вовлеченных в деятельность РСМ; на 71 человек увеличилась численность школьников, занятых в иных общественных объединениях. Очевидно, что в апреле при составлении отчетности была указана численность школьников-участников школьного детского общественного объединения, вовлеченных в деятельность РДШ, в то время, как в декабре указано число школьников, прошедших официальную регистрацию на сайте РДШ и участвующих в проектах , конкурсах РДШ.  В школе систематически проводится масштбная информационная кампания по регистрации обучающихся на сайте РДШ и вовлечению обучающихся в проекты и мероприятия РДШ.</t>
  </si>
  <si>
    <t>По сравнению с данными мониторинга за апрель 2021, на 14 человек произошло увеличение численности детей, занимающихся в системе дополнительного образования.</t>
  </si>
  <si>
    <t>По сравнению с данными мониторинга за апрель 2021, на 1 человек произошло увеличение численности детей, занятых во внеурочной деятельности, в связи с уменьшением общего количества обучающихся ОО, таким образом обеспечена 100-процентная вовлеченность.</t>
  </si>
  <si>
    <t>По сравнению с данными мониторинга за апрель 2021 численность детей, принявших участие в мероприятиях Всероссийского календаря мероприятий, увеличилась на 1 человек, так как многие школьники находились на карантине.Школьники приняли активное участие в таких Днях единых действий, как День знаний, День учителя, День рождения РДШ, День школьных библиотек,День героев Отечества и других.</t>
  </si>
  <si>
    <t>В ОО имеется 0,5 ставки педагог-организатор.</t>
  </si>
  <si>
    <t>В ОО по сравнению с данными апреля 2021 года численность молодых педагогов уменьшилась на 1 человека.</t>
  </si>
  <si>
    <t>От ОО участие в проекте социальной активнивности "Орлята России" принимает 4 класс, классный руководитель Кулаков В.Г.</t>
  </si>
  <si>
    <t>В ОО школьный театра находится в процессе создания.</t>
  </si>
  <si>
    <t>Буденновский округ</t>
  </si>
  <si>
    <t>Муниципальное общеобразовательное учреждение «Средняя общеобразовательная школа с углубленным изучением английского языка №1 города Буденновска Буденновского района"</t>
  </si>
  <si>
    <t>1.5%</t>
  </si>
  <si>
    <t>2.9%</t>
  </si>
  <si>
    <t>3.9%</t>
  </si>
  <si>
    <t>1.8%</t>
  </si>
  <si>
    <t>12.5%</t>
  </si>
  <si>
    <t>По сравнению с апрелем 2021 года произошло повышение общей численности обучающихся школы на 5 человек: численность обучающихся 1-4 кл. увеличилось на 8 человек; численность обучающихся 5-9 кл. сократилось на 7 человек; численность обучающихся 10-11 кл. увеличилось на 4 школьника. Это связано с повышение местожительства по району школы, ретингом школы, благополучная среда для учащихся.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</si>
  <si>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2 человек; численность обучающихся состоящих на учете в ОДН увеличилось на 2 человек; Таким образом, прослеживается отрицательная динамика. (с обучающимися состоящими на различных видах профилактического учета проводится индивидуальная беседа, посещение учащихся на дому, беседа с родителями, вовлечение в школьные детские объдинения)</t>
  </si>
  <si>
    <t>Правонарушения несовершеннолетними за отчетные периоды не совершались. В целях профилактики правонарушений в ОО проводятся/ организованы (акции, беседы, тематические внеурочные мероприятия)</t>
  </si>
  <si>
    <t>За отчетные периоды совершались 2 преступления несовершеннолетними . В целях профилактики преступлений в ОО проводятся/ организованы (индивидуальная беседа с учащимися и с их родителями, посещение учащихся на дому, вовлечение в школьные детские объдинения)</t>
  </si>
  <si>
    <t>По сравнению с апрелем 2021 года произошло сокращение травмирования обучающихся школы на 2 человек: школьный травматизм не увеличился; участниками ДТП в отчетные периоды сократились на 2 случая; бытовой травматизм нет случаев. Для снижения детского травматизма на школе проводятся/организованы (тематические классный часы, акции, флешмобы, внеклассные мероприяти, памятки, инструктажи)</t>
  </si>
  <si>
    <t>По сравнению с апрелем 2021 года в школе произошло повышение вовлеченности детей в деятельность детских и молодежных общественных объединений: на 30 обучающихся увеличилось численность школьников, вовлеченных в деятельность РДШ; на 19 школьников увеличилось численность обучающихся, принимающих участие в деятельность ЮНАРМИИ; (Численности детей, вовлеченных в деятельность детских и общественных объединениях повысилось тем, что, увеличились более разнообразные, познавательные, интересные конкурсы, акции, флешмобы. Учащиеся с помощью участия в мероприятиях раскрывают и развивают свои таланты и способности)</t>
  </si>
  <si>
    <t>По сравнению с данными мониторинга за апрель 2021 произошло сокращение численности детей, занимающихся в системе дополнительного образования.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</si>
  <si>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акция "Я - гражданин России", конкурс "Моя малая родина: природа, культура, этнос","Без срока давности","День солидарности в борьбе с терроризмом" и т.д.</t>
  </si>
  <si>
    <t>В ОО в связи с эпидемиологической обстановкой сократилось количество очных мероприятий с привлечение родительской общественности.(общешкольные родительские собрания по ОГЭ, ЕГЭ, профилактические)</t>
  </si>
  <si>
    <t>не имеется, планируем с января 2022 г ввести ставку педагога-организатора</t>
  </si>
  <si>
    <t>В ОО имеется 2 ставки "Старшая вожатая".</t>
  </si>
  <si>
    <t>В ОО по сравнению с данными апреля 2021 года сократилось численность молодых педагогов.</t>
  </si>
  <si>
    <t>В ОО функционирует Штаб по воспиаттельной работе, в который вошли (зам.директора по ВР, психолог, соц.педагог, вожатая, советник директора по ВР, руководитель МО кл.руководителей,совет старшеклассников, )</t>
  </si>
  <si>
    <t>От ОО отсутствует участие в проекте социальной активнивности "Орялята России"</t>
  </si>
  <si>
    <t>В школе отсутствует школьный медиа (отсутствие оборудования)</t>
  </si>
  <si>
    <t>В школе отсутствует театральное объединение (отсутствие кадров)</t>
  </si>
  <si>
    <t>В школе отсутствует школьный музей. (отсутствие кадров)</t>
  </si>
  <si>
    <t>Муниципальное общеобразовательное учреждение «Средняя общеобразовательная школа № 2 города Буденновска Буденновского района»</t>
  </si>
  <si>
    <t>Показатели на апрель 2021г.(тстарт проекта)</t>
  </si>
  <si>
    <t>*49</t>
  </si>
  <si>
    <t>*337</t>
  </si>
  <si>
    <t>*168</t>
  </si>
  <si>
    <t>*122</t>
  </si>
  <si>
    <t>По сравнению с апрелем 2021 года произошло снижение общей численности обучающихся школы на 34 человека: численность обучающихся 1-4 кл. сократилось на 20 человек; численность обучающихся 5-9 кл. увеличилось на 5 человек; численность обучающихся 10-11 кл. сократилась на 19 человек Это связано с тем, что: 1. Контингент обучающихся школы - дети военнослужащих (в связи с переводом родителей, обучающиеся меняют место учебы, т.е. выбывают из школы); 2. Выпускники 9-х классов продолжили обучение в среднеспециальных учреждениях края, а соответственно и набор обучающихся в 10 класс сократился. В предыдущем году было два 11 класса, а в новом учебном году один 10 класс.</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</si>
  <si>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сократилось на 2 человек; Таким образом, прослеживается положительная динамика. С  обучающимися, состоящими на различных видах профилактического учета проводится стстематическая работа по вовлечению в работу дополнительного образования округа, отслеживается посещаемость и успеваемость, оказывается помощь педагогами - предметниками (при спабой успеваемости -проводят консультации). Данная категория детей привлекается к активной работе общественных объединений. Также педагогом психологом и социальным педагогом проводятся профилактические мероприятия.</t>
  </si>
  <si>
    <t>Правонарушения несовершеннолетними за отчетные периоды не совершались. Увеличение произошло за счет прибывших детей, которые до этого уже совершили правонарушения. На момент зачисления их в школу , они состояли на учете.</t>
  </si>
  <si>
    <t>Преступления несовершеннолетними за отчетные периоды сократилось по причине организованной профилактической работы. С обучающимися, состоящими на различных видах профилактического учета проводится стстематическая работа по вовлечению в работу дополнительного образования округа, отслеживается посещаемость и успеваемость, оказывается помощь педагогами - предметниками (при спабой успеваемости -проводят консультации). Данная категория детей привлекается к активной работе общественных объединений. Также педагогом психологом и социальным педагогом проводятся профилактические мероприятия.</t>
  </si>
  <si>
    <t>По сравнению с мартом 2021 года увеличения не произошло. Для снижения детского травматизма в школе проводятся различного рода профилактические мероприятия, беседы, встречи с отрудниками разных служб: инспекторами ОДН, ГИБДД, ППС. ОРганизуются олимпиады, конкурсы листовок, рисунков, плакатов, просмотр видеороликов и фильмов по данным направлениям.</t>
  </si>
  <si>
    <t>По сравнению с мартом 2021 года в школе произошло уеличение вовлеченности детей в деятельность детских и молодежных общественных объединений: на 49 обучающихся увеличилась численность школьников, вовлеченных в деятельность РДШ; на 10 школьников увеличилась численность обучающихся, принимающих участие в деятельность ЮНАРМИИ; на 16 школьников увеличилась численность обучающихся, вовлеченных в деятельность РСМ.</t>
  </si>
  <si>
    <t>По сравнению с данными мониторинга за март 2021 произошло увеличение численности детей, занимающихся в системе дополнительного образования.</t>
  </si>
  <si>
    <t>По сравнению с данными мониторинга за март 2021 произошло увеличение численности детей, занятых во внеурочной деятельности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</si>
  <si>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За данный пеиод были проведены мероприятия, посвященные Дню солидарности, Дню Конституции</t>
  </si>
  <si>
    <t>В ОО уменьшилось количество мероприятий с привлечение родительской общественностис проведением очных встречч и мероприятий, в основном все мероприятия проводятся в заочном или онлай формате.</t>
  </si>
  <si>
    <t>В ОО имеется 1ставка педагога-организатора.</t>
  </si>
  <si>
    <t>В ОО по сравнению с данными марта 2021 года уменьшилось численность молодых педагогов по причине наступления возраста более 35 лет.</t>
  </si>
  <si>
    <t>В ОО функционирует Штаб по воспиаттельной работе, в который вошли: директор школы, заместитель директора по ВР, советник по воспитанию, активисты от обучающихся, руководитель МО классных руководителей.</t>
  </si>
  <si>
    <t>От ОО участие в проекте социальной активнивности "Орялята России" принимает 3 кл, классный руководитель Коробчук Я.С,, Гладышева Н.И., Бородина Н.А.</t>
  </si>
  <si>
    <t>В школе отсутствует школьный музей. На данный момент рассматривается вопрос о создании музеяя на базе школы, проходит активный сбор материалов для размещения в будущем музее.</t>
  </si>
  <si>
    <t>Муниципальное общеобразовательное учреждение «Средняя общеобразовательная школа № 4 г. Буденновск»</t>
  </si>
  <si>
    <t>По сравнению с апрелем 2021 года произошло увеличение общей численности обучающихся школы на 56 человек: численность обучающихся 1-4 кл. увеличилась на 49 человек; численность обучающихся 5-9 кл. увеличилось на 3 человек; численность обучающихся 10-11 кл. увеличилось на 4 школьника. Это связано с  тем, что в 2021-2022 учебном году было открыто 5 первых классов.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</si>
  <si>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3 человека; численность обучающихся состоящих на учете в ОДН увеличилась на 3 человека; численность обучающихся состоящих на профилактическом учете в органах социальной защиты населения осталось нулевым. Таким образом, прослеживается отрицательная динамика. Все дети, состоящие на различных видах профилактического учета вовлечены в различного рода общественные объединения (Волонтеры, ЮНАРМИЯ, спортивный клуб и т. д.). Ведется ежедневный контроль со стороны кл. руководителя, соц. педагога, администрации школы за посещаемостью и успеваемостью. Соц. педагогом составлены планы индивидуальной работы с каждым ребенком.</t>
  </si>
  <si>
    <t>Увеличилось число равонарушений несовершеннолетними за отчетные периоды. В целях профилактики правонарушений в ОО проводятся прфилактические беседы, проводятся советы прфилактики, организованы встречи с инспекотом ОДН.</t>
  </si>
  <si>
    <t>Увеличилось число преступлений несовершеннолетними за отчетные периоды В целях профилактики и недопущения преступлений в ОО проводятся Просветительская деятельность и повышение педагогической грамотности родителей; организационно-просветительская и консультационная деятельность направлена на формирование законопослушного поведения и пропаганду здорового образа жизни.</t>
  </si>
  <si>
    <t>По сравнению с апрелем 2021 года произошло увеличение травмирования обучающихся школы на 3 человека: школьный травматизм уменьшился на 1 случай; участниками ДТП в отчетные периоды школьников стало на 1 меньше; бытовой травматизм увеличился на 3 случая. Для снижения детского бытового травматизма на школьном уровне организовано: проведение инструктажей, размещение информационных материалов на сацте школы, в социальных сетях, проводятся классые часы, лектории для родителей.</t>
  </si>
  <si>
    <t>По сравнению с апрелем 2021 года в школе произошло увеличение вовлеченности детей в деятельность детских и молодежных общественных объединений: на 207 обучающихся, вовлеченных в деятельность РДШ; на 9 школьников сократилась численность обучающихся, принимающих участие в деятельность ЮНАРМИИ, в сыязи с тем, что дети окончили школу.</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</si>
  <si>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открытый урок ОБЖ, День солидарности в борьбе с терроризмом, Международный день школьных библиотек и т. д.</t>
  </si>
  <si>
    <t>В ОО увеличилось количество мероприятий с привлечение родительской общественности. (Общешкольное родительское собрание, заседание совета отцов)</t>
  </si>
  <si>
    <t>В ОО функционирует Штаб по воспиаттельной работе, в который вошли:заместитель директора по ВР, советник по воспитанию, активисты от обучающихся, руководитель МО классных руководителей.</t>
  </si>
  <si>
    <t>От ОО участие в проекте социальной активнивности "Орялята России" принимает 2 а кл, классный руководитель: Амирханова Рашидат Камаллудиновна</t>
  </si>
  <si>
    <t>нет куководителя объединения</t>
  </si>
  <si>
    <t>В школе отсутствует школьный музей. (Нет помещения)</t>
  </si>
  <si>
    <t>Муниципальное общеобразовательное учреждение «Средняя общеобразовательная школа № 5 города Буденновска Буденновского района»</t>
  </si>
  <si>
    <t>0.25</t>
  </si>
  <si>
    <t>47.5</t>
  </si>
  <si>
    <t>_0.25</t>
  </si>
  <si>
    <t>_1.1</t>
  </si>
  <si>
    <t>23.5%</t>
  </si>
  <si>
    <t>_1.2</t>
  </si>
  <si>
    <t>По сравнению с мартом 2021 года произошло увеличение общей численности обучающихся школы на 27 человек: численность обучающихся 1-4 кл.увеличилось на 9 человек; численность обучающихся 5-9 кл. увеличилось на 25 человек; численность обучающихся 10-11 кл. сократилась на 7 школьников. Это связано с тем, в школе отсутствует 10 класс.</t>
  </si>
  <si>
    <t>По сравнению с мартом 2021года произошло уменьшение численности обучающихся школы состоящих на различных видах профилактического учета: численность обучающихся состоящих на внутришкольном учете уменьшилось на 1 человека; численность обучающихся состоящих на учете в ОДН уменьшилось на 1человека; численность обучающихся состоящих на профилактическом учете в органах социальной защиты населения нет. Таким образом, прослеживается положительная динамика,уменьшение числа обучающихся состоящих на учете в ОДН.</t>
  </si>
  <si>
    <t>Правонарушения несовершеннолетними за отчетные периоды не совершались. В целях профилактики правонарушений в ОО проводятся мерпоиятия в рамках программы профилактики правонарушений "Дороги, которые мы вибираем"</t>
  </si>
  <si>
    <t>Преступления несовершеннолетними за отчетные периоды не совершались. В целях профилактики преступлений в ОО проводятся мерпоиятия в рамках программы профилактики правонарушений "Дороги, которые мы вибираем"</t>
  </si>
  <si>
    <t>По сравнению с мартом 2021года не изменились показатели травмирования обучающихся в школе: участниками ДТП в отчетные периоды школьники не являлись; бытовой травматизм снизился на 4 случаев. Для снижения детского травматизма на школе проводятся мепроприятия в рамках программы "Профилактика детского дорожно-транспортного травматизма среди обучающихся МОУ СОШ №5 г.Буденновска"</t>
  </si>
  <si>
    <t>По сравнению с мартом 2021 года в школе произошло увеличение вовлеченности детей в деятельность детских и молодежных общественных объединений: 354 обучающихся вовлеченны в деятельность РДШ; на 15 школьника увеличилась численность обучающихся, принимающих участие в деятельность ЮНАРМИИ; в деятельность РСМ школьники не вовлечены.</t>
  </si>
  <si>
    <t>По сравнению с данными мониторинга в декабре 2021 года произошло увеличение численности детей, занимающихся в системе дополнительного образования.</t>
  </si>
  <si>
    <t>По сравнению с данными мониторинга за декабрь 2021 года произошло увеличение численности детей, занятых во внеурочной деятельности</t>
  </si>
  <si>
    <t>По сравнению с данными мониторинга за декабрь 2021 произошло увеличение численности детей, принявших участие в мероприятиях Всероссийского календаря мероприятий Всероссийский конкурс
 «Моя малая родина: природа,
 культура, этнос», Всероссийский конкурс сочинений
 «Без срока давности», Всероссийская акция
 «Я - фажданин России»,Всероссийский экологический
 диктант.</t>
  </si>
  <si>
    <t>В ОО не изменилось количество мероприятий с привлечение родительской общественности. Родительские собрания, заседания Совета школы, Совета отцов</t>
  </si>
  <si>
    <t>В ОО имеются1 педагога-организатора.</t>
  </si>
  <si>
    <t>В ОО по сравнению с данными март 2021 г года увеличилась численность молодых педагогов.</t>
  </si>
  <si>
    <t>В ОО отсутствует Штаб по воспиаттельной работе, документы на стадии создании</t>
  </si>
  <si>
    <t>ОО в проекте социальной активнивности "Орялята России" планирует принять участие с марта 2022 года.</t>
  </si>
  <si>
    <t>В школе отсутствует школьный музей.</t>
  </si>
  <si>
    <t>Муниципальное общеобразовательное учреждение «Средняя общеобразовательная школа № 6 города Буденновска Буденновского района»</t>
  </si>
  <si>
    <t>*2,903</t>
  </si>
  <si>
    <t>*23</t>
  </si>
  <si>
    <t>*2,8</t>
  </si>
  <si>
    <t>*2,04</t>
  </si>
  <si>
    <t>*132</t>
  </si>
  <si>
    <t>*9,7</t>
  </si>
  <si>
    <t>*41</t>
  </si>
  <si>
    <t>По сравнению с апрелем 2021 года произошло увеличение общей численности обучающихся школы на 58 человек: численность обучающихся 1-4 кл. увеличилось на 33 человека; численность обучающихся 5-9 кл. увеличилось на 12 человек; численность обучающихся 10-11 кл. увеличилосьь на 13 человек. Это связано с процессом миграции семей.</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</si>
  <si>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4 человек; численность обучающихся состоящих на учете в ОДН увеличилось на 4 человека; численность обучающихся состоящих на профилактическом учете в органах социальной защиты населения -отсутствует. Таким образом, прослеживается отрицательная динамика. С обучающимися состоящими на различных видах профилактического учета проведена следующая работа: - активное вовлечение несовершеннолетних в общественно значимые мероприятия, кружки различной направленности и спортивные секции;
 - осуществление мер по реализации программ и методик, направленных на формирование законопослушного поведения; 
 - осуществляются систематические рейды и посещения (согласно плана и при необходимости) с целью обследования жилищно-бытовых условий проживания учащихся и их семей; -тематические классные часы: « Вредные привычки. Как им противостоять?», осуществлялось проведение информационной компании о телефоне доверия среди ученической и родительской общественности;</t>
  </si>
  <si>
    <t>Правонарушений несовершеннолетними за отчетный период совершено - 0. В целях профилактики правонарушений и недопущения повторных в инспектором ОДН проводятся беседы с учащимися 1-11 классов и их родителями по вопросам административного и уголовного права, ответственности родителей, ежедевный контроль посещаемости.</t>
  </si>
  <si>
    <t>В течении 2021-2022 учебного года осуществлялось проведение информационной компании о телефоне доверия среди ученической и родительской общественности. Социально- психологической службой школы систематически ведется сопровождение несовершеннолетних, находящихся в трудной жизненной ситуации; оказывается помощь во временном трудоустройстве, обучению профессиям, востребованным на рынке труда, было организовано профдиагностическое тестирование по выявлению способностей, склонностей подростков.</t>
  </si>
  <si>
    <t>По сравнению с апрелем 2021 года количество травмирования обучающихся школы осталось на том же уровне: случаи школьного травматизма не происходили; участниками ДТП в отчетные периоды школьники не являлись; случаи бытовго травматизма - 0. Для снижения детского травматизма в школе проводятся акции, мероприятия, беседы с участием сотрудников Госавтоинспекции и представителей совета отцов, открытые занятия с показом видеороликов по профилактике ДТП.
 Ежедневные минутки безопасности с обучающимися 1-11 классов.
 Распространение памяток о правильном ношении световозвращающих элементов на одежде и т.д.</t>
  </si>
  <si>
    <t>По сравнению с апрелем 2021 года в школе произошло увеличение вовлеченности детей в деятельность детских и молодежных общественных объединений: на 32 обучающихся увеличилась численность школьников, вовлеченных в деятельность РДШ; на 23 школьника увеличилась численность обучающихся, принимающих участие в деятельность ЮНАРМИИ; на 22 школьников увеличилась численность обучающихся, вовлеченных в деятельность РСМ. 
 Рост количества детей обусловлен увеличением количества конкурсов, акций, флешмобов, в которых дети могут раскрыть свои таланты.</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</si>
  <si>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День солидарности в борьбе с терроризмом
 Международный день инвалидов
 Международный день добровольца в России</t>
  </si>
  <si>
    <t>В ОО увеличилось количество мероприятий с привлечение родительской общественности. Проводились общешкольные профилактические родительские собрания, а также собрания по ОГЭ, ЕГЭ.</t>
  </si>
  <si>
    <t>В ОО отсутствуют кадры для ставки "Старшая вожатая".</t>
  </si>
  <si>
    <t>В ОО по сравнению с данными апреля 2021 года численность молодых педагогов уменьшилась.</t>
  </si>
  <si>
    <t>В ОО функционирует Штаб по воспиаттельной работе, в который вошли зам.директора по ВР, психолог, соц.педагог, советник директора по ВР, руководитель МО кл.руководителей,совет старшеклассников</t>
  </si>
  <si>
    <t>В ОО участники в проекте социальной активнивности "Орялята России" отсутствуют.</t>
  </si>
  <si>
    <t>В ОО школьные медиа отсутствуют. (Отсутствие оборудования)</t>
  </si>
  <si>
    <t>В ОО театральное объединение отсутствует. (Отсутствие кадров, помещения)</t>
  </si>
  <si>
    <t>В школе отсутствует школьный музей. (Отсутствие кадров, помещения)</t>
  </si>
  <si>
    <t>Муниципальное общеобразовательное учреждение «Лицей № 8 города Буденновска Буденновского района»</t>
  </si>
  <si>
    <t>По сравнению с апрелем 2021 года произошло увеличение общей численности обучающихся школы на 1 человека: численность обучающихся 1-4 кл. сохранилось; численность обучающихся 5-9 кл. увеличилась на 3 человек; численность обучающихся 10-11 кл. сократилась на 2 школьника. Это связано с переездом учащихся, сменой места жительства.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</si>
  <si>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сократилось на 2 человека; состоящих на профилактическом учете в органах социальной защиты населения нет. Таким образом, прослеживается положительная динамика. Обучающимся, состоящим на различных видах профилактического учёта были закреплены наставники из родительской общественности и социальных партнёров. С несовершеннолетними проводилась профилактическая работа классными руководителями, социальным педагогом и психологом школы, инспектором ОДН.</t>
  </si>
  <si>
    <t>Количество правонарушений несовершеннолетними за отчетные периоды не изменилось. В целях профилактики правонарушений в ОО реализуется программа профилактики правонарушений</t>
  </si>
  <si>
    <t>Преступления несовершеннолетними за отчетные периоды не совершались. В целях профилактики преступлений в ОО проводятся беседы с инспектором ОДН.</t>
  </si>
  <si>
    <t>По сравнению с апрелем 2021 года произошло уменьшение травмирования обучающихся школы на 2 человек: школьный травматизм увеличился на 1 случай; участниками ДТП в отчетные периоды школьники не являлись; бытовой травматизм уменьшился на 3 случая. Для снижения детского травматизма на школе проводятся разъяснительные беседы и инструктажи с учащимися по вопросам правил безопасности поведения на дорогах, при угрозе пожарной опасности, терактов и других ЧС. В рамках месячника безопасности проводятся Уроки безопасности, изучение (повторение) правил поведения обучающихся в школе, беседы с родителями по вопросам предупреждения детского дорожно-транспортного и бытового травматизма.</t>
  </si>
  <si>
    <t>По сравнению с апрелем 2021 года в школе произошло увеличение вовлеченности детей в деятельность детских и молодежных общественных объединений: на 1 обучающегося сократилась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не изменилась численность обучающихся, вовлеченных в деятельность РСМ. Причинами увеличения численности стала популяризация деятельности школьного военно-патриотического клуба "Защитник Отечества", актива УСУ и советника директора по воспитанию.</t>
  </si>
  <si>
    <t>По сравнению с данными мониторинга за апрель 2021 произошло увеличение численности детей, занятых во внеурочной деятельности.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</si>
  <si>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Активное участие приняли в мероприятиях, посвященных 76 годовщине Победы в Великой Отечественной войне.</t>
  </si>
  <si>
    <t>В ОО увеличилось количество мероприятий с привлечением родительской общественности. ( Совместные спортивные мероприятия и экскурсии в летнем оздоровительном лагере, проекты и акции к Дню Победы, участие в благотворительном марафоне)</t>
  </si>
  <si>
    <t>В ОО имеются 2 педагога-организатора и 1 внешний совместитель.</t>
  </si>
  <si>
    <t>В ОО функционирует Штаб по воспиаттельной работе, в который вошли: Заместитель директора по УВР, советник директора по воспитанию и работе с детскими общественными объединениями, социальный педагог, педагог-психолог, уполномоченный по правам ребёнка, руководители ШМО классных руководителей, старшая вожатая, руководитель ШСК, руководитель военно-патриотического клуба «Защитник Отечества», библиотекарь, председатель Управляющего совета Лицея, председатель Совета отцов, президент УСУ Лицея, лидер Совета РДШ Лицея, инспектор ОДН.</t>
  </si>
  <si>
    <t>От ОО участие в проекте социальной активнивности "Орялята России" не принимают.</t>
  </si>
  <si>
    <t>В ОО не функционирует театральное объединение. Нет возможности. Учащиеся школы посещают театральные студии в ДДТ.</t>
  </si>
  <si>
    <t>В школе отсутствует школьный музей. Нет специалиста и помещения.</t>
  </si>
  <si>
    <t>Муниципальное общеобразовательное учреждение «Гимназия № 9 города Буденновска»</t>
  </si>
  <si>
    <t>По сравнению с мартом 2021 года произошло снижение общей численности обучающихся гимнази на 17 человек: численность обучающихся 1-4 кл. увеличилась на 7 человек; численность обучающихся 5-9 кл.сократилась на 30 человек; численность обучающихся 10-11 кл. увеличилась на 6 человек. Это связано с переводом родителеё на новое место службы.</t>
  </si>
  <si>
    <t>По сравнению с мартом 2021 года численность обучающихся гимназии состоящих на различных видах профилактического учета не изменилась. Таким образом, прослеживается положительная динамика. Для предупреждения правонарушений в гимназии проводится профилактическая работа согласно плана работы Совета профилактики.</t>
  </si>
  <si>
    <t>Правонарушения несовершеннолетними за отчетные периоды не совершались. В целях профилактики правонарушений в гимназии организована профилактическая работа.</t>
  </si>
  <si>
    <t>Преступления несовершеннолетними за отчетные периоды не совершались. В целях профилактики преступлений в гимназии организована профилактическая работа.</t>
  </si>
  <si>
    <t>По сравнению с мартом 2021 года уровень детского травматизма не изменился. Для предупреждения детского травматизма в гимназии систематически проводятся инструктажи по технике безопасности, беседы, классные часы.</t>
  </si>
  <si>
    <t>По сравнению с мартом 2021 года в гимназии произошло увеличение вовлеченности детей в деятельность детских и молодежных общественных объединений: на 25 обучающихся увеличилась численность школьников, вовлеченных в деятельность РДШ; численность обучающихся, принимающих участие в деятельность ЮНАРМИИ не изменилась; на 44 школьника увеличилась численность обучающихся, вовлеченных в деятельность детского общественного объединения гимназии. Для увеличения вовлечённости обучающихся в деятельность детских и молодёжных общественных объединениий в гимназии проводится целенаправленная работа по привлечению школьников к занятию общественно значимыми видами деятельности, реализацией мероприятий воспитательного характера, организация досуга школьников, поддержка инициатив школьников,.информирование школьников об имеющихся ресурсах для реализации собственного потенциала и развития возможностей,</t>
  </si>
  <si>
    <t>По сравнению с данными мониторинга за март 2021 произошло снижение численности детей, занимающихся в системе дополнительного образования.</t>
  </si>
  <si>
    <t>По сравнению с данными мониторинга за март 2021 произошло увеличение численности детей, принявших участие в мероприятиях Всероссийского календаря мероприятий. Международный день распространения грамотности, Всероссийская экологическая акция "Чистая планета", День народного единства, Дни Боевой славы, Всероссийкий диктант Победы, и т. д.</t>
  </si>
  <si>
    <t>В гимназии увеличилось количество мероприятий с привлечение родительской общественности. Университет педагогических знаний для родителей, общешкольные родительские собрания.</t>
  </si>
  <si>
    <t>В гимназии отсутсвует ставка педагога-организатора.</t>
  </si>
  <si>
    <t>В гимназии отсутствуют ставки "Старшая вожатая".</t>
  </si>
  <si>
    <t>В гимназии по сравнению с данными марта 2021 года увеличилась численность молодых педагогов.</t>
  </si>
  <si>
    <t>В гимназии функционирует Штаб по воспиаттельной работе, в который вошли Зам. директора по УВР, классные руководители, социальный педагог</t>
  </si>
  <si>
    <t>От гимназии участие в проекте социальной активнивности "Орялята России" принимает 4 Б класс, классный руководитель Литвишкина Н.И.</t>
  </si>
  <si>
    <t>В гимназии создан спортивный клуб.</t>
  </si>
  <si>
    <t>В гимназии созданы школьные медиа.</t>
  </si>
  <si>
    <t>В гимназии отсутствует театральное объединение</t>
  </si>
  <si>
    <t>В гимназии отсутствует школьный музей. Есть уголок боевой славы.</t>
  </si>
  <si>
    <t>Муниципальное общеобразовательное учреждение "Средняя общеобразовательная школа № 1 села Покойного"</t>
  </si>
  <si>
    <t>0.4</t>
  </si>
  <si>
    <t>_0.2</t>
  </si>
  <si>
    <t>_3.6</t>
  </si>
  <si>
    <t>_2.9</t>
  </si>
  <si>
    <t>По сравнению с апрелем 2021 года произошло увеличение общей численности обучающихся школы на 29 человек: численность обучающихся 1-4 кл. увеличилась на 27 человек; численность обучающихся 5-9 кл. уменьшилось на 8 человек, связано с выпуском учащихся 9 классов. численность обучающихся 10-11 кл. увличилась на 9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</si>
  <si>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человека; численность обучающихся состоящих на учете в ОДН сократилось на 2 человека; Таким образом, прослеживается положительная динамика.  (ежедневный мониторинг посещения учебных и дополнительных занятий, вовлекаемость во все проводимые мероприятия)</t>
  </si>
  <si>
    <t>Правонарушения несовершеннолетними за отчетные периоды не совершались. В целях профилактики правонарушений в ОО проводятся/ организованы (мониторинг занятости во внеучебное время, рейдовые мероприятия по селу)</t>
  </si>
  <si>
    <t>Преступления несовершеннолетними за отчетные периоды не совершались. В целях профилактики преступлений в ОО проводятся/ организованы (беседы инспектором ОДН, организован "Час психолога", "Час социального педагога")</t>
  </si>
  <si>
    <t>По сравнению с апрелем 2021 года травмирование обучающихся школы осталось на прежнем уровне; участниками ДТП в отчетные периоды школьники не являлись; бытовой травматизм остался на прежнем уровне Для снижения детского травматизма на школе проводятся/организованы (дополнительная работа по профилактике, увеличилось количество кланных часов по профилактике)</t>
  </si>
  <si>
    <t>По сравнению с апрелем 2021 года в школе произошло увеличение вовлеченности детей в деятельность детские и молодежные общественные объединения. Связано с увеличением численности учащихся в школе. Работа была активизирована с введением новой должности советник директора по воспитательной работе.</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</si>
  <si>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t>
  </si>
  <si>
    <t>В МОУ СОШ №1 села Покойного на одно уменьшилось количество мероприятий с привлечение родительской общественности. (Родительский лекторий, общешкольное родительское собрание). Одно мероприятие не удалось провести из за увеличения числа заболевших</t>
  </si>
  <si>
    <t>В МОУ СОШ №1 села Покойного имеется 1 педагог-организатор.</t>
  </si>
  <si>
    <t>В МОУ СОШ №1 села Покойного есть ставка"Старшая вожатая", уменишение произошло за счет увольнения педагога.</t>
  </si>
  <si>
    <t>ВМОУ СОШ №1 села Покойного по сравнению с данными апреля 2021 года увеличилась численность молодых педагогов.</t>
  </si>
  <si>
    <t>В МОУ СОШ №1 села Покойного функционирует Штаб по воспиаттельной работе, в который вошли заместитель директора по ВР, советник директора по воспитательной работе, педагог-организатор, учитель ОБЖ, педагог-психолог, социальный педагог, руководитель МО классных руководителей, школьный библиотекарь</t>
  </si>
  <si>
    <t>ОМОУ СОШ №1 села Покойного участие в проекте социальной активнивности "Орялята России" участие не принимает</t>
  </si>
  <si>
    <t>В МОУ СОШ №1 села Покойногосоздан спортивный клуб.</t>
  </si>
  <si>
    <t>В МОУ СОШ №1 села Покойногосозданы школьные медиа.</t>
  </si>
  <si>
    <t>В МОУ СОШ №1 села Покойного функционирует театральное объединение Корецкая Светлана Валерьевна "Премьера"</t>
  </si>
  <si>
    <t>В МОУ СОШ №1 села Покойного отсутствует школьный музей. Есть уголок воинской славы. Планируется создание музея.</t>
  </si>
  <si>
    <t>Муниципальное общеобразовательное учреждение «Средняя общеобразовательная школа № 3 села Прасковея Буденновского района"</t>
  </si>
  <si>
    <t>0.80</t>
  </si>
  <si>
    <t>0.10</t>
  </si>
  <si>
    <t>0.20</t>
  </si>
  <si>
    <t>4.70</t>
  </si>
  <si>
    <t>4.90</t>
  </si>
  <si>
    <t>_0.70</t>
  </si>
  <si>
    <t>_0.90</t>
  </si>
  <si>
    <t>По сравнению с мартом 2021 года произошло снижение общей численности обучающихся школы на 8 человек: численность обучающихся 1-4 кл. сократилось на 3 человека; численность обучающихся 5-9 кл. сократилось на 6 человек; численность обучающихся 10-11 кл. увеличилась на 1 школьника. Это связано с тем, что 2 человека изъяты из семьи и помещены в реабилитационный центр ГКУСО Буденновский СРЦН "Искра", ещё 2 человека отправлены в детский дом г. Ессентуки, в связи с ограничением матери в родительских правах. И 4 человека выбыли в связи со сменой места жительства.</t>
  </si>
  <si>
    <t>По сравнению с мартом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осталось на прежнем уровне; численность обучающихся состоящих на профилактическом учете в органах социальной защиты населения не изменилось. Таким образом, прослеживается положительная динамика.</t>
  </si>
  <si>
    <t>Количество правонарушений несовершеннолетними за отчетные периоды осталось на прежнем уровне. В целях профилактики правонарушений в школе проводятся классные часы, беседы совместно с социальным педагогом и инспектором ОДН.</t>
  </si>
  <si>
    <t>Количество преступлений несовершеннолетними за отчетные периоды осталось на прежнем уровне. В целях профилактики правонарушений в школе проводятся классные часы, индивидуальные беседы совместно с социальным педагогом и инспектором ОДН.</t>
  </si>
  <si>
    <t>По сравнению с мартом 2021 года произошло уменьшениие травмирования обучающихся школы: школьный травматизм уменьшился до 0; участниками ДТП в отчетные периоды школьники не являлись; бытовой травматизм также снизился. Для снижения детского травматизма в школе проводятся классные часы, беседы с инспектором ДПС, закрепленным за образовательным учреждением, классными руководителями проводятся ежедневные минутки безопасности по ПДД в 1-5 классах, ежегодно два раза в год принимаем участие в тестировании на знание ПДД, школьным отрядом ЮИД "Светофор" проводятся акции, агитационные выступления по пропаганде безопасности дорожного движения</t>
  </si>
  <si>
    <t>По сравнению с мартом 2021 года в школе произошло увеличение вовлеченности детей в деятельность детских и молодежных общественных объединений: на 80 обучающихся увеличилась численность школьников, вовлеченных в деятельность РДШ; на 7 школьников сократилась численность обучающихся, принимающих участие в деятельность ЮНАРМИИ; на 11 школьников уменьшилась численность обучающихся, вовлеченных в иные общественные объединения. Причина снижения численности детей, вовлеченных в деятельность ЮНАРМИИ заключается в том, что 7 обучающихся выпускники 9, 11 классов, закончили школу и поступили в среднеспециальные и высшие учебные заведения.</t>
  </si>
  <si>
    <t>По сравнению с данными мониторинга численности детей, занятых во внеурочной деятельности осталось на прежнем уровне</t>
  </si>
  <si>
    <t>По сравнению с данными мониторинга за март 2021 изменений в численности детей, принявших участие в мероприятиях Всероссийского календаря мероприятий не произошло.</t>
  </si>
  <si>
    <t>В ОО увеличилось количество мероприятий с привлечение родительской общественности. Родительский всеобуч, общешкольная родительская конференция</t>
  </si>
  <si>
    <t>В ОО ставки педагога-организатора нет в штатном расписании.</t>
  </si>
  <si>
    <t>В ОО имеются 2 ставки "Старшая вожатая".</t>
  </si>
  <si>
    <t>В ОО по сравнению с данными марта 2021 года увеличилась численность молодых педагогов.</t>
  </si>
  <si>
    <t>В ОО функционирует Штаб по воспиаттельной работе, в который вошли зам. диоректора по ВР, Советник директора по воспитанию, руководитель школьного МО классных руководителей, социальный педагог, педагог-психолог</t>
  </si>
  <si>
    <t>От ОО в проекте социальной активнивности "Орялята России" не принимает участие.</t>
  </si>
  <si>
    <t>В ОО создан спортивный клуб "Олимпийские надежды", руководитель школьного спортивного клуба учитель физического воспитания Меджидов М.Р.</t>
  </si>
  <si>
    <t>В школе отсутствует театральное объединение, так как испытывамем дефицит в кадрах, нет преподавателей, имеющих соответствующее образование.</t>
  </si>
  <si>
    <t>В школе отсутствует школьный музей. Нет помещения для создания музея, так как школа занимается в 2 смены</t>
  </si>
  <si>
    <t>Муниципальное общеобразовательное учреждение "Средняя общеобразовательная школа № 6 села Архангельского Буденновского района"</t>
  </si>
  <si>
    <t>0.72</t>
  </si>
  <si>
    <t>0.28</t>
  </si>
  <si>
    <t>По сравнению с апрелем 2021 года произошло увеличение общей численности обучающихся школы на 13 человек: численность обучающихся 1-4 кл. увеличилось на 1человека; численность обучающихся 5-9 кл. увеличилось на 18 человек; численность обучающихся 10-11 кл. сократилась на 6 школьников. Это связано с переездом семей обучающихся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</si>
  <si>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5 человек; численность обучающихся состоящих на учете в ОДН увеличилось на 2 человека; численность обучающихся состоящих на профилактическом учете в органах социальной защиты населения не изменилось. Таким образом, прослеживается отрицательная динамика. 1. Вовлечение обучающихся в дополнительное образование. 2. Закрепление наставников за обучающимися, состоящими на учете. 3. Проводится ндивидуальная работа</t>
  </si>
  <si>
    <t>За отчетный период совершено 1 правонарушение. В целях профилактики правонарушений в ОО проводятся беседы с инспектором ОДН, классные часы, беседы, индивидуальые консультации</t>
  </si>
  <si>
    <t>За отчетный период совершено 1 преступление. В целях профилактики преступлений в ОО проводятся беседы с инспектором ОДН, классные часы, беседы, индивидуальые консультации</t>
  </si>
  <si>
    <t>По сравнению с апрелем 2021 года уровень травматизма обучающихся школы не изменился, участниками ДТП в отчетные периоды школьники не являлись; бытовой травматизм остался на прежнем уровне. Для снижения детского травматизма в школе ежедневно проводятся минутки безопасности в 1-5 классах, классные часы, беседы с инспекторами ДПС, онлайн олимпиады по ПДД, тестировние на знание ПДД, акции и конкурсы по пропаганде безопасности дорожного движения</t>
  </si>
  <si>
    <t>Школа являлась участником пилотного проекта РДШ. В реализации проекта РДШ принимают участие все обучающиеся, а зарегистрировано на сайте РДШ 43 человека. По сравнению с апрелем 2021 года в школе произошлоуменьшение вовлеченности детей в деятельность детских и молодежных общественных объединений: уменьшилась численность школьников, вовлеченных в деятельность РДШ; увеличилось число обучающихся, принимающих участие в деятельность ЮНАРМИИ; По сравнению с апрелем 2021 года в школе произошло увеличение численности обучающихся, принимающих участие в деятельности ЮНАРМИИ на 6 человек. уменьшилась численность обучающихся, вовлеченных в иные общественные объединения.</t>
  </si>
  <si>
    <t>По сравнению с данными мониторинга за декабрь 2021 произошло снижение численности детей, занимающихся в системе дополнительного образования. Произошло снижение количества кружков и секций из-за отсутствия преподавателей.</t>
  </si>
  <si>
    <t>По сравнению с данными мониторинга за декабрь 2021 численности детей, занятых во внеурочной деятельности снизилось</t>
  </si>
  <si>
    <t>По сравнению с данными мониторинга за апрель 2021 уменьшение численности детей, принявших участие в мероприятиях Всероссийского календаря мероприятий произошло из-за уменьшения количества детей в школе. (День космонавтики. Гагаринский урок
 «Космос-это мы», Всероссийский открытый урок «ОБЖ»
 (день пожарной охраны), День Победы советского народа в Be
 ликой Отечественной войне 1941-1945
 годов, Международный день семьи, День славянской письменности и культуры, Международный день защиты детей, День русского языка - Пушкинский 6 июня
 день России, День России, День памяти и скорби - день начала 
 Великой Отечественной войны, День государственного флага Российской
 Федерации, День знаний, День солидарности в борьбе с терро- 3 сентября
 ризмом, Неделя безопасности дорожного движения, Международный день учителя, День народного единства, День матери в России, Всемирный день борьбы со СПИДом, День Неизвестного Солдата, Международный день инвалидов, День добровольца (волонтера), День Героев Отечества, День Конституции Российской Федерации)</t>
  </si>
  <si>
    <t>В ОО увеличилось количество мероприятий с привлечение родительской общественности.Мероприятия, посвященные дню семьи, дню матери, онлайн родительские собрания, родительский всеобуч</t>
  </si>
  <si>
    <t>В ОО ставки педагога-организатора отсутствуют</t>
  </si>
  <si>
    <t>В ОО по сравнению с данными апреля 2021 года численность молодых педагогов снизилось из-за</t>
  </si>
  <si>
    <t>В ОО функционирует Штаб по воспиаттельной работе, в который вошли зам.директора по ВР, социальный педагог, педагог-психолог, советник по воспитанию, руководитель ШМО классных руководитель, руководитель спортивного клуба "Олимп", старшая вожатая, библиотекарь.</t>
  </si>
  <si>
    <t>От ОО участие в проекте социальной активнивности "Орялята России" принимает 4Б кл, классный руководитель Фролова В.В.</t>
  </si>
  <si>
    <t>В ОО создан спортивный клуб "Олимп" руководитель Минаев Е.А.</t>
  </si>
  <si>
    <t>В ОО отсутствуют школьные медиа.</t>
  </si>
  <si>
    <t>В школе имеется краведческая музейная комната</t>
  </si>
  <si>
    <t>Муниципальное общеобразовательное учреждение «Средняя общеобразовательная школа № 7 села Стародубского Буденновского района"</t>
  </si>
  <si>
    <t>0.75</t>
  </si>
  <si>
    <t>0.17</t>
  </si>
  <si>
    <t>*35</t>
  </si>
  <si>
    <t>*0.17</t>
  </si>
  <si>
    <t>_0.75</t>
  </si>
  <si>
    <t>_0.1</t>
  </si>
  <si>
    <t>_52</t>
  </si>
  <si>
    <t>*69</t>
  </si>
  <si>
    <t>*144</t>
  </si>
  <si>
    <t>_1</t>
  </si>
  <si>
    <t>По сравнению с апрелем 2021 года произошло увеличение общей численности обучающихся школы на 35 человек: численность обучающихся 1-4 кл. увеличилось на 14 человек; численность обучающихся 5-9 кл. увеличилось на 29 человек; численность обучающихся 10-11 кл. сократилась на 8 школьников. Это связано с прибытием на территорию школы обучающихся.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</si>
  <si>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 человека;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отсутствует. Таким образом, прослеживается отрицательная динамика. Обучающийся вовлечен во внеурочную занятость,участвует в акциях,проводятся беседы о необходимости соблюднения правил и норм поведения,ведется контроль посещения занятий.</t>
  </si>
  <si>
    <t>Правонарушения несовершеннолетними за отчетный период совершались. В целях профилактики правонарушений в ОО проводятся совещания при замдректора, мероприятия профилактического характера</t>
  </si>
  <si>
    <t>Преступления несовершеннолетними за отчетные периоды не совершались. В целях профилактики преступлений в ОО проводятся классные часы</t>
  </si>
  <si>
    <t>По сравнению с апрелем 2021 года произошло уменьшение травмирования обучающихся школы на 4 человека: школьный травматизм уменьшился на 4 случая; участниками ДТП в отчетные периоды школьники не являлись; бытовой травматизм сохраняется на уровне 4 случаев. Для снижения детского травматизма на школе проводятся/организованы: классные и общешкольные родительские собрания, видеоролики и листовки в инстаграм,сайте школы, сообщения в родительские группы.</t>
  </si>
  <si>
    <t>По сравнению с апрелем 2021 года в школе произошло увеличение вовлеченности детей в деятельность детских и молодежных общественных объединений: на 46 обучающихся увеличилась численность школьников, вовлеченных в деятельность РДШ; на 4 школьников увеличилась численность обучающихся, принимающих участие в деятельность ЮНАРМИИ; нет школьников , вовлеченных в деятельность РСМ. Уменьшилось число школьников в детских общественных объединениях. В целях верного статистического учета в декабре показано количество обучающихся только школьного спортивного клуба.</t>
  </si>
  <si>
    <t>По сравнению с данными мониторинга за апрель 2021 численность детей, принявших участие в мероприятиях Всероссийского календаря мероприятий стабильно:День знаний,День солидарности в борьбе с терроризмом,День учителя,День народного единства,День Героев Отечества и др.</t>
  </si>
  <si>
    <t>В ОО стабильно количество мероприятий с привлечение родительской общественности. Общешкольные родительские собрания (9 апреля 2021 года и 28 октября 2021 года)</t>
  </si>
  <si>
    <t>В ОО имеются 7 педагогов дополнительного образования, ставки педагога-организатора нет.</t>
  </si>
  <si>
    <t>В ОО имеется ставка "Старшая вожатая".</t>
  </si>
  <si>
    <t>В ОО функционирует Штаб по воспиаттельной работе, в который вошли директор,замдиректора,советник,педагог-психолог,социальный педагог,руководитель школьного спортивного клуба,перподаватель-организатор обж</t>
  </si>
  <si>
    <t>От ОО участие в проекте социальной активнивности "Орялята России" принимают учащиеся из 1 кл, классный руководитель Штраух Г.И., Степанян Е.А.</t>
  </si>
  <si>
    <t>Муниципальное общеобразовательное учреждение «Средняя общеобразовательная школа № 9 с. Толстово-Васюковского</t>
  </si>
  <si>
    <t>По сравнению с апрелем 2021 года произошло снижение общей численности обучающихся школы на 20 человек: численность обучающихся 1-4 кл. увеличилась на 3 человека; численность обучающихся 5-9 кл. сократилась на 17 человек; численность обучающихся 10-11 кл. увеличилась на 1 школьника. Это связано с (выбытием учащихся из ГКУ "Детский дом №17 с.Т-Васюковского "являющиеся учащимися школы ивыпускников 9,11 классов).</t>
  </si>
  <si>
    <t>По сравнению с апрелем 2021 года наблюдается стабильное отсутствие численности обучающихся школы состоящих на различных видах профилактического учета: численность обучающихся состоящих на внутришкольном учете 0 человек; численность обучающихся состоящих на учете в ОДН 0 человек; численность обучающихся состоящих на профилактическом учете в органах социальной защиты населения 0 человек. Таким образом, прослеживается положительная динамика. (проводился комплекс профилактических мероприятий направленный на недопущение правонарушений учащимися )</t>
  </si>
  <si>
    <t>Правонарушения несовершеннолетними за отчетные периоды не совершались. В целях профилактики правонарушений в ОО проводятся/ организованы</t>
  </si>
  <si>
    <t>Преступления несовершеннолетними за отчетные периоды не совершались. В целях профилактики преступлений в ОО проводятся систематическая работа по вовлечению детей вкружки, секции, внеурочную деятельность, детские объединения)</t>
  </si>
  <si>
    <t>По сравнению с апрелем 2021 года произошло уменьшение травмирования обучающихся школы на 2 человек: школьный травматизм 0 случая; участниками ДТП в отчетные периоды школьники не являлись; бытовой травматизм уменьшился на 2 случаев. Для снижения детского травматизма на школе проводятся/организованы (регулярно проходят минутки безопасности, инструктажи то технике безопасности, мероприятия о соблюдении правил поведения в быту, на улице, в общественных местах и др.)</t>
  </si>
  <si>
    <t>По сравнению с апрелем 2021 года в школе произошло увеличение вовлеченности детей в деятельность детских и молодежных общественных объединений: на 22 обучающихся увеличилась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на 5 школьников численность обучающихся, вовлеченных в деятельность РСМ- 0 человек. (Активизировалась работа с появлением Советника по воспитанию)</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</si>
  <si>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 в связи с убытием учащихся из школы (Всероссийская акция "Я - гражданин России", Всероссийский экологический диктант, Всероссийская акция "День урожая" (в формате "День единых действий") , Всероссийский конкурс "Лучшая программа организации детского отдыха"</t>
  </si>
  <si>
    <t>В ОО уменьшилось количество мероприятий с привлечение родительской общественности. (Общешкольные родительские собрания. родительская онлайн конференция)</t>
  </si>
  <si>
    <t>В ОО не имеется педагог-организатор.</t>
  </si>
  <si>
    <t>В ОО по сравнению с данными апреля 2021 года стабильная численность молодых педагогов.</t>
  </si>
  <si>
    <t>В ОО функционирует Штаб по воспиаттельной работе, в который вошли ( заместитель директора по ВР, педагог-психолог, социальный педагог, советник, вожатая. библиотеракь, руководитель ШМО классных руководителей, учитель физкультуры)</t>
  </si>
  <si>
    <t>От ОО участие в проекте социальной активнивности "Орялята России" принимает 2,3,4 классы , классный руководительБахтиноваИ.А. , кулькова Т.А., Гаркушина Е.М .</t>
  </si>
  <si>
    <t>В ОО создан спортивный клуб "Факел"</t>
  </si>
  <si>
    <t>В школе отсутствует школьный музей. (нет свободного помещения в школе и материально-технической базы)</t>
  </si>
  <si>
    <t>Муниципальное общеобразовательное учреждение «Основная общеобразовательная школа № 11 имени Героя РФ А.Н. Мороховца с. Прасковея Буденновского района»</t>
  </si>
  <si>
    <t>_3.5</t>
  </si>
  <si>
    <t>_3,5</t>
  </si>
  <si>
    <t>По сравнению с апрелем 2021 года произошло увеличение общей численности обучающихся школы на 9 человек: численность обучающихся 1-4 кл. сократилось на 3 человека; численность обучающихся 5-9 кл. увеличилось на 12 человек; Это связано с тенденцией демографического роста.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</si>
  <si>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обучающегося; численность обучающихся состоящих на учете в ОДН сократилось на 1 обучающегося; численность обучающихся состоящих на профилактическом учете в органах социальной защиты населения остается на прежнем уровне. Таким образом, прослеживается положительная динамика. В МОУ ООШ №11 с.Прасковея обучающихся, состоящих на профилактическом учете, нет.</t>
  </si>
  <si>
    <t>Правонарушения несовершеннолетними за отчетные периоды не совершались. В целях профилактики правонарушений в ОО проводятся/ организованы: изготовлены ираспространены буклеты на правовую тематику, обновляется информация на стенде "Тебе, подросток", активизирована работа Совета по профилактике правонарушений и безнадзорности, организована досуговая деятельность во внеурочное и какникулярное время, организована работа правового лектория для родителей и обучающихся, проведены классные часы, групповые иииндивидуальные беседы, встречи и сотрудниками ОВД, специалистами реабилитационного центра "Искра".</t>
  </si>
  <si>
    <t>Преступления несовершеннолетними за отчетные периоды не совершались. В целях профилактики преступлений в ОО проводятся/ организованы: работа выставок информационно - разъяснительной литературы на правовую тематику, обновляется информация на стенде "Тебе, подросток", активизирована работа Совета по профилактике правонарушений и безнадзорности, организована досуговая деятельность во внеурочное и какникулярное время, организована работа правового лектория для родителей и обучающихся, проведены классные часы, групповые иииндивидуальные беседы, встречи и сотрудниками ОВД, специалистами реабилитационного центра "Искра".</t>
  </si>
  <si>
    <t>По сравнению с апрелем 2021 года уровень школьного травматизма остается на прежнем уровне, уровень бытового травматизма снизился. В целях профилактики травматизма в МОУ ООШ №11 с.Прасковея проводятся следующие мероприятия: ознакомительная пешеходная экскурсия для обучающихся, Единый день дорожной безопасности, минутки безопасности, классные часы использованием материалов портала «Дорога без опасности», Отрядом ЮИД «Светофор» проводятся разнообразные профилактические мероприятия, организована библиотечная выставка «Добрая дорога детства», выпущены информационные буклеты для родителей с информированием о необходимости соблюдения правил дорожного движения, в т.ч. правил перевозки детей и перехода проезжей части дороги, использования световозвращающих элементов пешеходами и велосипедистами, применения средств пассивной защиты при управлении вело- и мототранспортом, запрета передвижения на велосипедах по проезжей части дороги детям в возрасте до 14 лет и на управление мототранспортными средствами детям до 16-летнего возраста.</t>
  </si>
  <si>
    <t>По сравнению с апрелем 2021 года в школе произошло поввышение вовлеченности детей в деятельность детских и молодежных общественных объединений: на 114 обучающихся увеличилась численность школьников, вовлеченных в деятельность РДШ; на 16 школьников возросла численность обучающихся, принимающих участие в деятельность ЮНАРМИИ.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</si>
  <si>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 Всероссийский открытый урок ОБЖ, День солидарности в борьбе с терроризмом, Неделя безопасности дорожного движения, День учителя, День народного единства, День Героев Отечества, День добровольца)</t>
  </si>
  <si>
    <t>В МОУ ООШ №11 с.Прасковея сократилось количество мероприятий с привлечение родительской общественности. (родительские собрания, заседание Штаба по воспитательной работе)</t>
  </si>
  <si>
    <t>В МОУ ООШ №11 с. Прасковея имеется ставка "Старшая вожатая".</t>
  </si>
  <si>
    <t>В ОО по сравнению с данными апреля 2021 года численность молодых педагогов не изменилась.</t>
  </si>
  <si>
    <t>В ОО функционирует Штаб по воспиаттельной работе, в который вошли Мануйлова Е.Е. – зам.директора по ВР, Алешкова Н.А. - советник директора по воспитательной работе,Черникова Л.А. –
 социальный педагог
 Галкина М.В. – председатель
 родительского комитета
 Княгинина А.Е- обучающаяся 9 класса,
 президент школы
 Семененко И.В.- руководитель Ш МО
 классных руководителей</t>
  </si>
  <si>
    <t>От МОУ ООШ №11 с.Прасковея участие в проекте социальной активнивности "Орялята России" принимает2 "а", 2 "б" кл, классные руководители Ковальская И.В., Мануйлова Е.Е.</t>
  </si>
  <si>
    <t>В МОУ ООШ №11 с.Прасковея создан спортивный клуб "Лидер".</t>
  </si>
  <si>
    <t>В МОУ ООШ №11 с.Прасковея запланировано создание школьные медиа.</t>
  </si>
  <si>
    <t>В ОО функционирует театральное объединение "Театраша" руководитель Григоренко М.С.</t>
  </si>
  <si>
    <t>В школе отсущетсвляет деятельность Зал боевой славы</t>
  </si>
  <si>
    <t>Муниципальное общеобразовательное учреждение «Средняя общеобразовательная школа № 12 поселка"
  Терек Буденновского района»</t>
  </si>
  <si>
    <t>По сравнению с апрелем 2021 года произошло снижение общей численности обучающихся школы на 6 человек: численность обучающихся 1-4 кл. сократилось на 12 человек; численность обучающихся 5-9 кл. увеличилось на 4 человека; численность обучающихся 10-11 кл. увеличилось на 7 человек. Это связано с прибытием семей в поселок Терек.</t>
  </si>
  <si>
    <t>По сравнению с апрелем 2021 года численность обучающихся состоящих на внутришкольном учете сократилась отсутствует; численность обучающихся состоящих на учете в ОДН отсутствует; численность обучающихся состоящих на профилактическом учете в органах социальной защиты населения отсутствует. Таким образом, прослеживается положительная стабильная динамика.</t>
  </si>
  <si>
    <t>Правонарушения несовершеннолетними за отчетные периоды не совершались. В целях профилактики правонарушений в проводятся меры, направленные на выявление и устранение причин и условий, способствующих безнадзорности, беспризорности, правонарушениям и антиобщественным действиям несовершеннолетних, осуществляемых в совокупности с индивидуальной профилактической работой с несовершеннолетними и семьями, находящимися в социально опасном положении</t>
  </si>
  <si>
    <t>По сравнению с апрелем 2021 года травмирование обучающихся школы осталось на том же уровне. Травмы ДТП и школьные отсутствуют.</t>
  </si>
  <si>
    <t>По сравнению с апрелем 2021 года в школе произошло увеличения вовлеченности детей в деятельность детских и молодежных общественных объединений: на 18 обучающихся увеличилась численность школьников, вовлеченных в деятельность РДШ; на 20 школьников увеличилась численность обучающихся, принимающих участие в деятельность ЮНАРМИИ; школьников численность обучающихся, вовлеченных в деятельность РСМ осталось на том же уровне. Проведена активная работа с педагогами дополнительного образования, классными руководителями, обучающимися и их родителями по вовлечению в деятельность в детских и молодежных общественных объединениях</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</si>
  <si>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(Всероссийская акция "Зеленая Россия", "День знаний", День памяти и скорби, трагедия в Беслане, Акция "День урожая", "Добрая суббота", "Выходные с пользой", "Добро не уходит на каникулы", участие в общешкольных мероприятиях ко Дню учителя, участие , Международный день распространения грамотности, Международный день пожилых людей</t>
  </si>
  <si>
    <t>В школе увеличилось количество мероприятий с привлечение родительской общественности. Всероссийский День отца, Всероссийский День матери</t>
  </si>
  <si>
    <t>В нет нет педагога-организатора.</t>
  </si>
  <si>
    <t>В школе имеется ставка "Старшая вожатая".</t>
  </si>
  <si>
    <t>В ОО по сравнению с данными апреля 2021 года уменьшилась численность молодых педагогов в связи увеличением возраста</t>
  </si>
  <si>
    <t>В школе функционирует Штаб по воспиаттельной работе, в который вошли: директор, зам. директора по УВР, советник директора по ВР, соц.педагог, педагог- психолог, инструктор физической культуры, руководители школьных МО классных руководителей</t>
  </si>
  <si>
    <t>От ОО участие в проекте социальной активнивности "Орлята России" принимали участие, но не прошли регистрацию</t>
  </si>
  <si>
    <t>В ОО создан спортивный клуб "Старт"</t>
  </si>
  <si>
    <t>В школе отсутствует театральное объединение.</t>
  </si>
  <si>
    <t>В школе отсутствует школьный музей. Нет помещения, специалистов.</t>
  </si>
  <si>
    <t>Муниципальное общеобразовательное учреждение «Средняя общеобразовательная школа № 13 п. Искра Буденновского района</t>
  </si>
  <si>
    <t>*10,5</t>
  </si>
  <si>
    <t>*3,5</t>
  </si>
  <si>
    <t>*180</t>
  </si>
  <si>
    <t>По сравнению с мартом 2021 года произошло снижение общей численности обучающихся школы на 9 человек: численность обучающихся 1-4 кл. сократилось на 15 человек; численность обучающихся 5-9 кл. увеличилось на 28 человек; численность обучающихся 10-11 кл. сократилась на 22 школьника. Это связано с тем, что в сентябре в 1 класс было зачислено всего 16 обучающихся, выпускники 9 класса продолжили обучение в колледжах и 10 класс сформирован не был.</t>
  </si>
  <si>
    <t>Категория учащихся, состоящих на каком -либо учете отсутствует. Таким образом, прослеживается положительная стабильная динамика.</t>
  </si>
  <si>
    <t>Правонарушения несовершеннолетними за отчетные периоды не совершались. В целях профилактики правонарушений в ОО проводятся Мероприятия по правовому воспитанию и профилактики правонарушений.</t>
  </si>
  <si>
    <t>Преступления несовершеннолетними за отчетные периоды не совершались. В целях профилактики преступлений в ОО проводятся профилактические беседы с обучающимися. Организовано взаимодействие с ОДН. Действует Совет профилактики.</t>
  </si>
  <si>
    <t>По сравнению с мартом 2021 года произошло увеличение травмирования обучающихся школы на 3 человека: бытовой травматизм увеличился на 3 случая, что связано с увеличением пребывания несовершеннолетних дома без присмотра родителей. Для снижения детского травматизма на школе проводятся профилактические беседы о безопасности в различных ситуациях, в конце учебного дня проводятся пятиминутки безопасности, на родительских собраниях рассматриваются вопросы детской безопасности и ответственности родителей. На сайте школы и в родительских чатах распрастраняются инструкции "Безопасность ребека"</t>
  </si>
  <si>
    <t>По сравнению с мартом 2021 года в школе произошло увеличение вовлеченности детей в деятельность детских и молодежных общественных объединений: на 21 обучающихся увеличилась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на 41обучающихся увеличилась численность обучающихся, вовлеченных в деятельность общественных объединений. В связи с увеличением проведения различных акций у обучающихся вырос интерес к деятельности общественных объединений. Приобретение символики для волонтерского отряда, торжественное принятие в ряды Юнармии, освещение деятельности членов общественных объединений в соц. сетях повысило интерес обучающихся.</t>
  </si>
  <si>
    <t>По сравнению с данными мониторинга за март 2021 произошло снижение численности детей, занимающихся в системе дополнительного образования. Происходит это из-за уменьшения количества обучающихся и из-за отсутствия подвоза из удаленных поселков.</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</si>
  <si>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В мероприятия вовлечены обучающиеся всех уровней образования которые организовываются в соответствии с возрастом обучающихся.</t>
  </si>
  <si>
    <t>В ОО увеличилось количество мероприятий с привлечение родительской общественности.На мероприятия приглашаются представители Совета отцов, проводятся спортивны семейные конкурсы, выставки семейного творчества.</t>
  </si>
  <si>
    <t>В ОО отсутствует ставка педагога организатора</t>
  </si>
  <si>
    <t>В ОО функционирует Штаб по воспиаттельной работе, в который вошли заместитель директора по
 воспитательной работе, советник директора по воспитанию социальный педагог, педагог-психолог,
 руководитель школьного методического объединения классных
 руководителей.</t>
  </si>
  <si>
    <t>От ОО участие в проекте социальной активнивности "Орялята России" принимает 3 кл, классный руководитель Ярных Елена Александровна</t>
  </si>
  <si>
    <t>В ОО отсутствует школьный медиацентр из-за отсутствия специалистов в данной области.</t>
  </si>
  <si>
    <t>В ОО отсутствует театральное объединение из-за отсутствия помещения</t>
  </si>
  <si>
    <t>В школе отсутствует школьный музей, но в 2022 году планируется создание музея. В настоящее время проводится подготовительная работа.</t>
  </si>
  <si>
    <t>Муниципальное общеобразовательное учреждение «Средняя общеобразовательная школа № 14 с. Орловки Буденновского района</t>
  </si>
  <si>
    <t>*4,4</t>
  </si>
  <si>
    <t>*50</t>
  </si>
  <si>
    <t>По сравнению с мартом 2020 года произошло увеличение общей численности обучающихся школы на 21 человек: численность обучающихся 1-4 кл. увеличилось на 11 человек; численность обучающихся 5-9 кл. увеличилось на 13 человек; численность обучающихся 10-11 кл. сократилась на 3 школьника. Это связано со сменой места жительства родителей</t>
  </si>
  <si>
    <t>По сравнению с мартом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человека; численность обучающихся состоящих на учете в ОДН сократилось на 3 человека; численность обучающихся, состоящих на профилактическом учете в органах социальной защиты населения сократилось на 4 человека. Таким образом, прослеживается положительная динамика. С обучающимися, состоящими на различных видах учёта, проводится различная профилактическая работа социальным педагогом, педагогом-психологом , классным руководителем. Социальным педагогом и психологом школы совместно с инспектором ОДН проводится постоянная индивидуальная работа с
 детьми и родителями, рейды в семьи. Эти учащиеся привлекаются к организации, проведению различных классных и общешкольных мероприятий. Классным руководителем организуется внеурочная занятость, ведётся контроль посещаемости.</t>
  </si>
  <si>
    <t>Правонарушения несовершеннолетними за отчетные периоды совершались. Количество правонарушений на том же уровне. В целях профилактики правонарушений в ОО проводятся профилактические беседы социальным педагогом, классными руководителями, инспектором ОДН. Организованы и проведены классные часы по правовому воспитанию («Подросток и закон», «Как не стать жертвой преступления», «Виды правовой ответственности несовершеннолетних», «Разрешение конфликтов без насилия» и т.п.) проводится?)</t>
  </si>
  <si>
    <t>Преступления несовершеннолетними за отчетные периоды не совершались. В целях профилактики преступлений в ОО проводятся занятия по правовому просвещению для 8-11 классов (кружок "Правовая диагональ").</t>
  </si>
  <si>
    <t>По сравнению с мартом 2020 года произошло снижение травмирования обучающихся школы на 6 человек: школьный травматизм на том же уровне; участниками ДТП в отчетные периоды школьники не являлись; бытовой травматизм уменьшился на 6 случаев. Для снижения детского травматизма в школе проводятся профилактические общешкольные мероприятия по профилактике дорожно-транспортного травматизма, классными руководителями уроки в рамках классного часа, учителями-предметниками на уроках ООМ, ОБЖ. Организован кружок "ЮИД". Члены кружка проводят акции "Внимание, дети!", "Пристегни ремень!", "Засветись", выступают с агитбригадой в начальной школе и МДОУ д/с "Алёнка". В сентябре традиционно проводится мероприятие "Посвящение в пешеходы" для первоклассников. Открыты три профильных класса по изучению ПДД. Организовано дежурство по школе не только учителей, но и учеников. В начале года и в конце каждой четверти проводятся инструктажи по ТБ.</t>
  </si>
  <si>
    <t>По сравнению с мартом 2020 года в школе произошло увеличение вовлеченности детей в деятельность детских и молодежных общественных объединений: 
 В сентябре начали работу по вовлечению учащихся в РДШ. Это возможность для самореализации. На 5 школьников увеличилась численность обучающихся, принимающих участие в деятельность ЮНАРМИИ; В 2022-2023 учебном году планируется создание первичной организации РСМ обучающихся, вовлеченных в деятельность РСМ.</t>
  </si>
  <si>
    <t>По сравнению с данными мониторинга за март 2020 произошло увеличение численности детей, занимающихся в системе дополнительного образования.</t>
  </si>
  <si>
    <t>По сравнению с данными мониторинга за март 2020 произошло увеличение численности детей, занятых во внеурочной деятельности</t>
  </si>
  <si>
    <t>По сравнению с данными мониторинга за март 2020 произошло увеличение численности детей, принявших участие в мероприятиях Всероссийского календаря мероприятий 
 Всероссийская онлайн-олимпиада по экологии - участие
  Урок воспитания ответственности, дружбы и взаимовыручки - участие
 Конкурс исследовательских работ "Холокост: память и предупреждение" - диплом 3 степени
  День солидарности в борьбе с терроризмом
 Всероссийские открытые уроки по ОБЖ
 Международный день школьных библиотек
 День народного единства
 Международный день толерантности
 День матери в России
 Международный день борьбы со СПИДом
 День добровольца
 День Героев Отечества
 (Привести примеры участия)</t>
  </si>
  <si>
    <t>В ОО уменьшилось количество мероприятий с привлечение родительской общественности
 Родительский Совет школы - активное участие в жизни школы, помощь в организации внеклассной и внешкольной работы. 
 Родительский патруль - проведение акций по профилактике травматизма, правонарушений
 Совет отцов - оказание помощи школе в организации воспитательной работы с детьми в военно-патриотическом, туристско-краеведческом, культурно-массовом, физкультурно-оздоровительном направлениях и т.д.</t>
  </si>
  <si>
    <t>В ОО педагогов-организаторов нет.</t>
  </si>
  <si>
    <t>В ОО по сравнению с данными марта 2020 года увеличилась численность молодых педагогов.</t>
  </si>
  <si>
    <t>В ОО функционирует Штаб по воспиаттельной работе, в который вошли заместитель директора по ВР, социальный педагог, педагог-психолог, руководитель МО кл.руководителей, руководитель ШСК, старшая вожатая, председатель Совета отцов, инспектор ОДН</t>
  </si>
  <si>
    <t>С января 2022 года от школы участие в проекте социальной активности "Орялята России" принимает 4 класс, классный руководитель Калистратова Залина Валерьевна</t>
  </si>
  <si>
    <t>В МОУ СОШ № 14 планируется создание школьных медиа с 2022-2023 учебного года</t>
  </si>
  <si>
    <t>В МОУ СОШ № 14 с.Орловки не функционирует театральное объединение</t>
  </si>
  <si>
    <t>Муниципальное общеобразовательное учреждение «Средняя общеобразовательная школа № 15 села Преображенского Буденновского района"</t>
  </si>
  <si>
    <t>*2,1</t>
  </si>
  <si>
    <t>*278</t>
  </si>
  <si>
    <t>*295</t>
  </si>
  <si>
    <t>*279</t>
  </si>
  <si>
    <t>*94</t>
  </si>
  <si>
    <t>По сравнению с апрелем 2021 года произошло увеличение общей численности обучающихся школы на 8 человек: численность обучающихся 1-4 кл. увеличилась на 5 человек; численность обучающихся 5-9 кл. увеличилось на 3 человек; численность обучающихся 10-11 кл. осталась той же. Это связано с прибытием семей в село Преображенского.</t>
  </si>
  <si>
    <t>По сравнению с апрелем 2021 года отсутствуют обучающихся школы состоящие на различных видах профилактического учета. Таким образом, прослеживается отрицательная динамика.</t>
  </si>
  <si>
    <t>Правонарушения несовершеннолетними за отчетные периоды не совершались. В целях профилактики правонарушений в проводятсямеры, направленные на выявление и устранение причин и условий, способствующих безнадзорности, беспризорности, правонарушениям и антиобщественным действиям несовершеннолетних, осуществляемых в совокупности с индивидуальной профилактической работой с несовершеннолетними и семьями, находящимися в социально опасном положении</t>
  </si>
  <si>
    <t>Преступления несовершеннолетними за отчетные периоды не совершались. В целях профилактики преступлений в проводятсямеры, направленные на выявление и устранение причин и условий, способствующих безнадзорности, беспризорности, правонарушениям и антиобщественным действиям несовершеннолетних, осуществляемых в совокупности с индивидуальной профилактической работой с несовершеннолетними и семьями, находящимися в социально опасном положении.</t>
  </si>
  <si>
    <t>По сравнению с апрелем 2021 года отсутствуют случаи травмирования обучающихся школы участниками ДТП в отчетные периоды школьники не являлись; бытовой травматизм тоже отсутствует.</t>
  </si>
  <si>
    <t>По сравнению с апрелем 2021 года в школе произошло увеличение вовлеченности детей в деятельность детских и молодежных общественных объединений: на 120 обучающихся увеличилась численность школьников, вовлеченных в деятельность РДШ; на 6 школьников увеличилась численность обучающихся, принимающих участие в деятельность ЮНАРМИИ; на 8 школьников увеличилась численность обучающихся, вовлеченных в деятельность РСМ.Проведена активная работа с педагогами дополнительного образования, классными руководителями, обучающимися и их родителями по вовлечению в деятельность в детских и молодежных общественных объединениях</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</si>
  <si>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(Всероссийская акция "День знаний", участие во всероссийском проекте общешкольное мероприятие ко Дню учителя, участие во Всероссийской акции «Дети "МедиаКузняРДШ", Международный день распространения грамотности, Международный день пожилых людей</t>
  </si>
  <si>
    <t>В школе увеличилось количество мероприятий с привлечение родительской общественности. Всероссийская акция "Внуки по переписке", Всероссийский День отца, Всероссийский День матери</t>
  </si>
  <si>
    <t>В нет педагога-организатора.</t>
  </si>
  <si>
    <t>В школе по сравнению с данными апреля 2021 года не изменилась численность молодых педагогов.</t>
  </si>
  <si>
    <t>В школе функционирует Штаб по воспиаттельной работе, в который вошли: директор/преподаватель-организатор ОБЖ, зам. директора по ВР, советник директора по ВР, соц.педагог, старшая вожатая, педагог- психолог, учитель физической культуры, библиотекарь, руководители школьных МО</t>
  </si>
  <si>
    <t>От школы участие в проекте социальной активнивности "Орялята России" принимает 2б кл, классный руководитель Черненко Галина Викторовна 4б кл, классный руководитель Незнахина Ольга Анатольевна</t>
  </si>
  <si>
    <t>В школе создан спортивный клуб.</t>
  </si>
  <si>
    <t>В шкое созданы школьные медиа.</t>
  </si>
  <si>
    <t>В школе отсутствует театральное объединение</t>
  </si>
  <si>
    <t>В школе отсутствует школьный музей. Нет помещения, специалистов, но школа тесно сотрудничает с музеем села Преображенского.</t>
  </si>
  <si>
    <t>Муниципальное общеобразовательное учреждение «Средняя общеобразовательная школа № 16 села Томузловского Будённовского района»</t>
  </si>
  <si>
    <t>_23</t>
  </si>
  <si>
    <t>По сравнению с апрелем 2021 года произошло увеличение общей численности обучающихся школы на 4 человека: численность обучающихся 1-4 кл. сократилось на 6 человек; численность обучающихся 5-9 кл. увеличилось на 4 человека; численность обучающихся 10-11 кл. увеличилась на 6 школьников. Это связано с увеличением числа желающих продолжить обучение в высших учебных заведениях.</t>
  </si>
  <si>
    <t>По сравнению с мартом 2021 года численность обучающихся школы состоящих на различных видах профилактического учета осталась на прежнем уровне. На начало учебного года составлены социальные паспорта по классам и школе. 
 Выявлены учащиеся из малообеспеченных, многодетных, неполных семей. Проведены беседы с опекунами по вопросам воспитания подопечных. Проводится работа классными руководителями по вовлечению несовершеннолетних во внеклассную деятельность.</t>
  </si>
  <si>
    <t>Правонарушения несовершеннолетними за отчетные периоды не совершались. В целях профилактики правонарушений в ОО проводятся: классные часы, профилактические беседы, мероприятия направленные на формирование навыков ЗОЖ</t>
  </si>
  <si>
    <t>Преступления несовершеннолетними за отчетные периоды не совершались. В целях профилактики правонарушений в ОО проводятся: классные часы, профилактические беседы, мероприятия направленные на формирование навыков ЗОЖ, походы, экскурсии.</t>
  </si>
  <si>
    <t>По сравнению с мартом 2021 года уровень школьного и бытового травматизма остался остался на прежнем уровне : участниками ДТП в отчетные периоды школьники не являлись; Для снижения детского травматизма на школе проводятся : обучающиеся занятия, игры-путешествия, акции, беседы, конкурсы, инструктажи, встречи с инспектором ГИБДД, родительские собрания.</t>
  </si>
  <si>
    <t>По сравнению с апрелем 2021 года в школе произошло увеличение вовлеченности детей в деятельность детских и молодежных общественных объединений: на 10 обучающихся увеличилась численность школьников, вовлеченных в деятельность РДШ; на 12 школьников увеличилась численность обучающихся, принимающих участие в деятельность ЮНАРМИИ;</t>
  </si>
  <si>
    <t>По сравнению с данными мониторинга за март 2021 произошло увеличение численности детей, занимающихся в системе дополнительного образования. В таблице отображены данные по дополнительному образованию в центре Точка роста без данных дополнительного образования по школе, что состовляет ещё 91 учащийся.</t>
  </si>
  <si>
    <t>По сравнению с данными мониторинга за апрель 2021 произошло увеличение численности детей, занятых во внеурочной деятельности за счёт увеличения общего числа учащихся.</t>
  </si>
  <si>
    <t>По сравнению с данными мониторинга за март 2021 произошло увеличение численности детей, принявших участие в мероприятиях Всероссийского календаря мероприятий так как мероприятия включены в программу воспитания школы.</t>
  </si>
  <si>
    <t>В ОО сократилось количество мероприятий с привлечение родительской общественности, так как часть мероприятий запланирована на январь-июнь.</t>
  </si>
  <si>
    <t>В ОО имеются 1 педагог-организатор центра Точка роста.</t>
  </si>
  <si>
    <t>В ОО по сравнению с данными апреля 2021 года сократилась численность молодых педагогов.</t>
  </si>
  <si>
    <t>В ОО функционирует Штаб по воспиаттельной работе, в который вошли: заместитель директора по ВР, заместитель директора по УВР, советник директора по воспитанию, социальный педагог, педагог-психолог, учитель физической культуры, педагог-организатор ОБЖ.</t>
  </si>
  <si>
    <t>От ОО участие в проекте социальной активнивности "Орялята России" принимает 4 а кл, классный руководитель Кузьменко Л.Н.</t>
  </si>
  <si>
    <t>В ОО функционирует театральное объединение "Школьный театр "Премьера" - руководитель Барсукова А.И.</t>
  </si>
  <si>
    <t>В школе отсутствует школьный музей. Имеется Комната Боевой Славы.</t>
  </si>
  <si>
    <t>Государственное казенное общеобразовательное учреждение "Казачий кадетский корпус" г. Буденновска</t>
  </si>
  <si>
    <t>1.70</t>
  </si>
  <si>
    <t>0.50</t>
  </si>
  <si>
    <t>По сравнению с апрелем 2021 года произошло уведичение общей численности обучающихся школы на 1 человека: 1-4 кл. нет; численность обучающихся 5-9 кл. сократилась на 5 человек; численность обучающихся 10-11 кл. увеличилась на 5 человек. Это связано с движением обучающихся по итогам 2020/2021 учебного года (выбытие выпусников, зачисление пятиклассников)</t>
  </si>
  <si>
    <t>По сравнению с апрелем 2021 года произошло увеличение численности обучающихся, состоящих на различных видах профилактического учета: численность обучающихся состоящих на внутрикорпусном учете увеличилась на 2 человека; численность обучающихся состоящих на учете в ОДН увеличилась на 2 человека. Таким образом, прослеживается отрицательная динамика. С обучающимися, состоящими на различных видах профилактическог учета, проводятся следующие мероприятия. Специалистами социально-психологической службы разработаны индивидуальные программы профилактической работы с детьми, состоящими на рофилактическом учете. С родителями данных подростков заключены договоры о сотрудничестве. В рамках договоров с детьми проводится следующая работа:
 - усиление контроля за посещаемостью и успеваемостью;
 - усиление контроля за самоподготовкой и выполнением правил внутреннего распорядка;
 - беседы с родителями с целью контроля посещаемости и успеваемости;
 - беседы с детьми с целью профилактики девиантного поведения;
 - вовлечение детей в проведение социально-правовых мероприятий;
 - проведение обследования подростков на уровень враждебности и агрессивности;
 - содействие в организации летнего отдыха подростков;
 - приглашение подростка и его родителей на заседания совета по профилактике для мониторинга изменений в его поведении и успеваемости;
 - проведение обследования на выявления уровня тревожности;
 - индивидуальные занятия с педагогом-психологом.</t>
  </si>
  <si>
    <t>Количество правонарушений несовершеннолетними за отчетные периоды не изменилось. В целях профилактики правонарушений в ОО проводятся различные мероприятия (уроки нравственного и психологического здоровья, элективный курс "Подросток и закон", индивидуальная работа социального педагога и педагога-психолога, классные часы, встречи с испекторами ОДН, ГИБДД и т.д.)</t>
  </si>
  <si>
    <t>Преступления несовершеннолетними за отчетные периоды не совершались. В целях недопущения преступлений в ОО проводятся различные мероприятия (уроки нравственного и психологического здоровья, элективный курс "Подросток и закон", индивидуальная работа социального педагога и педагога-психолога, классные часы, встречи с испекторами ОДН, ГИБДД и т.д.)</t>
  </si>
  <si>
    <t>По сравнению с апрелем 2021 года произошло снижение травмирования обучающихся корпуса, в том числе количества ДТП с участием детей до нуля случаев. Для снижения детского травматизма в корпусе предпринимаются следующие меры: - проведение плановых и внеплановых инструктажей по ТБ; - классные часы по воспросам безопасности; - взаимодействие с сторудниками ГИБДД, МЧС и т.д. - проведение минуток безопасности и т.д.</t>
  </si>
  <si>
    <t>По сравнению с апрелем 2021 года в школе произошел рост вовлеченности детей в деятельность детских и молодежных общественных объединений: на 16 обучающихся увеличилась численность детей, вовлеченных в деятельность РДШ; на 109 человек увеличилась численность обучающихся, принимающих участие в деятельность ЮНАРМИИ; Увеличению численности детей, вовлеченных в деятельность детских и молодежных объединений, способствует слаженная и целенаправленная работа педагогического коллектива с детьми и их родителями</t>
  </si>
  <si>
    <t>количество детей, занимающихся в системе ДО стабильно равняется 100%</t>
  </si>
  <si>
    <t>количество детей, занимающихся внеурочной деятельностью, стабильно равняется 100%</t>
  </si>
  <si>
    <t>количество детей, принимающих участие в мероприятиях Всероссийского календаря, стабильно равняется 100%</t>
  </si>
  <si>
    <t>В ОО количество мероприятий, проведенных с привлечение родителей не изменилось ("Кадетская присяга", "Фестиваль казачьей культуры")</t>
  </si>
  <si>
    <t>Ставок нет</t>
  </si>
  <si>
    <t>Штаба нет, готовятся документы для создания</t>
  </si>
  <si>
    <t>ОО участия не принимает, т.к. нет начальных классов, обучение ведется с 5 класса.</t>
  </si>
  <si>
    <t>В ОО функционирует театральное объединение "Театральная мастерская"</t>
  </si>
  <si>
    <t>В корпусе функциониреут музей "Наследие", входящий в краевой реестр</t>
  </si>
  <si>
    <t>Георгиевский округ</t>
  </si>
  <si>
    <t>муниципальное бюджетное общеобразовательное учреждение «Средняя общеобразовательная школа № 1 имени Александра Кирилловича Просоедова города Георгиевска»</t>
  </si>
  <si>
    <t>По сравнению с апрелем 2021 года произошло увеличение общей численности обучающихся школы на 96 человек: численность обучающихся 1-4 кл. увеличилась на 83 человек; численность обучающихся 5-9 кл. сократилась на 6 человек; численность обучающихся 10-11 кл. увеличилась на 19 человек. Это связано с движением в период учебного процесса.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</si>
  <si>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сократилось на 28 человек; обучающихся состоящих на профилактическом учете в органах социальной защиты нет. Таким образом, прослеживается положительная динамика. С обучающимися проводятся классные часы совместно с социальным педагогом и психологом. 1. Каждый месяц беседа инспектора ОПДН;
 2. Совместная профилактическая работа, рейды социального педагога и инспектора ОПДН;
 3. Проведены мероприятия к Недели правовой помощи
 4. Каждую четверть проводятся заседания Совета по профилактике правонарушений и безнадзорности.
 5. В классах по параллелям проводяться беседы по правовой тематике, о правилах поведения на улице и в школе</t>
  </si>
  <si>
    <t>Правонарушения несовершеннолетними за отчетные периоды не совершались. В целях профилактики правонарушений в ОО проводятся профилактические беседы с юристом, вовлечение в общественно-полезную деятельность школы,встречи с инспектором ОДН с целью правового просвещения, выпускать молнии с информацией о прогулах трудных учащихся, правовые стенды.</t>
  </si>
  <si>
    <t>Преступления несовершеннолетними за отчетные периоды не совершались. В целях профилактики преступлений в ОО проводятся профилактические беседы с сотрудниками полиции по профилактики преступлений и административных правонарушений. с обучающимися проводятся классные часы совместно с социальным педагогом и психологом. Педагогические рейды с целью изучения семейно-бытовых условий. Контроль посещения уроков группой риска. Проведение елинных дней профилактики. Анкетирование и мониторинг учащихся на выявление агрессии и деструктивного поведения. Ежемесячное проведение советов по профилактике. .</t>
  </si>
  <si>
    <t>По сравнению с апрелем 2021 года произошло снижение травмирования обучающихся школы на 5 человек: случаев школьного травматизма не зафиксировано; участниками ДТП в отчетные периоды школьники не являлись; случаев бытового травматизма не зафиксировано; Для снижения детского травматизма на школе проводятся :Профилактические беседы и занятия с инспектором ГИБДД
 Акция «Будь ярче» 
 профилактические мероприятия " Внимание, дети идут в школу!» Минутка безопасности" , в школе прошла акция
  " Шагающий автобус" с участием членов отряда ЮИД " Светофорикмероприятия по соблюдению правил дорожного движения "Ребенок- главный пассажир"
 В классах проведены беседы по соблюдению юными пассажирами правил поведения во время езды в автомобиле и общественном транспорте
 С родителями проведена беседа по правилам перевозки детей, используя удерживающее устройство и соблюдению скоростного режима.</t>
  </si>
  <si>
    <t>По сравнению с апрелем 2021 года в школе наблюдается увеличение вовлеченности детей в деятельность детских и молодежных общественных объединений: на 200 вовлечены в деятельность РДШ; на 10 школьников увеличилась численность обучающихся, принимающих участие в деятельность ЮНАРМИИ; на 4 школьника увеличилась численность обучающихся, вовлечённых в деятельность РСМ. По линии РДШ увеличение в связи с усиления работы по данному направлению с сентября 2021 года.</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</si>
  <si>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 День знаний
 День учителя
 День народного единства
 День словаря 220 лет со дня рождения И.В. Даля
 День матери в России
 День неизвестного солдата
 День Конституции Российской Федерации
 День полного освобождения Ленинграда от фашистской блокады</t>
  </si>
  <si>
    <t>В ОО увеличилось количество мероприятий с привлечение родительской общественности. День знаний День учителя День народного единства День словаря День матери в России День полного освобождения Ленинграда от фашистской блокады</t>
  </si>
  <si>
    <t>В ОО нет ставок педагога-организатора.</t>
  </si>
  <si>
    <t>В ОО функционирует Штаб по воспитательной работе, в который вошли: руководитель ОО; .Завуч по ВР, советник руководителя ОО по воспит.работе и работе с детскими общественными объединениями,социальный педагог, педагог-психолог,, педагог доп.образования, педагог библиотекарь, вожатая, медработник, родитель</t>
  </si>
  <si>
    <t>От ОО в проекте социальной активности"Орлята России" нет участников.</t>
  </si>
  <si>
    <t>В ОО нет спортивного клуба.</t>
  </si>
  <si>
    <t>В школе отсутствует школьный музей по причине отсутствия помещения и финансирования.</t>
  </si>
  <si>
    <t>муниципальное бюджетное общеобразовательное учреждение гимназия № 2 города Георгиевска</t>
  </si>
  <si>
    <t>По сравнению с апрелем 2021 года произошло увеличение общей численности обучающихся школы на 6 человек: численность обучающихся 1-4 кл. увеличилась на 13 человек; численность обучающихся 5-9 кл. сократилась на 9 человек; численность обучающихся 10-11 кл. увеличилась на 2 человека. Это связано с перемещением обучающихся в период учебного процесса.</t>
  </si>
  <si>
    <t>По сравнению с апрелем 2021 года прироста или снижения школьников состоящих на различных видах профилактического учета не наблюдается. В целях профилактики в ОО проводятся Таким образом, в гимназии проводится профилактическая работ . 1.Ежедневный контроль над посещаемостью уроков обучающимися.
 2.В рамках работы Университета педагогических знаний родителям предложен информационный материал по вопросам профилактики безнадзорности учащихся. Родители ознакомлены с работой Совета по профилактике безнадзорности и преступлений, укреплению дисциплины среди учащихся, который руководствуется Конституцией РФ, Законом об образовании, Конвенцией о правах ребёнка (посредством мессенджера WhatsApp).</t>
  </si>
  <si>
    <t>Правонарушения несовершеннолетними за отчетные периоды не совершались. В целях профилактики правонарушений в ОО проводятся/ организованы 1.Обновление уголка правовых знаний, уголка информации.
 2.Ознакомление участников образовательного процесса с изменениями закона СК «О некоторых мерах по защите прав и законных интересов несовершеннолетних» от 17.12. 2012 г. № 131-кз
 3.Приглашение представителей ОПДН с целью проведения бесед по правам и обязанностям учащихся и родителей.</t>
  </si>
  <si>
    <t>Преступления несовершеннолетними за отчетные периоды не совершались. В целях профилактики преступлений в ОО проводятся/ организованы 1. Заместители директора по УВР и ВР, социальный педагог, педагог-психолог посещают уроки, классные мероприятия с целью наблюдения за поведением учащихся, склонных к нарушению дисциплины на уроке.
 2. В гимназии систематизирована работа Совета профилактики безнадзорности и правонарушений. Взаимное сотрудничество с родителями, с сотрудниками ОПДН, позволяют совместно найти индивидуальный подход, изучать интересы детей, поддерживать, помогать преодолевать те проблемы, которые возникают.</t>
  </si>
  <si>
    <t>По сравнению с апрелем 2021 года произошло увеличение травмирования обучающихся школы на 8 человек: школьный травматизм увеличился на 3 случая; участниками ДТП в отчетные периоды школьники не являлись; случаев бытового травматизма не зафиксировано. Для снижения детского травматизма в школе проводятся классные часы и недели безопасности 
 Беседы по ПДД и профилактике ДДТТ. 
 Единое тестирование обучающихся на знание правил ПДД 
 Организация профилактических бесед с инспектором ОГИБДД УМВД России
 «Будь осторожен!»
 Конкурсы художественного творчества 
 Конкурсы литературного творчества
 Конкурсы презентаций, видеороликов, проектов «Безопасная дорога детства
 Профилактические мероприятия:
 - «Внимание – дети!» 
 - «Осенние каникулы»;
 - «Внимание - дети! Зимняя дорога»(1 этап);
 - «Весенние каникулы. Внимание – дети!» (2 этап);
 - «Летние каникулы. Внимание – дети!» (3 этап)
 Методическая работа с педагогическими кадрами
 Межведомственное взаимодействие</t>
  </si>
  <si>
    <t>По сравнению с апрелем 2021 года в школе наблюдается снижение вовлеченности детей в деятельность детских и молодежных общественных объединений: на 55 обучающихся вовлечены в деятельность РДШ; Обучающих, принимающих участие в деятельности ЮНАРМИИ нет; По линии РДШ увеличение в связи с усиления работы по данному направлению с сентября 2021 года. Работа по РСМ и Юнармии не ведется. Снижение в иных сказывается процессом перевода незарегистрированных и самостоятельных объединений под эгиду РДШ.</t>
  </si>
  <si>
    <t>По сравнению с данными мониторинга за апрель 2021 произошло незначительное увеличение численности детей, занятых во внеурочной деятельности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</si>
  <si>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отца День солидарности в борьбе с терроризмом
 День народного единства
 День матери в России
 Международный день инвалидов</t>
  </si>
  <si>
    <t>В ОО снизилось количество мероприятий с привлечение родительской общественности. 
 День народного единства
 День матери в России День отца</t>
  </si>
  <si>
    <t>В ОО функционирует Штаб по воспитательной работе, в который вошли Руководитель ОО. Заместитель директора по воспитательной работе, советник директора по воспитанию и работе с детскими общественными объединениями, старшая вожатая, социальный педагог, психолог, преподаватель ОБЖ, учитель физ.культуры.</t>
  </si>
  <si>
    <t>От ОО участие в проекте социальной активности"Орлята России" принимает 1 кл, классный руководитель Кондратенко Светлана Александровна.</t>
  </si>
  <si>
    <t>муниципальное бюджетное общеобразовательное учреждение «Средняя общеобразовательная школа № 3 имени Героя Советского Союза П.М. Однобокова города Георгиевска»</t>
  </si>
  <si>
    <t>По сравнению с апрелем 2021 года произошло увеличение общей численности обучающихся школы на 35 человек: численность обучающихся 1-4 кл. увеличилась на 13 человек; численность обучающихся 5-9 кл. увеличилась на 14 человек; численность обучающихся 10-11 кл. увеличилась на 3 человека. Это связано с перемещением обучающихся в период учебного процесса.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</si>
  <si>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2 человека; численность обучающихся состоящих на учете в ОДН увеличилась на 2 человек; численность обучающихся состоящих на профилактическом учете в органах социальной защиты населения сократилось на 3 человека. Таким образом, прослеживается отрицательная динамика. Проводятся встречи с инспектором по делам несовершеннолетних. Тематические классные часы 5-11 классы «Права и обязанности несовершеннолетних в образовательном учреждении». Деловая игра для детей «группы риска» «В мире прав». Трудоустройство несовершеннолетних, состоящих на профилактических учетах в период летних каникул.
 2Организация летней занятости обучающихся из различных социальных групп. Тематические родительские собрания 1-11 классы «Ответственность родителей за жизнь и здоровье детей».
 Акция «За здоровый образ жизни».
 Благотворительная акция «Помоги пойти учиться». Организация Дня здоровья, посвященного Всемирному дню борьбы со СПИДом, акции «Подростки против СПИДА».</t>
  </si>
  <si>
    <t>За отчетный период несовершеннолетними было совершенно 2 правонарушения . В целях профилактики правонарушений в ОО проводятся беседы с обучающимися 1-4 классов «Что такое «хорошо» и что такое «плохо»?. Тематический классный час для обучающихся 9-11 классов «Воинская обязанность».. Конкурс рисунков среди обучающихся 1-7 классов «Мои права и обязанности».
 Акция «Твоя жизнь в твоих руках»
 Акция для младших школьников «Мы за ЗОЖ!» Конкурс стенных газет 5-9 классы «Не делай этого!»
 Просвещение родителей (законных представителей) (буклеты, памятки)</t>
  </si>
  <si>
    <t>За отчетный период несовершеннолетними было совершенно 1 преступление . В целях профилактики преступлений в ОО проводятся/ организованы Тематические классные час: «Всё начинается с семьи», «Субкультуры в современном мире».
 Конкурс рисунков среди обучающихся 4-7 классов «Мы выбираем здоровый образ жизни».
 Спортивное мероприятие «От старта до финиша – на одном дыхании» (лагерь). Распространение профилактических листовок. 
 Дискуссия «Учимся жить в мире с самим собой и другими» 
 Тематический классный час «Как я вижу свое будущее»
 Беседа «Профилактика деструктивного поведения несовершеннолетних»
 Круглый стол «Нормы жизни в обществе» 
 Профилактическая беседа «Мифы и реальность»
 Конкурс рисунков «Равенство людей в своих правах» 
 Уроки безопасности.</t>
  </si>
  <si>
    <t>По сравнению с апрелем 2021 года произошло снижение травмирования обучающихся школы на 10 человек: школьный травматизм увеличился на 1 случай; участниками ДТП в отчетные периоды школьники не являлись; бытовой травматизм уменьшился на 5 случаев. Для снижения детского травматизма на школе проводятся игры по профилактике ДДТТ для 1-3 классов «Красный, желтый, зеленый».Тематический урок «Дорожные знаки»
 Игра для 1-х классов «Азбука дороги»
 Участие в муниципальном этапе краевого конкурса «Законы дорог уважай - 2021»
 Организация безопасного отдыха в летний период.
 Создание в лагере профильного отряда.
 Акция «Внимание - дети!»
 Традиционное мероприятие «Посвящение в пешеходы» (1-е классы)
 Конкурс творческих работ «Дорога и мы».Торжественное посвящение 3 класса Г в «Юные помощники ГИБДД»
 Тематические уроки «Безопасные дороги»
 Участие в национальном проекте «Безопасные качественные дороги»
 Игровая программа для 3-4 классов «Путешествие в страну Светофорию»
 Онлайн-челлендж «Световозвращающий элемент моей бабушки, моего дедушки»
 3. внеклассное мероприятие «Потерянный фликер»
 4. Профилактическая викторина в 3-х классах «Дорожные знаки»
 5. Инспектором ОПДН ОМВД России по ГГО мл. л-том Сомовой К.П. проведена профилактическая беседа с обучающимися 4-х классов «Дорожные ловушки. Опасности в темное время суток»
 1. Выступление агитбригады для 1-х классов «Азбука движения»
 2. Тематический классный час «Чем ярче, тем безопаснее»
 3. Снятие профилактического видеофильма «Изучай ПДД вместе с нами!»
 4. В рамках Международного дня инвалида проведена акция «Мы вместе за безопасность»</t>
  </si>
  <si>
    <t>По сравнению с апрелем 2021 года в школе произошло снижение вовлеченности детей в деятельность детских и молодежных общественных объединений: на 269 обучающихся увеличилась численность школьников, вовлечённых в деятельность РДШ; на 5 школьников увеличилась численность обучающихся, принимающих участие в деятельность ЮНАРМИИ; на 30 школьников увеличилась численность обучающихся, вовлечённых в деятельность РСМ. По линии РДШ увеличение в связи с усиления работы по данному направлению с сентября 2021 года. Работа по РСМ и Юнармии не ведется. Снижение в иных сказывается процессом перевода незарегистрированных и самостоятельных объединений под эгиду РДШ.</t>
  </si>
  <si>
    <t>Численность в ОО молодых педагогов не изменилась.</t>
  </si>
  <si>
    <t>От ОО участие в проекте социальной активности"Орлята России" принимает 1 кл, классный руководитель Мартынова Анастасия Сергеевна.</t>
  </si>
  <si>
    <t>муниципальное бюджетное общеобразовательное учреждение «Средняя общеобразовательная школа № 5 имени Героя Советского Союза О.В. Гудкова города Георгиевска»</t>
  </si>
  <si>
    <t>По сравнению с апрелем 2021 года произошло увеличение общей численности обучающихся школы на 19 человек: численность обучающихся 1-4 кл. увеличилась на 20 человек; численность обучающихся 5-9 кл. увеличилась на 1 человека; численность обучающихся 10-11 кл. сократилась на 2 человека. Это связано с перемещением обучающихся в период учебного процесса.</t>
  </si>
  <si>
    <t>По сравнению с апрелем 2021 года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3 человека; численность обучающихся состоящих на учете в ОДН сократилось на 2 человек; численность обучающихся состоящих на профилактическом учете в органах социальной защиты населения составляет 6 человек. Таким образом, прослеживается отрицательная динамика. Проведение индивидуальных бесед различной тематики.
 Встречи с инспектором ОПДН. Проведение-психологического онлайн тестирование детей. 
 С детьми, склонными к совершению самовольных уходов, проведены:
 -Индивидуальные и групповые профилактические беседы с воспитанниками, склонными к самовольным уходам с целью выяснения проблем в учебе и жизни;
 -Групповой тренинг для детей, склонных к самовольным уходам «Ты нужен…»;
 - Профилактическая беседа на тему «Побег в никуда»;
 -Анкетирование обучающихся, проведение тестов, опросов с целью изучения уровней воспитанности и развития, взаимоотношений со сверстниками;
 -Беседа «Твои права и обязанности» (правовое консультирование обучающихся);
 -Вовлечение учащихся, склонных к самовольным уходам, в КТД (коллективные творческие дела);</t>
  </si>
  <si>
    <t>За отчетный период несовершеннолетними было совершенно 1 правонарушения . В целях профилактики правонарушений в ОО организована информационно-просветительская работа с родителями учащихся школы, направленная на повышение их сознательности, компетентности, и оказание им соответствующей психологической, педагогической, социальной, правовой помощи. Осуществлялась постоянная связь по ватцапу, сбрасывалась информация для родителей. Семьи, имеющие детей группы риска, и неблагополучные семьи находились под постоянным контролем социального педагога и классных руководителей. В течение первого полугодия на дому были посещены следующие 12 семей, имеющие детей «группы риска». Составлены акты посещений каждой конкретной семьи. Посещения на дому происходили с привлечением классных руководителей, инспектора ПДН. В результате посещений проведены профилактические беседы с родителями:: об обязанностях по воспитанию и содержанию детей; о взаимоотношениях в семье; о бытовых условиях и их роли в воспитании и обучении. Проводился родительский лекторий: 
 - «Как уберечь ребѐнка от беды (безопасность детей)»; 
 - «Профилактика суицида среди подростков. Как избежать беды?» 
 - просмотр видеофильма «Семья – территория без насилия»</t>
  </si>
  <si>
    <t>За отчетный период несовершеннолетними было совершенно 2 преступления . В целях профилактики преступлений в ОО организован ежедневный контроль посещаемости обучающихся с отметкой в журнале учета, выяснялись причины их отсутствия или опозданий, поддерживалась тесная связь с родителями и классными руководителями.
  В соответствии с планом в рамках профилактической работы в школе осуществляется работа Совета профилактики. 
 Социальным педагогом и классными руководителями проводились индивидуальные беседы с обучающимися, имеющими трудности в обучении, с низким уровнем мотивации познавательных интересов.</t>
  </si>
  <si>
    <t>По сравнению с апрелем 2021 года произошло уменьшение травмирования обучающихся школы на 9 человек: школьный травматизм увеличился на 3 случая; участниками ДТП в отчетные периоды школьники не являлись; бытовой травматизм уменьшился на 8 случаев. Для снижения детского травматизма на школе организован отряд ЮИД, проведение встреч с сотрудниками ДПС, тематических, акций, мероприятий, конкурсов рисунков и плакатов.</t>
  </si>
  <si>
    <t>По сравнению с апрелем 2021 года в школе произошло увеличение вовлеченности детей в деятельность детских и молодежных общественных объединений: на 31 обучающихся вовлечены в деятельность РДШ; на 4 человека сократилась численность обучающихся, принимающих участие в деятельность ЮНАРМИИ; на 1 школьников увеличилась численность обучающихся, вовлечённых в деятельность РСМ. По линии РДШ увеличение в связи с усиления работы по данному направлению с сентября 2021 года. Снижение в иных сказывается процессом перевода незарегистрированных и самостоятельных объединений под эгиду РДШ.</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</si>
  <si>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 День знаний
 День учителя
 День народного единства
 День словаря 220 лет со дня рождения И.В. Даля
 День матери в России
 День неизвестного солдата
 День Конституции Российской Федерации
 День полного освобождения Ленинграда от фашистской блокады</t>
  </si>
  <si>
    <t>От ОО нет участников в проекте социальной активности"Орлята России".</t>
  </si>
  <si>
    <t>муниципальное бюджетное общеобразовательное учреждение средняя общеобразовательная школа № 6</t>
  </si>
  <si>
    <t>По сравнению с апрелем 2021 года произошло увеличение общей численности обучающихся школы на 36 человек: численность обучающихся 1-4 кл. увеличилась на 32 человек; численность обучающихся 5-9 кл. увеличилась на 6 человек; численность обучающихся 10-11 кл. сократилась на 2 человека. Это связано с перемещением обучающихся в период учебного процесса.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</si>
  <si>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человека; численность обучающихся состоящих на учете в ОДН сократилось на 3 человека; численность обучающихся состоящих на профилактическом учете в органах социальной защиты населения увеличилась на 3 человека. Таким образом, прослеживается положительная/ отрицательная динамика. Посещение на дому учащихся, подготовка актов обследования условий жизни и воспитания. 
  Осуществление контроля за посещением уроков учащимися, состоящими на профилактическом учете, контроль за поведением данных учащихся на уроках.
 Осуществление регулярного взаимодействия с родителями учащихся, состоящих на профилактическом учете, изучение условий проживания данных учащихся, проведение профилактических бесед индивидуально и на родительских собраниях. 
 Диагностика внеурочных интересов учащихся, требующих особого педагогического внимания, вовлечение в различные виды положительной деятельности (кружки, спортивные секции, школьные мероприятия). 
 Вызов и заслушивание учащихся и их родителей на заседаниях Совета профилактики. 
 Выявление трудностей в учебе у неуспевающих учащихся.</t>
  </si>
  <si>
    <t>За отчетный период несовершеннолетними было совершенно 1 правонарушения . В целях профилактики правонарушений в ОО проводятся встречи с инспектором, проведение активом УСУ с младшими классами бесед по праву)</t>
  </si>
  <si>
    <t>За отчетный период несовершеннолетними было совершенно 1 преступление. В целях профилактики преступлений в ОО проводятся общедоступные спортивные секции, кружки. Встречи, беседы, лекции. Родительские собрания. Конкурс рисунков и плакатов. Просветительская работа по вопросам профилактики наркомании, токсикомании и употребление ПАВ. Профилактические и коррекционные беседы с родителями учащихся Взаимодействие с ОПДН МВД "Георгиевский", КДНиЗП, наркологический диспансер, опорный пункт общ.порядка, антинаркот.комиссии.</t>
  </si>
  <si>
    <t>По сравнению с апрелем 2021 года произошло снижение травмирования обучающихся школы на 3 человек: школьный травматизм увеличился на 1 случай; участниками ДТП в отчетные периоды школьники не являлись; бытовой травматизм уменьшился на 3 случае. Для снижения детского травматизма на школе проводятся конкурсы "Законы дорог уважай", акция "безопасность детства", "МарафонПДД",проведение недели безопасности дорожного движения, "посвящение первоклассников в пешеходы", профилактическая акция "Будь ярче".</t>
  </si>
  <si>
    <t>По сравнению с апрелем 2021 года в школе произошло снижение вовлеченности детей в деятельность детских и молодежных общественных объединений: на 8 человек сократилась численность школьников, вовлечённых в деятельность РДШ; на не изменилась численность обучающихся, принимающих участие в деятельность ЮНАРМИИ; на 3 школьника увеличилась численность обучающихся, вовлечённых в деятельность РСМ. Снижение в иных сказывается процессом перевода незарегистрированных и самостоятельных объединений под эгиду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</si>
  <si>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 День солидарности в борьбе с терроризмом День учителя День Отца День народного единства День матери День неизвестного солдата День Конституции Российской Федерации Всероссийская акция «Мы-граждане России!» День полного освобождения Ленинграда от фашистской блокады</t>
  </si>
  <si>
    <t>В ОО увеличилось количество мероприятий с привлечение родительской общественности. День знаний. День матери. День отца.День учителя.</t>
  </si>
  <si>
    <t>В ОО по сравнению с данными апреля 2021 численность молодых педагогов не изменилась.</t>
  </si>
  <si>
    <t>В проекте социальной активности"Орлята России" нет участников.</t>
  </si>
  <si>
    <t>муниципальное бюджетное общеобразовательное учреждение средняя общеобразовательная школа № 7</t>
  </si>
  <si>
    <t>По сравнению с апрелем 2021 года произошло увеличение общей численности обучающихся школы на 12 человек: численность обучающихся 1-4 кл. увеличилась на 22 человека; численность обучающихся 5-9 кл. увеличилась на 6 человек; численность обучающихся 10-11 кл. сократилась на 16 человек. Это связано с перемещением обучающихся в период учебного процесса.</t>
  </si>
  <si>
    <t>По сравнению с апрелем 2021 года произошло небольшое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4 человека; численность обучающихся состоящих на учете в ОДН сократилось на 1 человек; нет обучающихся состоящих на профилактическом учете в органах социальной защиты населения. Таким образом, прослеживается динамика в положительную сторону. Проведение индивидуальных и групповых бесед с учащимися "группы риска" и нарушающими порядок и уставные правила школы. Ежедневный контроль посещаемости. Проводится проверка дневников обучающихся. Работа с обучающимися пропускающими занятия без уважительных причин.</t>
  </si>
  <si>
    <t>Было совершенно 1 правонарушения несовершеннолетними за отчетные период. В целях профилактики правонарушений в ОО проводятся/ организованы Анкетирование "Мое свободное время", выпуск листовок и буклетов о правовых знаниях, просмотр видеороликов "Я выбираю здоровый образ жизни", круглый стол "Кибербуллинг как новая форма угрозы безопасности личности ребенка", памятки для родителей</t>
  </si>
  <si>
    <t>Преступления несовершеннолетними за отчетные периоды не совершались. В целях профилактики преступлений в ОО организованы: информационные стенды, классные часы, конкурс плакатов и буклетов, профилактические беседы, просмотр видеороликов.</t>
  </si>
  <si>
    <t>По сравнению с апрелем 2021 года наблюдается снижение травмирования обучающихся школы на 8 человек: случаев школьного травматизм не зафиксировано; участниками ДТП в отчетные период стал 1 школьник; бытовой травматизм сократился на 8 случаев. Для снижения детского травматизма на школе проводятся/организованы Для снижения детского травматизма на школе проводятся конкурсы "Законы дорог уважай", акция "безопасность детства", "МарафонПДД",проведение недели безопасности дорожного движения, "посвящение первоклассников в пешеходы", профилактическая акция "Будь ярче".</t>
  </si>
  <si>
    <t>По сравнению с апрелем 2021 года в школе произошло увеличение вовлеченности детей в деятельность детских и молодежных общественных объединений: на 56 обучающихся вовлечены в деятельность РДШ; на 10 школьников сократилась численность обучающихся, принимающих участие в деятельность ЮНАРМИИ; на 2 школьника вовлечён в деятельность РСМ. По линии РДШ увеличение в связи с усиления работы по данному направлению с сентября 2021 года. Работа по РСМ и Юнармии не ведется. Снижение в иных сказывается процессом перевода незарегистрированных и самостоятельных объединений под эгиду РДШ.</t>
  </si>
  <si>
    <t>муниципальное бюджетное общеобразовательное учреждение «Средняя общеобразовательная школа № 9 города Георгиевска»</t>
  </si>
  <si>
    <t>По сравнению с апрелем 2021 года наблюдается увеличение общей численности обучающихся школы на 13 человек: численность обучающихся 1-4 кл. увеличилась на 8 человека; численность обучающихся 5-9 кл. увеличилась на 11 человек; численность обучающихся 10-11 кл. сократилась на 6 человек. Это связано с перемещением обучающихся в период учебного процесса.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</si>
  <si>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составляет на 2 человека; численность обучающихся состоящих на учете в ОДН увеличилась на 2 человек; обучающихся состоящих на профилактическом учете в органах социальной защиты населения зафиксировано не было. Таким образом, прослеживается отрицательная динамика. Оказание психологической, педагогической и социальной помощи. Создание оптимальных условий для успешного воспитания, развития и Самореализации детей данной категории. Выявление и коррекция социальных проблем. Организация досуга учащихся.</t>
  </si>
  <si>
    <t>Правонарушения несовершеннолетними за отчетные периоды не совершались. В целях профилактики правонарушений в ОО проводятся/ организованы Проведение декады правовых знаний. 
 Проведение месячника пропаганды ЗОЖ и профилактики ПАВ. 
 Выпуск листовки «Закон и порядок». 
 Выпуск информационных листовок по профилактике ПАВ и пропаганде ЗОЖ. 
 Оформление стендов и другой наглядной информации (выставки) по пропаганде ЗОЖ и правовых знаний.</t>
  </si>
  <si>
    <t>Преступления несовершеннолетними за отчетные периоды не совершались. В целях профилактики преступлений в ОО проводятся беседы с участием инспектора ОПДН, дни правовой помощи детям месячник профилактики безнадзорности и правонарушений несовершеннолетних, пропаганды правовых знаний среди несовершеннолетних и родителей «Подросток и закон» 
 Декада профилактики вовлечения несовершеннолетних в неформальные объединения экстремистской направленности и тоталитарные секты «Мы разные, но мы – вместе!» 
 Проведение мероприятий, посвященных Всемирному дню отказа от курения 
 Декада по пропаганде Здорового образа жизни, по профилактике употребления алкогольной, табачной продукции, наркотиков и других психоактивных веществ «Мы выбираем жизнь!» 
 Всемирный день борьбы со СПИДом 
 Единый день профилактики 
 Акции «Мы выбираем жизнь!» (профилактика алкогольной зависимости несовершеннолетних и потребления ПАВ) 
 Мероприятия посвященные Международному дню семьи – 
 Агитбригада «Дыши свежим воздухом», посвященный Всемирному дню без табака с распространением буклетов и флаеров 
 Проведение цикла мероприятий в рамках Международного дня борьбы с наркоманией 
 Участие в комплексной межведомственной операции «Подросток»</t>
  </si>
  <si>
    <t>По сравнению с апрелем 2021 года произошло снижение травмирования обучающихся школы на 12 человек: случаев школьного травматизма не зафиксировано ; участником ДТП в отчетные период стал 1 школьник ; бытовой травматизм уменьшился на 11 случаев. Для снижения детского травматизма на школе проводятся конкурсы "Законы дорог уважай", акция "безопасность детства", "МарафонПДД",проведение недели безопасности дорожного движения, "посвящение первоклассников в пешеходы", профилактическая акция "Будь ярче".</t>
  </si>
  <si>
    <t>По сравнению с апрелем 2021 года в школе произошло снижение вовлеченности детей в деятельность детских и молодежных общественных объединений: 5 обучающихся вовлечены в деятельность РДШ; на 12 человек сократилась численность обучающихся, принимающих участие в деятельность ЮНАРМИИ; на 5 школьников увеличилась численность обучающихся, вовлечённых в деятельность РСМ. Работа по РСМ и Юнармии не ведется. Снижение в иных сказывается процессом перевода незарегистрированных и самостоятельных объединений под эгиду РДШ.</t>
  </si>
  <si>
    <t>По сравнению с данными мониторинга за апрель 2021 произошло незначительное увеличение численности детей, принявших участие в мероприятиях Всероссийского календаря мероприятий День знаний
 День учителя
 День народного единства
 День словаря 220 лет со дня рождения И.В. Даля
 День матери в России
 День неизвестного солдата
 День Конституции Российской Федерации</t>
  </si>
  <si>
    <t>В ОО увеличилось количество мероприятий с привлечение родительской общественности. День знаний
 День учителя
 День народного единства
 День матери в России</t>
  </si>
  <si>
    <t>В ОО 1 ставка"Старшая вожатая".</t>
  </si>
  <si>
    <t>В ОО не изменилась численность молодых педагогов.</t>
  </si>
  <si>
    <t>муниципальное казенное общеобразовательное учреждение «Средняя общеобразовательная школа № 11 пос. Нового»</t>
  </si>
  <si>
    <t>По сравнению с апрелем 2021 года наблюдается увеличение общей численности обучающихся школы на 34 человек: численность обучающихся 1-4 кл. увеличилась на 30 человека; численность обучающихся 5-9 кл. осталась прежней; численность обучающихся 10-11 кл. увеличилась на 4 человека. Это связано с перемещением обучающихся в период учебного процесса.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</si>
  <si>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4 человека;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находится на переднем уровне, 1 человек. Таким образом, прослеживается положительная/ динамика. (Какая работа проводится с обучающимися состоящими на различных видах профилактического учета?)</t>
  </si>
  <si>
    <t>Правонарушения несовершеннолетними за отчетные периоды не совершались. В целях профилактики правонарушений в ОО проводятся беседы с учащимися с участием инспектора ОПДН на тему: "Уголовная, административная ответственность несовершеннолетних", "От пьянства до преступления один шаг", "Опасные игры".</t>
  </si>
  <si>
    <t>Преступления несовершеннолетними за отчетные периоды не совершались. В целях профилактики преступлений в ОО проводятся общедоступные спортивные секции, кружки.Встречи, беседы, лекции. Родительские собрания. Конкурс рисунков и плакатов. Просветительская работа по вопросам профилактики наркомании, токсикомании и употребление ПАВ. Профилактические и коррекционные беседы с родителями учащихся Взаимодействие с ОПДН МВД "Георгиевский", КДНиЗП, наркологический диспансер, опорный пункт общ.порядка, антинаркот.комиссии.</t>
  </si>
  <si>
    <t>По сравнению с апрелем 2021 года произошло снижение травмирования обучающихся школы на 2 человек: 1 случай школьного травматизма; участниками ДТП в отчетные периоды школьники не являлись; бытовой травматизм уменьшился на 2 случая. Для снижения детского травматизма на школе проводятся: Дни ПДД, классные чаты по ПДД, акция "Безопасное лето", «Помни, водитель – ты тоже родитель!». Профилактические мероприятия «Научимся
 соблюдать ПДД». инициативная группа родительской общественности «Родительский патруль» для предупреждения и выявления нарушений ПДД в МКОУ СОШ №11 пос. Нового</t>
  </si>
  <si>
    <t>По сравнению с апрелем 2021 года в школе произошло снижение вовлеченности детей в деятельность детских и молодежных общественных объединений: на 4 человека увеличилось численность школьников, вовлечённых в деятельность РДШ; на 9 школьников сократилась численность обучающихся, принимающих участие в деятельность ЮНАРМИИ; на 23 школьника сократилось численность обучающихся, вовлечённых в деятельность РСМ. Выпуск обучающих из школы, большинство юнармейцев и членов РСМ это старшие классы. По линии РДШ усиления работы планируется с 2022 года.</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</si>
  <si>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неизвестного солдата Всероссийский день словаря 200-летие со дня рождения Федора Михайловича Достоевского День отца День учителя</t>
  </si>
  <si>
    <t>В ОО увеличилось количество мероприятий с привлечение родительской общественности. День неизвестного солдата День отца День учителя День матери</t>
  </si>
  <si>
    <t>В ОО функционирует Штаб по воспитательной работе, в который вошли социальный педагог, педагог-психолог, руководитель школьного метод. центра, медработник, старшая вожатая</t>
  </si>
  <si>
    <t>муниципальное бюджетное общеобразовательное учреждение «Средняя общеобразовательная школа № 15 имени А.З. Потапова ст. Лысогорской»</t>
  </si>
  <si>
    <t>По сравнению с апрелем 2021 года произошло снижение общей численности обучающихся школы на 9 человек: численность обучающихся 1-4 кл. сократилась на 12 человек; численность обучающихся 5-9 кл. увеличилось на 13 человек; численность обучающихся 10-11 кл. сократилась на 10 школьника. Это связано с перемещением обучающихся в период учебного процесса.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</si>
  <si>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10 человек; численность обучающихся состоящих на учете в ОДН сократилось на 1 человек; отсутствие обучающихся состоящих на профилактическом учете в органах социальной защиты населения. Таким образом, прослеживается положительная динамика. Посещение на дому учащихся, подготовка актов обследования условий жизни и воспитания. 
  Осуществление контроля за посещением уроков учащимися, состоящими на профилактическом учете, контроль за поведением данных учащихся на уроках.
 Осуществление регулярного взаимодействия с родителями учащихся, состоящих на профилактическом учете, изучение условий проживания данных учащихся, проведение профилактических бесед индивидуально и на родительских собраниях. 
 Диагностика внеурочных интересов учащихся, требующих особого педагогического внимания, вовлечение в различные виды положительной деятельности (кружки, спортивные секции, школьные мероприятия). 
 Вызов и заслушивание учащихся и их родителей на заседаниях Совета профилактики. 
 Выявление трудностей в учебе у неуспевающих учащихся. 
 Анализ итогов успеваемости детей «группы риска» по четвертям и за год.</t>
  </si>
  <si>
    <t>1 правонарушение несовершеннолетними за отчетные период. В целях профилактики правонарушений в ОО проводятся с учащимися проводятся профилактические беседы,. классные часы, встречи с инспекторами МВД, ОДН, а также учеников активно вовлекают в общественную деятельность школы</t>
  </si>
  <si>
    <t>Преступления несовершеннолетними отчетные периоды не совершались. В целях профилактики преступлений в ОО проводятся/ организованы встречи с инспектором ОДН и КДН, Посещение детей группы риска на дому. Единые дни профилактики. Анкетирование и мониторинг учащихся на выявление агрессии и деструктивного поведения. Работа с семьями группы риска.</t>
  </si>
  <si>
    <t>По сравнению с апрелем 2021 года произошло снижение травмирования обучающихся школы на 20 человек: случаев школьный травматизма не зафиксировано. участниками ДТП в отчетные периоды школьники не являлись; бытовой травматизм уменьшился на 20 случаев. Для снижения детского травматизма на школе проводятся встречи с сотрудниками ГИБДД
 Беседы:
 - « Знай и соблюдай правила дорожного движения»
 - «Безопасность поведения учащихся в школе и на улице».
 Уроки по правилам дорожного движения</t>
  </si>
  <si>
    <t>По сравнению с апрелем 2021 года в школе произошло увеличение вовлеченности детей в деятельность детских и молодежных общественных объединений: на 51 обучающихся вовлечен в деятельность РДШ; на 24 школьников сократилась численность обучающихся, принимающих участие в деятельность ЮНАРМИИ; на 1 школьника увеличилась численность обучающихся, вовлечённых в деятельность РСМ. Выпуск обучающих из школы, большинство юнармейцев это старшие классы. По линии РДШ увеличение в связи с усиления работы по данному направлению с сентября 2021 года. Снижение в иных сказывается процессом перевода незарегистрированных и самостоятельных объединений под эгиду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</si>
  <si>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1 сентября – День знаний
 День солидарности в борьбе с терроризмом
 День работника дошкольного образования
 Международный день пожилых людей
 День учителя
 День Отца
 Международный день школьных библиотек
 День словаря
 220 лет со дня рождения В.И. Даля
 День матери в России
 День неизвестного солдата
 День Героев Отечества
 День Конституции Российской Федерации
 Новый год!
 День освобождения станицы Лысогорской от немецко-фашистских захватчиков
 День полного освобождения Ленинграда от фашистской блокады</t>
  </si>
  <si>
    <t>В ОО увеличилось количество мероприятий с привлечение родительской общественности. Мероприятия: День учителя День Отца День народного единства День матери.</t>
  </si>
  <si>
    <t>От ОО участие в проекте социальной активности"Орлята России" принимает 1 кл, классный руководитель Асратян Елена Александровна</t>
  </si>
  <si>
    <t>муниципальное бюджетное общеобразовательное учреждение «Средняя общеобразовательная школа № 16 ст. Георгиевской»</t>
  </si>
  <si>
    <t>По сравнению с апрелем 2021 года произошло повышение общей численности обучающихся школы на 26 человек: численность обучающихся 1-4 кл. увеличилось на 32 человека; численность обучающихся 5-9 кл. сократилась на 9 человек; численность обучающихся 10-11 кл. увеличилась на 3 человека. Это связано с перемещением обучающихся в период учебного процесса.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</si>
  <si>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2 человека; численность обучающихся состоящих на учете в ОДН увеличилась на 5 человек; численность обучающихся состоящих на профилактическом учете в органах социальной защиты населения увеличилась на 1 человека. Таким образом, прослеживается отрицательная динамика. С обучающимися проводятся личные профилактические беседы: «Правила повеления в школе», «Правила пользования мобильными телефонами в школе», «Вредные привычки», «Подросток и закон», «Нецензурная брань», «Здоровый образ жизни»
 Анкетирование: «Склонность к девиантому поведению», «Определение уровня тревожности», «Тест на самооценку». 
 Привлечение к общешкольным мероприятиям: «Свеча памяти».
 Ежемесячное проведение советов по профилактике. 
 Педагогические рейды с целью изучения семейно - бытовых условий.</t>
  </si>
  <si>
    <t>Правонарушения несовершеннолетними за отчетные периоды не совершались. В целях профилактики правонарушений в ОО проводятся единые дни профилактики правонарушений, классные часы по профилактике безнадзорности и правонарушений, встречи с инспектором МВД,ОДН, индивидуальные профилактические беседы с учащимися и их родителями, выступление соц.педагога и психолога на родительских собраниях.</t>
  </si>
  <si>
    <t>Преступления несовершеннолетними за отчетные периоды не совершались. В целях профилактики преступлений в ОО проводятся/ организованы беседы с социальным педагогом, психологом, инспектором ПДН.
 Просмотры и обсуждение фильмов профилактической направленности.
 Участие в школьных спартакиадах.</t>
  </si>
  <si>
    <t>По сравнению с апрелем 2021 года произошло снижение травмирования обучающихся школы на 3 человек: школьного травматизм не зафиксировано. участниками ДТП в отчетные периоды школьники не являлись; бытовой травматизм снизился на 3 случая. Для снижения детского травматизма на школе проводятся профилактические акции : ​ «Шагающий автобус», Тестирование по ПДД, «Посвящение первоклассников в пешеходы», Встреча с инспектором ОГИБДД Акция «Сделаем путь в школу безопасным!, Будь заметней на дороге!» Проведение​ Недели безопасности дорожного движения</t>
  </si>
  <si>
    <t>По сравнению с апрелем 2021 года в школе наблюдается незначительное увеличение вовлеченности детей в деятельность детских и молодежных общественных объединений: на 2 обучающихся сократилась численность школьников, вовлечённых в деятельность РДШ; на 9 школьников сократилась численность обучающихся, принимающих участие в деятельность ЮНАРМИИ; на 2 школьников увеличилась численность обучающихся, вовлечённых в деятельность РСМ. По линии РДШ только налаживается работа по данному направлению. Деятельность РСМ будет активизироваться в 2022/23 году. Снижение в иных сказывается процессом перевода незарегистрированных и самостоятельных объединений под эгиду РДШ.</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</si>
  <si>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 День Знаний День солидарности в борьбе с терроризмом День учителя День Отца День народного единства День матери День неизвестного солдата День Конституции Российской Федерации Всероссийская акция «Мы-граждане России!» День полного освобождения Ленинграда от фашистской блокады</t>
  </si>
  <si>
    <t>В ОО увеличилось количество мероприятий с привлечение родительской общественности.День Знаний День учителя День Отца День народного единства День матери День неизвестного солдата</t>
  </si>
  <si>
    <t>ОО не принимает участие в проекте социальной активности"Орлята России"</t>
  </si>
  <si>
    <t>муниципальное бюджетное общеобразовательное учреждение «Средняя общеобразовательная школа № 17 имени И.Л. Козыря пос. Шаумянского»</t>
  </si>
  <si>
    <t>По сравнению с апрелем 2021 года наблюдается увеличение общей численности обучающихся школы на 5 человек: численность обучающихся 1-4 кл. увеличилась на 8 человека; численность обучающихся 5-9 кл. увеличилась на 2 человек; численность обучающихся 10-11 кл. сократилась на 5 человек. Это связано с перемещением обучающихся в период учебного процесса.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</si>
  <si>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2 человека; численность обучающихся состоящих на учете в ОДН сократилось на 1 человек; численность обучающихся состоящих на профилактическом учете в органах социальной защиты населения сократилось на 8 человек. Таким образом, прослеживается положительная динамика. Для обучающихся проводятся: 1.Интерактивное занятие «Мы в ответе за свои поступки»
 2.Дискуссия «Какую ответственность люди несут друг перед другом.»
 1 Интерактивное занятие «Я люблю тебя жизнь…»
 2.Тренинговое упражнение «Жизнь прекрасна, потому что..» ( беседа о том, что радует и приносит удовольствие в жизни)
 1.Интерактивное занятие «Разговор о вреде наркотиков и ПАВ»
 1.Беседа «Жить без конфликтов, возможно ли это?»
 2. Советы подросткам «Как научиться не ссориться с родителями»
 Круглый стол: «От безответственности до преступления один шаг»
 .
 1.Интерактивное занятие по профилактике суицидального поведения «Правила счастливого человека»
 2.Советы подросткам «Если чувствуешь себя одиноким»
 1.Интерактивное занятие «Правонарушения как результат вредных привычек»
 2.Беседа «Способы преодоления кризисных ситуаций»
 1.Беседа «Общение и его роль в трудных жизненных ситуациях»
 2.Тренинговое занятие «Умеем ли мы общаться»
 1.Информационно-правовая беседа «Подросток и трудовое законодательство»
 2. Беседа «Лето. Как провести его с пользой»</t>
  </si>
  <si>
    <t>Правонарушения несовершеннолетними за отчетные периоды не совершались. В целях профилактики правонарушений в ОО проводятся/ организованы «Законопослушный гражданин» «Учимся жить в мире с самим собой и другими» - дискуссия
 «Пути достижения жизненных целей» - тренинговое занятие
 «Мои права и обязанности» - диспут
 «Конвенция «О правах ребенка» - устный журнал
 «Нормы жизни в обществе» - круглый стол
 «Соблюдай закон» - урок – беседа
 «От чего зависят поступки человека» - тренинг
 «Равенство людей в своих правах» - конкурс рисунков
 «Честь и Закон» - игра «Брейн – ринг»
 «Противостоять агрессии» - диспут
 «Закон и ответственность» беседа - урок
 «Подросток и закон» - презентация
 «Свой путь мы выбираем сами» - беседа - диспут
 «Пока не поздно! – вечер вопросов и ответов 
 «Сохрани себя для жизни» - круглый стол
 От старта до финиша – на одном дыхании» - спортивное мероприятие</t>
  </si>
  <si>
    <t>2 преступления совершенно несовершеннолетними за отчетные период. В целях профилактики преступлений в ОО проводятся/ организованы Круглый стол «Права подростков» с участием инспектора ОДН, прокуратуры, инспектора КДН и ЗП.
 Круглый стол «Ответственность подростков» с участием инспектора ОДН, прокуратуры, инспектора КДН и ЗП.
 Беседа « Изучаем Устав школы».
 Лекторий для учащихся 5-11 классов о вреде алкоголя: «Алкоголизм-потребность или зависимость».
 6. Лекторий «Курить – не модно».
 Выпуск мини плакатов о вреде курения.
 Викторина о вреде курения.</t>
  </si>
  <si>
    <t>По сравнению с апрелем 2021 года произошло уменьшение травмирования обучающихся школы на 8 человек: школьный травматизм остался на прежнем уровней и составляет 1 человек. участниками ДТП в отчетные периоды школьники не являлись; бытовой травматизм уменьшился на 8 случаев. Для снижения детского травматизма на школе проводятся «Знай и соблюдай Правила дорожного движения»
 «Безопасность при общении с животными»
 «Знаешь ли ты как вести себя в транспорте?»
 «Огонь – друг или враг».
 «Твои поступки и их последствия».
 «По улице гуляя…».
 «Если чужой стучится в дом».
 «Детские страхи».
 «Если вдруг ты потерялся».
 «Ситуации насильственного поведения со стороны незнакомого взрослого».
 «Помни, это юный велосипедист»</t>
  </si>
  <si>
    <t>По сравнению с апрелем 2021 года в школе произошло увеличение вовлеченности детей в деятельность детских и молодежных общественных объединений: на 94 обучающихся вовлечённых в деятельность РДШ; на 5 школьников сократилась численность обучающихся, принимающих участие в деятельность ЮНАРМИИ; на 3 школьника увеличилась численность обучающихся, вовлечённых в деятельность РСМ. По линии РДШ увеличение в связи с усилением работы по данному направлению с сентября 2021 года. Деятельность РСМ будет активизироваться в 2022/23 году. Снижение в иных сказывается процессом перевода незарегистрированных и самостоятельных объединений под эгиду РДШ.</t>
  </si>
  <si>
    <t>По сравнению с данными мониторинга за апрель 2021 произошло незначительное уменьшение численности детей, занимающихся в системе дополнительного образования.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</si>
  <si>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 
 День солидарности в борьбе с терроризмом
 Международный день распространения грамотности
 Всероссийская акция 
 « Вместе всей семьёй»
 День работника дошкольного образования
 Международный день пожилых людей
 День учителя
 День Отца
 Международный день школьных библиотек
 День народного единства
 200 лет со дня рождения Ф.М.Достоевского
 День Словаря
 220 лет со дня рождения В.И.Даля
 День матери в России
 День инвалида 
 День неизвестного солдата
 День Конституции Российской Федерации 
 Всероссийская акция «Мы-граждане России!»
 День полного освобождения Ленинграда от фашистской блокады</t>
  </si>
  <si>
    <t>В ОО увеличилось количество мероприятий с привлечение родительской общественности. День государственного флага России День пожилого человека День учителя День отца День народного единства День матери в России День неизвестного солдата</t>
  </si>
  <si>
    <t>В ОО имеется 1 ставка педагога-организатора.</t>
  </si>
  <si>
    <t>В ОО по сравнению с данными апреля 2021 года уменьшение численность молодых педагогов.</t>
  </si>
  <si>
    <t>От ОО участие в проекте социальной активности"Орлята России" принимает 1 кл, классный руководитель Бесшкурова Ольга Николаевна</t>
  </si>
  <si>
    <t>муниципальное бюджетное общеобразовательное учреждение «Средняя общеобразовательная школа № 20 станицы Подгорной»</t>
  </si>
  <si>
    <t>По сравнению с апрелем 2021 года наблюдается увеличение общей численности обучающихся школы на 34 человека: численность обучающихся 1-4 кл. увеличилась на 21 человека; численность обучающихся 5-9 кл. увеличилась на 19 человек; численность обучающихся 10-11 кл. сократилась на 6 человек. Это связано с перемещением обучающихся в период учебного процесса.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</si>
  <si>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положительная динамика. С обучающими проводятся профилактические беседы,. классные часы, встречи с инспекторами МВД, ОДН, а также учеников активно вовлекают в общественную деятельность школы</t>
  </si>
  <si>
    <t>Правонарушения несовершеннолетними за отчетные периоды не совершались. В целях профилактики правонарушений в ОО проводятся единый дни профилактики правонарушений, классные часы по профилактике безнадзорности и правонарушений, встречи с инспектором МВД,ОДН, индивидуальные профилактические беседы с учащимися и их родителями, выступление соц.педагога и психолога на родительских собраниях.</t>
  </si>
  <si>
    <t>Преступления несовершеннолетними за отчетные периоды не совершались. В целях профилактики преступлений в ОО проводятся профилактические беседы,. классные часы, встречи с инспекторами МВД, ОДН,вовлечение учащихся в социально-значимую деятельность классных коллективов, школы.</t>
  </si>
  <si>
    <t>По сравнению с апрелем 2021 года произошло снижение травмирования обучающихся школы на 9 человек: случаев школьного травматизма нет; участниками ДТП в отчетные периоды школьники не являлись; бытовой травматизм уменьшился на 5 случаев. Для снижения детского травматизма на школе проводятся Участие во Всероссийской акции «Безопасность детства – 2020/2021» (летний этап)
 Викторина «Один дома»- профилактика детского травматизма
 Акция «Лето без ДТП и травм»
 Просмотр фильмов и роликов по теме ПДД и детского травматизма
 Неделя безопасности дорожного движения
 Профилактическая операция по предупреждению детского дорожно-транспортного травматизма «Внимание - дети!»
 Беседы «Правила поведения в школе, дома, общественных местах»
 Беседы «Правила безопасного поведения во время каникул»
 Участие во Всероссийской акции «Безопасность детства – 2021/2022» (зимний этап)
 Проведение инструктажей по технике безопасности с обучающимися
 Проведение информационно-разъяснительной работы по профилактике детского травматизма с обучающимися и родителями.</t>
  </si>
  <si>
    <t>По сравнению с апрелем 2021 года в школе наблюдается увеличение вовлеченности детей в деятельность детских и молодежных общественных объединений: на 34 обучающихся увеличилась численность школьников, вовлечённых в деятельность РДШ; на 5 школьников сократилась численность обучающихся, принимающих участие в деятельность ЮНАРМИИ; на 1 школьника увеличилась численность обучающихся, вовлечённых в деятельность РСМ. По линии РДШ увеличение в связи с усиления работы по данному направлению с сентября 2021 года. Выпуск обучающих из школы, большинство юнармейцев это старшие классы. Снижение в иных сказывается процессом перевода незарегистрированных и самостоятельных объединений под эгиду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</si>
  <si>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государственного флага России 
 День знаний
 День солидарности в борьбе с терроризмом
 День пожилого человека
 День учителя
 День отца
 День народного единства
 День матери в России
  Всемирный день борьбы со СПИДом 
 День неизвестного солдата
 День Героев Отечества
 День Конституции Российской Федерации</t>
  </si>
  <si>
    <t>В ОО имеются 2 ставки педагога-организатора.</t>
  </si>
  <si>
    <t>От ОО участие в проекте социальной активности"Орлята России" принимает 2 кл, классный руководители: Мальцева Татьяна Николаевна, Монашенко Екатерина Ивановна.</t>
  </si>
  <si>
    <t>муниципальное бюджетное общеобразовательное учреждение «Средняя общеобразовательная школа № 21 имени И.С. Давыдова с. Обильного»</t>
  </si>
  <si>
    <t>По сравнению с апрелем 2021 года наблюдается увеличение общей численности обучающихся школы на 34 человека: численность обучающихся 1-4 кл. увеличилась на 16 человек; численность обучающихся 5-9 кл. увеличилась на 8 человек; численность обучающихся 10-11 кл. увеличилась на 2 человека. Это связано с перемещением обучающихся в период учебного процесса.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</si>
  <si>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человека; численность обучающихся состоящих на учете в ОДН нет. численность обучающихся состоящих на профилактическом учете в органах социальной защиты населения увеличилась на 3 человека. Таким образом, прослеживается отрицательная динамика. Оформление учетных документов на учащихся, поставленных на профилактический учет, закрепление наставников. 
 Посещение на дому учащихся, подготовка актов обследования условий жизни и воспитания. 
  Осуществление контроля за посещением уроков учащимися, состоящими на профилактическом учете, контроль за поведением данных учащихся на уроках.
 Осуществление регулярного взаимодействия с родителями учащихся, состоящих на профилактическом учете, изучение условий проживания данных учащихся, проведение профилактических бесед индивидуально и на родительских собраниях. 
 Диагностика внеурочных интересов учащихся, требующих особого педагогического внимания, вовлечение в различные виды положительной деятельности (кружки, спортивные секции, школьные мероприятия). 
 Беседа сотрудников ОУУПиПДН ОМВД России 
  с учащимися по профилактике подростковой преступности. 
 Вызов и заслушивание учащихся и их родителей на заседаниях Совета профилактики. 
 Выявление трудностей в учебе у неуспевающих учащихся. 
 Анализ итогов успеваемости детей «группы риска» по четвертям и за год.</t>
  </si>
  <si>
    <t>Преступления несовершеннолетними за отчетные периоды не совершались. В целях профилактики преступлений в ОО проводятся месячник профилактики безнадзорности и правонарушений несовершеннолетних, пропаганды правовых знаний среди несовершеннолетних и родителей «Подросток и закон» 
 Декада профилактики вовлечения несовершеннолетних в неформальные объединения экстремистской направленности и тоталитарные секты «Мы разные, но мы – вместе!» 
 Проведение мероприятий, посвященных Всемирному дню отказа от курения 
 Декада по пропаганде Здорового образа жизни, по профилактике употребления алкогольной, табачной продукции, наркотиков и других психоактивных веществ «Мы выбираем жизнь!» 
 Всемирный день борьбы со СПИДом 
 Единый день профилактики 
 Акции «Мы выбираем жизнь!» (профилактика алкогольной зависимости несовершеннолетних и потребления ПАВ) 
 Мероприятия посвященные Международному дню семьи – 
 Агитбригада «Дыши свежим воздухом», посвященный Всемирному дню без табака с распространением буклетов и флаеров 
 Проведение цикла мероприятий в рамках Международного дня борьбы с наркоманией 
 Участие в комплексной межведомственной операции «Подросток»</t>
  </si>
  <si>
    <t>По сравнению с апрелем 2021 года произошло уменьшение травмирования обучающихся школы на 10 человек: случаев школьного травматизма не зафиксировано; участниками ДТП в отчетные периоды школьники не являлись; бытовой травматизм уменьшился на 10 случаев. Для снижения детского травматизма на школе проводятся инструктажи по технике безопасности и ПДД, классные часы, беседы, посвящение в первоклассники, участие в конкурсах. Встречи с инспекторами ГИБДД</t>
  </si>
  <si>
    <t>По сравнению с апрелем 2021 года в школе произошло снижение вовлеченности детей в деятельность детских и молодежных общественных объединений: на 70 увеличилась численность школьников, вовлечённых в деятельность РДШ; на 5 школьников увеличилась численность обучающихся, принимающих участие в деятельность ЮНАРМИИ; на 5 школьников увеличилась численность обучающихся, вовлечённых в деятельность РСМ. По линии РДШ увеличение в связи с усиления работы по данному направлению с сентября 2021 года. Снижение в иных сказывается процессом перевода незарегистрированных и самостоятельных объединений под эгиду РДШ.</t>
  </si>
  <si>
    <t>По сравнению с данными мониторинга за апрель 2021 произошло небольшое уменьшение численности детей, занимающихся в системе дополнительного образования.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</si>
  <si>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Флага День знаний День окончания Второй мировой войны. День солидарности в борьбе с терроризмом Школьная ярмарка День пожилого человека День учителя День папы Международный день школьных библиотек День народного единства 200 лет о дня рождения Ф.М. Достоевского 200 лет со дня рождения Н.А.Некрасова. Ломоносова Участие в выставке рисунков и поделок в акции «Хлебная азбука» Праздник посвященный всемирному Дню ребенка День словаря День Матери в России День неизвестного солдата. Международный день инвалидов День добровольца ( волонтера) в России День героев Отечества День конституции Российской Федерации. Всероссийская акция « Мы – граждане России»</t>
  </si>
  <si>
    <t>В ОО незначительно увеличилось количество мероприятий с привлечение родительской общественности. Международный день учителя
 День отца
 День народного единства
 День матери</t>
  </si>
  <si>
    <t>От ОО участие в проекте социальной активности"Орлята России" принимает 1 кл, классный руководитель Нагайцева Зоя Александровна.</t>
  </si>
  <si>
    <t>муниципальное бюджетное общеобразовательное учреждение «Средняя общеобразовательная школа № 23 с. Новозаведенного»</t>
  </si>
  <si>
    <t>По сравнению с апрелем 2021 года наблюдается увеличение общей численности обучающихся школы на 29 человека: численность обучающихся 1-4 кл. увеличилась на 37 человек; численность обучающихся 5-9 кл. не изменилась; численность обучающихся 10-11 кл. сократилась на 8 человека. Это связано с перемещением обучающихся в период учебного процесса.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</si>
  <si>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2 человека; численность обучающихся состоящих на учете в ОДН составляет 0 человек. численность обучающихся на учете в органах социальной защиты населения составляет 0 человек. Таким образом, прослеживается положительная/ отрицательная динамика. Оказание психологической, педагогической и социальной помощи. Создание оптимальных условий для успешного воспитания, развития и Самореализации детей данной категории. Выявление и коррекция социальных проблем. Организация досуга учащихся.</t>
  </si>
  <si>
    <t>Правонарушения несовершеннолетними за отчетные периоды не совершались. В целях профилактики правонарушений в ОО продятся декады правовых знаний. 
 Проведение месячника пропаганды ЗОЖ и профилактики ПАВ. 
 Выпуск листовки «Закон и порядок». 
 Выпуск информационных листовок по профилактике ПАВ и пропаганде ЗОЖ. 
 Оформление стендов и другой наглядной информации (выставки) по пропаганде ЗОЖ и правовых знаний.</t>
  </si>
  <si>
    <t>Преступления несовершеннолетними за отчетные периоды не совершались. В целях профилактики преступлений в ОО организованы Заседание совета по профилактике Беспризорности и правонарушений. Беседы с социальным педагогом, психологом, инспектором ПДН. Просмотры и обсуждение фильмов профилактической направленности. Участие в школьных спартакиадах. Проведение тематических часов и тренингов.</t>
  </si>
  <si>
    <t>По сравнению с апрелем 2021 года произошло увеличение травмирования обучающихся школы на 8 человек: школьный травматизм увеличился на 3 случая; участниками ДТП в отчетные периоды школьники не являлись; бытовой травматизм увеличился на 5 случаев. Для снижения детского травматизма на школе проводятся конкурсы "Законы дорог уважай", акция "безопасность детства", "МарафонПДД",проведение недели безопасности дорожного движения, "посвящение первоклассников в пешеходы", профилактическая акция "Будь ярче".</t>
  </si>
  <si>
    <t>По сравнению с апрелем 2021 года в школе произошло увеличение вовлеченности детей в деятельность детских и молодежных общественных объединений: на 35 обучающихся вовлечённых в деятельность РДШ; 20 человек принимающих участие в деятельность ЮНАРМИИ; на 1 школьника увеличилась численность обучающихся, вовлечённых в деятельность РСМ. По линии РДШ увеличение в связи с усиления работы по данному направлению с сентября 2021 года. Работа по РСМ и Юнармии не ведется. Снижение в иных сказывается процессом перевода незарегистрированных и самостоятельных объединений под эгиду РДШ.</t>
  </si>
  <si>
    <t>По сравнению с данными мониторинга за апрель 2021 произошло незначительное увеличение численности детей, занимающихся в системе дополнительного образования на 15 человек.</t>
  </si>
  <si>
    <t>По сравнению с данными мониторинга за апрель 2021 произошло увеличение численности детей, занятых во внеурочной деятельности на 45 человек.</t>
  </si>
  <si>
    <t>В ОО по сравнению с данными апреля 2021 года уменьшилась численность молодых педагогов в два раза.</t>
  </si>
  <si>
    <t>От ОО участие в проекте социальной активности"Орлята России" нет участников.</t>
  </si>
  <si>
    <t>муниципальное бюджетное общеобразовательное учреждение «Средняя общеобразовательная школа № 24 имени И.И. Вехова ст. Александрийской»</t>
  </si>
  <si>
    <t>По сравнению с апрелем 2021 года наблюдается увеличение общей численности обучающихся школы на 50 человек: численность обучающихся 1-4 кл. сократилась на 1 человека; численность обучающихся 5-9 кл. увеличилась на 56 человек; численность обучающихся 10-11 кл. сократилась на 5 человек. Это связано с перемещением обучающихся в период учебного процесса.</t>
  </si>
  <si>
    <t>По сравнению с апрелем 2021 года численность обучающихся школы состоящих на различных видах профилактического учета осталась на прежнем уровне: численность обучающихся состоящих на внутришкольном учете составляет 7 человек численность обучающихся состоящих на учете в ОДН увеличилась на 4 человека; отсутствуют обучающиеся состоящие на профилактическом учете в органах социальной защиты населения. Таким образом, прослеживается отрицательная динамика. Проведение классных часов для 11 классов по теме: "Крепкая семья - личная ответственность каждого". Беседа с обучающимися "Что значит вести здоровый образ жизни". Вовлечение обучающихся в проведение акций и мероприятий.</t>
  </si>
  <si>
    <t>Было совершенно 1 правонарушение несовершеннолетними за отчетные период. В целях профилактики правонарушений в ОО проводятся выставки рисунков "Мы против преступлений и правонарушений", организация работы школьных кружков, беседы с родителями, взаимодействие ОО с органами внутренних дел, оказание консультативной помощи обучающимся и их родителям по правовым, медицинским, психологическим и социальным аспектам. Проведение Совета по профилактике. Посещение учащихся на дому. Помещение закона в уголке "Правовой уголок".</t>
  </si>
  <si>
    <t>Преступления несовершеннолетними за отчетные периоды не совершались. В целях профилактики преступлений в ОО организованы школьные кружки, секции, вовлечение в них детей состоящих на различных видах учета. Беседы с родителями на общешкольном собрании "Профилактика преступлений и правонарушений". Проведение заседаний Совета по профилактике. Размещение на стендах телефонов доверия. Проведение мониторинга употребления психоактивных веществ обучающихся 7-11 классов.</t>
  </si>
  <si>
    <t>По сравнению с апрелем 2021 года произошло сокращения травмирования обучающихся школы на 8 человек: школьный травматизм 0 случаев; участниками ДТП в отчетные периоды школьники не являлись; бытовой травматизм уменьшился на 19 случаев. Для снижения детского травматизма в школе проводятся конкурсы "Законы дорог уважай", акция "безопасность детства", "МарафонПДД",проведение недели безопасности дорожного движения, "посвящение первоклассников в пешеходы", профилактическая акция "Будь ярче".</t>
  </si>
  <si>
    <t>По сравнению с апрелем 2021 года в школе произошло снижение вовлеченности детей в деятельность детских и молодежных общественных объединений: на 34 обучающихся увеличилась численность школьников, вовлечённых в деятельность РДШ; на 25 школьников сократилась численность обучающихся, принимающих участие в деятельность ЮНАРМИИ; отсутствие школьников вовлечённых в деятельность РСМ. Выпуск обучающих из школы, большинство юнармейцев и членов РСМ это старшие классы. По линии РДШ увеличение в связи с усиления работы по данному направлению с сентября 2021 года.</t>
  </si>
  <si>
    <t>По сравнению с данными мониторинга за апрель 2021 произошло увеличение численности детей, занимающихся в системе дополнительного образования на 46 человек.</t>
  </si>
  <si>
    <t>По сравнению с данными мониторинга за апрель 2021 произошло увеличение численности детей, занятых во внеурочной деятельности на 71 человека.</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</si>
  <si>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День солидарности в борьбе с терроризмом
 Международный день учителя
 День отца
 День народного единства
 200 лет со дня рождения Ф.М. Достоевского
 День матери</t>
  </si>
  <si>
    <t>В ОО практически не изменилось количество мероприятий с привлечение родительской общественности. 
 Международный день учителя
 День отца
 День народного единства
 День матери</t>
  </si>
  <si>
    <t>В ОО функционирует Штаб по воспитательной работе, в который вошли Заместитель директора по воспитательной работе, советник директора по воспитанию и работе с детскими общественными объединениями, старшая вожатая, социальный педагог, психолог, преподаватель ОБЖ, учитель физ.культуры.</t>
  </si>
  <si>
    <t>муниципальное бюджетное общеобразовательное учреждение «Средняя общеобразовательная школа № 26 с. Краснокумского»</t>
  </si>
  <si>
    <t>По сравнению с апрелем 2021 года наблюдается увеличение общей численности обучающихся школы на 26 человек: численность обучающихся 1-4 кл. сократилась на 22 человека; численность обучающихся 5-9 кл. увеличилась на 55 человек; численность обучающихся 10-11 кл. сократилась на 7 человек. Это связано с перемещением обучающихся в период учебного процесса.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</si>
  <si>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изменилась и составляет 7 человек. численность обучающихся состоящих на учете в ОДН увеличилась на 2 человека; численность обучающихся состоящих на профилактическом учете в органах социальной защиты населения увеличилась на 7 человек. Таким образом, прослеживается отрицательная динамика. Оформление учетных документов на учащихся, поставленных на профилактический учет, закрепление наставников. 
 Посещение на дому учащихся, подготовка актов обследования условий жизни и воспитания. 
  Осуществление контроля за посещением уроков учащимися, состоящими на профилактическом учете, контроль за поведением данных учащихся на уроках.
 Осуществление регулярного взаимодействия с родителями учащихся, состоящих на профилактическом учете, изучение условий проживания данных учащихся, проведение профилактических бесед индивидуально и на родительских собраниях. 
 Диагностика внеурочных интересов учащихся, требующих особого педагогического внимания, вовлечение в различные виды положительной деятельности (кружки, спортивные секции, школьные мероприятия). 
 Вызов и заслушивание учащихся и их родителей на заседаниях Совета профилактики. 
 Выявление трудностей в учебе у неуспевающих учащихся. 
 Анализ итогов успеваемости детей «группы риска» по четвертям и за год.</t>
  </si>
  <si>
    <t>Правонарушения несовершеннолетними за отчетные периоды не совершались. В целях профилактики правонарушений в ОО проводятся классные часы по профилактике правонарушений, вредных привычек, по формированию законопослушного поведения несовершеннолетних. Дни здоровья</t>
  </si>
  <si>
    <t>Было совершено 1 преступление несовершеннолетними за декабрь месяц. В целях профилактики преступлений в ОО проводятся/ организованы Дни здоровья, информационно-просветительские мероприятия в рамках школьных акций "Скажи вредным привычкам - нет!". Вовлечение учащихся в социально-значимую деятельность классных коллективов, школы.</t>
  </si>
  <si>
    <t>По сравнению с апрелем 2021 года произошло увеличение травмирования обучающихся школы на 5 человек: школьного травматизма 5 случаев; участниками ДТП в отчетный период стал 1 школьник; бытовой травматизм уменьшился на 15 случаев. Для снижения детского травматизма на школе проводятся/организованы классные часы "На улицах нашего поселка", беседа об основных правилах для велосипедистов, урок творчества "Сказка о дорожных знаках", зимние игры и ваша безопасность, азбука дорог, акция безопасные каникулы, итоговые занятия на повестке лето.</t>
  </si>
  <si>
    <t>По сравнению с апрелем 2021 года в школе произошло увеличение вовлеченности детей в деятельность детских и молодежных общественных объединений: на 96 обучающихся вовлечённых в деятельность РДШ; на 18 школьников сократилась численность обучающихся, принимающих участие в деятельность ЮНАРМИИ; на 27 школьников увеличилась численность обучающихся, вовлечённых в деятельность РСМ. Выпуск обучающих из школы, большинство юнармейцев это старшие классы. Увеличение членов РСМ связано с открытием первичного отделения СМС. По линии РДШ в связи с усиления работы по данному направлению с сентября 2021 года.</t>
  </si>
  <si>
    <t>По сравнению с данными мониторинга за апрель 2021 произошло увеличение численности детей, занимающихся в системе дополнительного образования на 223 человека.</t>
  </si>
  <si>
    <t>По сравнению с данными мониторинга за апрель 2021 произошло увеличение численности детей, занятых во внеурочной деятельности на 60 человек.</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</si>
  <si>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 День солидарности в борьбе с терроризмом День учителя День отца 200-летие Достоевского 310 лет со дня рождения М.В. Ломоносова 76 лет Нюрнбергскому процессу День словаря, 220 лет со дня рождения В.И. Даля День матери День Конституции День полного снятия блокады Ленинграда</t>
  </si>
  <si>
    <t>В ОО увеличилось количество мероприятий с привлечение родительской общественности. День знаний День учителя День отца 200-летие Достоевского 310 лет со дня рождения М.В. Ломоносова День матери День Конституции</t>
  </si>
  <si>
    <t>В ОО по сравнению с данными апреля 2021 года уменьшилась численность молодых педагогов на 1 человека.</t>
  </si>
  <si>
    <t>В ОО функционирует Штаб по воспитательной работе, в который вошли Заместитель директора по воспитательной работе, советник директора по воспитанию и работе с детскими общественными объединениями, старшая вожатая, социальный педагог, психолог.</t>
  </si>
  <si>
    <t>От ОО участие в проекте социальной активности"Орлята России" принимает 1 кл, классный руководитель Матющенко Виктория Геннадьевна.</t>
  </si>
  <si>
    <t>В ОО отсутствует театральное объединение.</t>
  </si>
  <si>
    <t>муниципальное бюджетное общеобразовательное учреждение средняя общеобразовательная школа с углубленным изучением отдельных предметов № 29</t>
  </si>
  <si>
    <t>По сравнению с апрелем 2021 года наблюдается увеличение общей численности обучающихся школы на 29 человек: численность обучающихся 1-4 кл. увеличилось на 14 человек; численность обучающихся 5-9 кл. увеличилась на 4 человека; численность обучающихся 10-11 кл. увеличилась на 11 человек. Это связано с перемещением обучающихся в период учебного процесса.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</si>
  <si>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4 человека; численность обучающихся состоящих на учете в ОДН сократилось на 1 человек. обучающихся состоящих на профилактическом учете в органах социальной защиты нет. С обучающимися проводятся классные часы с соц.педагогом и педагогом-психологом. Посещение детей группы риска на дому. Проведение индивидуальных бесед и консультации для учащихся и их родителей. Контроль посещение уроков группой риска. Единые дни профилактики. Анкетирование и мониторинг учащихся на выявление агрессии и деструктивного поведения. Работа с семьями группы риска. Работа соц.педагогом и психологом с классными руководителями по профилактике правонарушений и преступлений. Участие в акции помоги потом учиться. Отслеживание не приступивших к обучению.</t>
  </si>
  <si>
    <t>1 правонарушение несовершеннолетними в апреле 2021 г. Правонарушения в декабре 2021 г. несовершеннолетними за В отчётные периоды не совершались. В целях профилактики правонарушений в ОО проводятся/ организованы Единый день профилактики правонарушений, профилактическое мероприятие с элементами тренинга по профилактике правонарушений "Я ответе за свои поступки"</t>
  </si>
  <si>
    <t>Преступления несовершеннолетними за отчетные периоды не совершались. В целях профилактики преступлений в ОО с обучающимися проводятся классные часы совместно с социальным педагогом и психологом. Педагогические рейды с целью изучения семейно-бытовых условий. Контроль посещения уроков группой риска. Проведение единых дней профилактики. Анкетирование и мониторинг учащихся на выявление агрессии и деструктивного поведения. Ежемесячное проведение советов по профилактике.</t>
  </si>
  <si>
    <t>По сравнению с апрелем 2021 года уровень травмирования обучающихся школы снизился на 29 человек: школьный травматизм 2 случая; участниками ДТП в отчетные периоды школьники не являлись; бытовой травматизм составляет 0 человек. Для снижения детского травматизма на школе проводятся профилактические акции : ​ «Шагающий автобус», Тестирование по ПДД, «Посвящение первоклассников в пешеходы», Встреча с инспектором ОГИБДД Акция «Сделаем путь в школу безопасным!, Будь заметней на дороге!» Проведение​ Недели безопасности дорожного движения Изучаем ПДД в игре КВН «Юный пешеход» Проведение мероприятий, посвященных Всемирному Дню памяти жертв ДТП (презентации, видеоролики, классные часы) Выставка – ярмарка «Азбука дорожной безопасности» Просмотр учебных фильмов по ПДД «Правила дорожного движения в осеннее -зимний период» Изучаем ПДД в игре ​ «Что? Где? Когда?» «Знатоки дорожных знаков» Акция «Юный дисциплинированный водитель!»​ Аттестация учащихся, имеющих велосипеды Тестирование по ПДД Конкурс плакатов</t>
  </si>
  <si>
    <t>По сравнению с апрелем 2021 года в школе произошло увеличение вовлеченности детей в деятельность детских и молодежных общественных объединений: на 227 обучающихся вовлечены в деятельность РДШ; Отсутствуют обучающиеся, принимающие участие в деятельность ЮНАРМИИ; на 8 школьников увеличилась численность обучающихся, вовлечённых в деятельность РСМ. Школа до проекта активно работала и принимала участие в деятельности детских общественных объединений, но с усилением работы по линии РДШ, численность возросла именно по данному направлению, благодаря кадрам проекта Навигаторы детства оперативное реагированию и методическая поддержка позитивно сказывается на обучающихся.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</si>
  <si>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Международный день библиотеки. День народного единства. Уроки, посвященные 200 –летию со дня рождения Ф.М.Достоевского. День матери. День неизвестного солдата. День героев Отечества уроки мужества)</t>
  </si>
  <si>
    <t>В ОО увеличилось количество мероприятий с привлечение родительской общественности. Всероссийская акция "Вместе, всей семьей". Международный день пожилых людей. День учителя. День народного единства. День матери в России. Деть отца.</t>
  </si>
  <si>
    <t>В ОО функционирует Штаб по воспитательной работе, в который вошли: 1. руководитель ОО; .Завуч по ВР, советник руководителя ОО по воспит.работе и работе с детскими общественными объединениями, социальный педагог, педагог-психолог, руководитель школьного метод. объединения класс.руковод, руководитель спорт клуба, педагог доп.образования, педагог библиотекарь, вожатая, медработник, инспектор по делам несовершеннолетних, родитель</t>
  </si>
  <si>
    <t>От ОО участие в проекте социальной активности"Орлята России" принимает 4 кл, классные руководители: Толстопятова Оксана Александровна, Тимофеева Елена Александровна, Користова Любовь Михайловна, Коскина Ксения Дмитриевна.</t>
  </si>
  <si>
    <t>В ОО функционирует театральное объединение Театральная студия "Умка" Руководитель Гайворонская Анна Викторовна</t>
  </si>
  <si>
    <t>Грачевский округ</t>
  </si>
  <si>
    <t>Муниципальное казенное общеобразовательное учреждение «Средняя общеобразовательная школа № 1с.Грачевка»</t>
  </si>
  <si>
    <t>*0,16</t>
  </si>
  <si>
    <t>*5,17</t>
  </si>
  <si>
    <t>*4,17</t>
  </si>
  <si>
    <t>*342</t>
  </si>
  <si>
    <t>*46,7</t>
  </si>
  <si>
    <t>По сравнению с апрелем 2021 года произошло увеличение общей численности обучающихся школы на 7 человек: численность обучающихся 1-4 кл. сократилось на 6 человек; численность обучающихся 5-9 кл. увеличилось на 20 человек; численность обучающихся 10-11 кл. сократилась на7 школьников. Это связано с движением обучающихся.</t>
  </si>
  <si>
    <t>По сравнению с апрелем 2021 года произошло увеличение обучающихся школы состоящих на учете в ОДН на 1 человека за счет совершения обучающимся административного правонарушения. Численность обучающихся состоящих на профилактическом учете в органах социальной защиты населения увеличилось на 8 человек. Таким образом, прослеживается отрицательная динамика.В целях недопущения дальнейшего роста правонарушений среди несовершеннолетних, администрацией совместно с классными руководителями,психологом,социальным педагогом ведется работа по выявлению обучающихся группы риска,формируется банк данных, изучается психологический климат в семье.Все обучающиеся вовлечены в неурочную деятельность,привлекаются к участию в меропориятиях,проводимых в школе.Осуществляется контроль за свободным временем после школы,во время каникул.</t>
  </si>
  <si>
    <t>Правонарушения несовершеннолетними за отчетные периоды не совершались. Мероприятия по профилактикен правонарушений включены в план по реализации программы воспитания.</t>
  </si>
  <si>
    <t>Преступления несовершеннолетними за отчетные периоды не совершались.</t>
  </si>
  <si>
    <t>За отчетные периоды детского травматизма допущено не было. Для профилактики детского травматизма на школе проводятся: инструктирование по технике безопасности обучающихся, инструктирование по охране труда сотрудников, организация и проведение классных часов, беседы, организация встреч с работниками ГИБДД, просмотр видеофильмов по данной тематике, проведение совместных мероприятий по действиям в чрезвычайных ситуациях, организация и проведение родительских собраний по профилактике травматизма в быту, создание информационного поля по ответственности родителей за безопасность своих детей.  Все эти мероприятия включены в программу воспитания учебного заведения.</t>
  </si>
  <si>
    <t>По сравнению с апрелем 2021 года в школе произошло увеличение вовлеченности детей в деятельность детских и молодежных общественных объединений: на 31 обучающегося увеличилась численность школьников, вовлеченных в деятельность РДШ; на 10 школьников увеличилась численность обучающихся, принимающих участие в деятельность ЮНАРМИИ;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</si>
  <si>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.Мероприятия приуроченные ко Дню знаний,Дню борьбы с терроризмом,Всероссйская акция "Вместе всей семьей", Мероприятия и акции ко Дню учителя, Международному дню пожилого человека, Дню народного единства,Дню начала Нбрберского процесса и другие.</t>
  </si>
  <si>
    <t>В ОО уменьшилось количество мероприятий с привлечение родительской общественностив связи с эпидемиологической обстановкой.</t>
  </si>
  <si>
    <t>В ОО отсутствует педагог-организатор.</t>
  </si>
  <si>
    <t>В ОО отсутствует старшая вожатая.</t>
  </si>
  <si>
    <t>В ОО по сравнению с данными апреля 2021 года численность молодых педагогов уменьшилось (уход в декретный отпуск).</t>
  </si>
  <si>
    <t>В ОО функционирует Штаб по воспиаттельной работе, в который вошли: заместитель директора по воспитательной работе,советник директора по воспитательной работе и работе с детскимиобъединениями, социальный педагог, педагог-психолог, руководитель
 школьного методического объединения классных руководителей, 
 руководитель спортивного клуба, педагог дополнительного образования,
 библиотекарь, инспектор ПДН, медработник,
 представители родительской общественности, члены ученического
 самоуправления, а также внешние социальные партнеры
 и иные заинтересованные представители .</t>
  </si>
  <si>
    <t>От ОО участие в проекте социальной активнивности "Орлята России" принимает 3 "А"класс, классный руководитель Токарева Светлана Михайловна.</t>
  </si>
  <si>
    <t>В ОО школьные медиа отсутствуют.Ведется работа по их созданию.</t>
  </si>
  <si>
    <t>В ОО отсутствует театральное творческое объединение.</t>
  </si>
  <si>
    <t>В школе отсутствует школьный музей.Нет помещения.</t>
  </si>
  <si>
    <t>Муниципальное казенное общеобразовательное учреждение «Средняя общеобразовательная школа № 2» с. Бешпагир</t>
  </si>
  <si>
    <t>По сравнению с апрелем 2021 года произошло увеличение общей численности обучающихся школы на 23 человека: численность обучающихся 1-4 кл. увеличилась на 1 человека; численность обучающихся 5-9 кл. увеличилась на 21 человек; численность обучающихся 10-11 кл. увеличилась на 1 школьника. Это связано с миграцией населения.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</si>
  <si>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 человека; численность обучающихся состоящих на учете в ОДН осталось не изменно;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положительная/ отрицательная динамика. Увеличение численности обучающихся состоящих на внутришкольном учете произошло из-за увеличения общей численности детей. С Обучающимися проводят профилактические беседы, посещение семьи на дому, привлекаем к работе в кружках и секциях, в общешкольные мероприяти.</t>
  </si>
  <si>
    <t>Правонарушения несовершеннолетними за отчетные периоды не совершались. В целях профилактики правонарушений в ОО проводятся/ организованы классные часы с приглашением сотрудников правоохранительных органов, работников больницы</t>
  </si>
  <si>
    <t>Преступления несовершеннолетними за отчетные периоды не совершались. В целях профилактики преступлений в ОО проводятся/ организованыклассные часы с приглашением сотрудников правоохранительных органов</t>
  </si>
  <si>
    <t>По сравнению с апрелем 2021 года произошло увеличение травмирования обучающихся школы на 1 человек: школьный травматизм увеличился на 1 случай; участниками ДТП в отчетные периоды школьники не являлись; нет случаев бытового травматизма с учащимися . Для снижения детского травматизма в школе проводятся классные часы, профилактические беседы.</t>
  </si>
  <si>
    <t>По сравнению с апрелем 2021 года в школе произошло увеличение вовлеченности детей в деятельность детских и молодежных общественных объединений: на 29 обучающихся увеличилась численность школьников, вовлеченных в деятельность РДШ; на 1 школьника увеличилась численность обучающихся, принимающих участие в деятельность ЮНАРМИИ; численность обучающихся, вовлеченных в деятельность РСМ осталась не изменна. Увеличение численности обучающихся, вовлеченных в деятельность детских и общественных объединений произошло за счет агитационных мероприятиий</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</si>
  <si>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Участие в программе "Орлята России" (РДШ)</t>
  </si>
  <si>
    <t>В ОО увеличилось количество мероприятий с привлечение родительской общественности. Работа родительского контроля за питанием</t>
  </si>
  <si>
    <t>В ОО педагог-организатор отсутствует</t>
  </si>
  <si>
    <t>В ОО имеется 0,5 ставки "Старшая вожатая".</t>
  </si>
  <si>
    <t>В ОО функционирует Штаб по воспиаттельной работе, в который вошли заместитель директор, советник руководителя, педагог-психолог, социальный педагог, медицинский работник, преподаватель ОБЖ, руководитель МО классных руководителей</t>
  </si>
  <si>
    <t>От ОО участие в проекте социальной активнивности "Орялята России" принимает 3 кл, классный руководитель Кибиткина Екатерина Васильевна.</t>
  </si>
  <si>
    <t>В ОО спортивный клуб отсутствует.</t>
  </si>
  <si>
    <t>В ОО с школьные медиа в процессе создания.</t>
  </si>
  <si>
    <t>В школе отсутствует школьный музей. Наличие сельского музя.</t>
  </si>
  <si>
    <t>Муниципальное казённое общеобразовательное учреждение «Средняя общеобразовательная школа № 3" с . Кугульта</t>
  </si>
  <si>
    <t>1 , 5</t>
  </si>
  <si>
    <t>0 , 9</t>
  </si>
  <si>
    <t>0 , 19</t>
  </si>
  <si>
    <t>3 ,8</t>
  </si>
  <si>
    <t>4 , 8</t>
  </si>
  <si>
    <t>3, 4</t>
  </si>
  <si>
    <t>45 , 5</t>
  </si>
  <si>
    <t>1 , 6</t>
  </si>
  <si>
    <t>1 , 4</t>
  </si>
  <si>
    <t>2 , 9</t>
  </si>
  <si>
    <t>0, 6</t>
  </si>
  <si>
    <t>0 ,6</t>
  </si>
  <si>
    <t>5 , 1</t>
  </si>
  <si>
    <t>7, 9</t>
  </si>
  <si>
    <t>&gt;3</t>
  </si>
  <si>
    <t>* 0, 1</t>
  </si>
  <si>
    <t>* 0, 5</t>
  </si>
  <si>
    <t>* 7</t>
  </si>
  <si>
    <t>* 2</t>
  </si>
  <si>
    <t>* 1</t>
  </si>
  <si>
    <t>*0 , 6</t>
  </si>
  <si>
    <t>1 , 3</t>
  </si>
  <si>
    <t>*3, 1</t>
  </si>
  <si>
    <t>*364,4</t>
  </si>
  <si>
    <t>*258</t>
  </si>
  <si>
    <t>По сравнению с апрелем 2021 года произошло снижение общей численности обучающихся школы на 5 человек: численность обучающихся 1-4 кл. увеличилась на 6 человек; численность обучающихся 5-9 кл.уменьшилась на 3 человека; численность обучающихся 10-11 кл. сократилась на 8 школьников. Это связано с переездом семей в другие населенные пункты..</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</si>
  <si>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на1 человека; численность обучающихся состоящих на учете в ОДН не сократилась; численность обучающихся состоящих на профилактическом учете в органах социальной защиты населенияувеличилось на 7 человек. Таким образом, динамика на прослеживается .  Со всеми обучающимися, состоящими на различных видах учета составлен план индивидуальной. профилактической работы, которую проводят куратор группы, социальный педагог, педагог-психолог, руководителя. кружков, секций, творческих объединений. Отчет о выполнении плана индивидуальной профилактической работы.</t>
  </si>
  <si>
    <t>Правонарушения несовершеннолетними за отчетные периоды не совершались. В целях профилактики правонарушений в ОО проводятся/ организованы В рамках профилактики правонарушений проводятся беседы для обучающихся по ПДД, о здоровом образе жизни, о правах и обязанностях, пропаганда правовых знаний.</t>
  </si>
  <si>
    <t>Преступления несовершеннолетними за отчетные периоды не совершались. В целях профилактики преступлений в ОО проводятся/ организованы Педагогический коллектив школы прилагает максимум усилий для организации свободного времени учащихся. В школе работают бесплатные кружки. Успешно работают спортивные секции по настольному теннису, футболу, шахматам. В них в свободное от уроков время охотно занимаются обучающиеся.</t>
  </si>
  <si>
    <t>По сравнению с апрелем 2021 года увеличение травмирования обучающихся школы не произошло.</t>
  </si>
  <si>
    <t>По сравнению с апрелем 2021 года в школе произошло повышение вовлеченности детей в деятельность детских и молодежных общественных объединений: на 15 обучающихся увеличиласьь численность школьников, вовлеченных в деятельность РДШ; на 3,1 школьников увеличиласьь численность обучающихся, принимающих участие в деятельность ЮНАРМИИ; на 1 школьника увеличилась численность обучающихся, вовлеченных в деятельность РСМ. Детское общественное объединение – это способ самореализации детей;
 Самореализация ребенка в процессе его участия в детской общественной организации зависит от его включенности в социальную деятельность</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</si>
  <si>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t>
  </si>
  <si>
    <t>В ОО увеличилось количество мероприятий с привлечение родительской общественности. Родительские собрания,</t>
  </si>
  <si>
    <t>В ОО функционирует Штаб по воспиаттельной работе, в который вошли Завуч поВР, Советник директора, Старшая вожатая, педагог -организатор, администрация школы, классные руководители, психолог, педагоги доп.образования.</t>
  </si>
  <si>
    <t>От ОО участие в проекте социальной активнивности "Орялята России" принимает 3 В, классный руководитель Тютюникова Виктория Игоревна</t>
  </si>
  <si>
    <t>В ОО функционирует театральное объединение Некрасов Евгений Викторович</t>
  </si>
  <si>
    <t>В школе отсутствует школьный музей. В школе нет для него места и средств для его воостановления, имеется аллея Памяти.</t>
  </si>
  <si>
    <t>Муниципальное казенное общеобразовательное учреждение «Средняя общеобразовательная школа № 4 » с Красное</t>
  </si>
  <si>
    <t>*18,02</t>
  </si>
  <si>
    <t>*0,23</t>
  </si>
  <si>
    <t>*2,63</t>
  </si>
  <si>
    <t>*16,51</t>
  </si>
  <si>
    <t>По сравнению с апрелем 2021 года произошло снижение общей численности обучающихся школы на 10 человек: численность обучающихся 1-4 кл. сократилась на 11 человек; численность обучающихся 5-9 кл. увеличилась на 4 человека; численность обучающихся 10-11 кл. сократилась на 3 школьника. Это связано с выбытием учащихся в другие учебные заведения.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</si>
  <si>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нет изменилась; численность обучающихся состоящих на профилактическом учете в органах социальной защиты населения сократилось на 2 человека. Таким образом, прослеживается положительная динамика. (Проводится профилактическая работа с семьями,дети все задействованы вог внеукрочной деятельности,проводятся беседы,классные часы,встречи с представителями органов соц.защиты,одн,пдн)</t>
  </si>
  <si>
    <t>Правонарушения несовершеннолетними за отчетные периоды уменьшились на 1. В целях профилактики правонарушений в ОО проводятся/ организованы классные часы,беседы,минутки безопасности,работа с родителями</t>
  </si>
  <si>
    <t>Преступления несовершеннолетними за отчетные периоды не совершались. В целях профилактики преступлений в ОО проводятся/ организованы (классные часы,беседы,минутки безопасности,работа с родителями</t>
  </si>
  <si>
    <t>По сравнению с апрелем 2021 года не произошло увеличение травмирования обучающихся школы Для снижения детского травматизма на школе проводятся/организованы (Классные часы,минутки безопасности,беседы,родительские собрания,функционирует отряд ЮИД,проводятся инструктажи по ТБ)</t>
  </si>
  <si>
    <t>По сравнению с апрелем 2021 года в школе произошло увеличение вовлеченности детей в деятельность детских и молодежных общественных объединений: на 52 обучающихся повысилась численность школьников, вовлеченных в деятельность РДШ; на 13 школьников сократилась численность обучающихся, принимающих участие в деятельность ЮНАРМИИ; на7 школьников увеличилась численность обучающихся, вовлеченных в иные общественные объединения. (Проведена работа по разъяснению роли общественных объединений,их значении и возможностях,которые они дают детям в образовании и развитии.)</t>
  </si>
  <si>
    <t>По сравнению с данными мониторинга за апрель 2021 произошло уменьшение численности детей, занятых во внеурочной деятельности,так как произошло отбытие детей в другие учебные заведения.</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</si>
  <si>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,так как произошло отбытие детей в другие учебные заведения</t>
  </si>
  <si>
    <t>В ОО увеличилось количество мероприятий с привлечение родительской общественности. (Волонтерские акции,акции дней единых действий РДШ,совместная работа по предотвращению правонарушений среди несовершеннолетних)</t>
  </si>
  <si>
    <t>В ОО не имеется педагога-организатора.</t>
  </si>
  <si>
    <t>В ОО имеется "Старшая вожатая".</t>
  </si>
  <si>
    <t>В ОО функционирует Штаб по воспиаттельной работе, в который вошли (Зам директора по воспитательной работе,советник директора по воспитательной работе,социальный педагог,психолог,старшая вожат ая)</t>
  </si>
  <si>
    <t>От ОО участие в проекте социальной активнивности "Орялята России" принимает _1_ кл, классный руководитель Будаева Анастасия Ивановна.</t>
  </si>
  <si>
    <t>Муниципальное казенное общеобразовательное учреждение "Средняя общеобразовательная школа № 6" с Спицевка</t>
  </si>
  <si>
    <t>*185</t>
  </si>
  <si>
    <t>*399</t>
  </si>
  <si>
    <t>По сравнению с апрелем 2021 года произошло снижение общей численности обучающихся школы на 6 человек: численность обучающихся 1-4 кл. сократилась на 7 человек; численность обучающихся 5-9 кл. увеличение на 20 человек; численность обучающихся 10-11 кл. сократилась на 17 школьника. Это связано с изменением места жительства, поступление в ВУЗ.</t>
  </si>
  <si>
    <t>По сравнению с апрелем 2021 года произошло повышение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увеличелось на 7 человек; численность обучающихся состоящих на учете в ОДН увеличелось на 6 человек; численность обучающихся состоящих на профилактическом учете в органах социальной защиты населения увеличелось на 19 человека. Таким образом, прослеживается отрицательная динамика.  Проводятся индивидуально-профилактические беседы, диагностирование, посещения на дому, отслеживание посещаемости и успеваемости и т.д.</t>
  </si>
  <si>
    <t>Правонарушения несовершеннолетними за отчетные периоды не совершались. В целях профилактики правонарушений в ОО проводятся/ организованы  мероприятия обеспечивающие профилактику предупреждение правонарушений среди несовершеннолетних</t>
  </si>
  <si>
    <t>Преступления несовершеннолетними за отчетные периоды не совершались. В целях профилактики преступлений в ОО проводятся/ организованы</t>
  </si>
  <si>
    <t>По сравнению с апрелем 2021 года в школе произошло увеличение вовлеченности детей в деятельность детских и молодежных общественных объединений: на 29 обучающихся увеличение численности школьников, вовлеченных в деятельность РДШ; на 10 школьников сократилась численность обучающихся, принимающих участие в деятельность ЮНАРМИИ;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</si>
  <si>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отца, День пожилых людей)</t>
  </si>
  <si>
    <t>В ОО увеличилось количество мероприятий с привлечение родительской общественности. День пожилых людей</t>
  </si>
  <si>
    <t>В ОО функционирует Штаб по воспиаттельной работе, в который вошли (1. Килочек Е.А. 2. Жалыбина Ж.П. 3.Данилова О.Н. 4.Гавришева М.В. 5.Гвозденко Л.М.)</t>
  </si>
  <si>
    <t>От ОО участие в проекте социальной активнивности "Орялята России" принимает 1 а кл, классный руководитель Донских Надежда Юрьевна.</t>
  </si>
  <si>
    <t>В ОО не создан школьный медиа.</t>
  </si>
  <si>
    <t>Муниципальное казенное общеобразовательное учреждение "Средняя общеобразовательная школа № 7" с.Старомарьевка Грачевского МО</t>
  </si>
  <si>
    <t>*9,4</t>
  </si>
  <si>
    <t>*65</t>
  </si>
  <si>
    <t>По сравнению с апрелем 2021 года произошло снижение общей численности обучающихся школы на 6 человек: численность обучающихся 1-4 кл. увеличилась на 24 человека; численность обучающихся 5-9 кл. увеличилась на 1 человека; численность обучающихся 10-11 кл. сократилась на 9 школьников. Это связано с тем, что увеличилось количество детей пришедших в 1 класс, а также тем, что выпускники 9 класса в большем количестве решили поступать в учебные заведения.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</si>
  <si>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человека; численность обучающихся состоящих на учете в ОДН увеличилась на 3человека; численность обучающихся состоящих на профилактическом учете в органах социальной защиты населения осталась неизменной. С обучающимися состоящими на различных видах профилактического учета постоянно проводится профилактическая работа (Встречи, беседы, их привлечение к проведению мероприятий и т.д.).</t>
  </si>
  <si>
    <t>Правонарушения несовершеннолетними за отчетные периоды не совершались. В целях профилактики правонарушений в ОО проводятся/ организованы мониторинги, анкетирования, беседы, а также различные мероприятия данной направленности.</t>
  </si>
  <si>
    <t>Преступления несовершеннолетними за отчетные периоды не совершались. В целях профилактики преступлений в ОО проводятся/ организованы мониторинги, анкетирования, беседы, а также различные мероприятия данной направленности.</t>
  </si>
  <si>
    <t>По сравнению с апрелем 2021 года произошло уменьшение травмирования обучающихся школы. Для снижения детского травматизма на школе проводятся классные часы, встречи, просмотры видеофильмов и т.д.</t>
  </si>
  <si>
    <t>По сравнению с апрелем 2021 года в школе произошло увеличение вовлеченности детей в деятельность детских и молодежных общественных объединений: на 71 обучающихся увеличилась численность школьников, вовлеченных в деятельность РДШ; на 5 школьников увеличилась численность обучающихся, вовлеченных в деятельность РСМ. Одной из причин увеличения численности детей, вовлеченных в детские общественные движения является создание на базе школы первичного отделения РДШ, а также участие в проектах РСМ, на которых происходило посвящение в члены РСМ.</t>
  </si>
  <si>
    <t>Данные не изменились</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</si>
  <si>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таких как День отца, День пожилого человека, Междунородный день школьных библиотек, День Конституции и т.д.</t>
  </si>
  <si>
    <t>В ОО функционирует Штаб по воспиаттельной работе, в который вошли Зам. по ВР, соц.педагог, педагог-психолог, реководители метод.объединений, руководитель спортивного клуба, библиотекарь, советник директора</t>
  </si>
  <si>
    <t>От ОО участие в проекте социальной активнивности "Орялята России" принимает 1Г класс классный руководитель Губина Е.А.</t>
  </si>
  <si>
    <t>В ОО отсутствуют школьные медиа, если не считать работу по освещению жизни школы в социальных сетях.</t>
  </si>
  <si>
    <t>В ОО функционирует театральное объединение «Театральная мастерская» руководитель Чвалун Галина Леонидовна</t>
  </si>
  <si>
    <t>В школе отсутствует школьный музей, так как в школе есть Зал Боевой Славы</t>
  </si>
  <si>
    <t>Изобильненский городской округ</t>
  </si>
  <si>
    <t>Муниципальное бюджетное общеобразовательное учреждение «Средняя общеобразовательная школа №1» ИГОСК</t>
  </si>
  <si>
    <t>Преступления несовершеннолетними за отчетные периоды не совершались. В целях профилактики преступлений в ОО проводятся профилактические беседы и мероприятия направленные на профилактику претуплений неовершеннолетними .</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</si>
  <si>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из за снижения общей чсленности обучающихся.</t>
  </si>
  <si>
    <t>В ОО по сравнению с данными апреля 2021 года уменьшилось численность молодых педагогов.</t>
  </si>
  <si>
    <t>Муниципальное бюджетное общеобразовательное учреждение «Средняя общеобразовательная школа №2» ИГОСК</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</si>
  <si>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t>
  </si>
  <si>
    <t>Муниципальное бюджетное общеобразовательное учреждение «Средняя общеобразовательная школа № 3» ИГОСК</t>
  </si>
  <si>
    <t>В ОО есть ставка "Старшая вожатая". Ее разделяет 2 человека.</t>
  </si>
  <si>
    <t>От ОО участие в проекте социальной активнивности "Орялята России" не принимает</t>
  </si>
  <si>
    <t>В школе отсутствует школьный музей. Нет места для его создания.</t>
  </si>
  <si>
    <t>Муниципальное казённое общеобразовательное учреждение «Средняя общеобразовательная школа № 4» ИГОСК</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</si>
  <si>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t>
  </si>
  <si>
    <t>В школе еть школьный музей.</t>
  </si>
  <si>
    <t>По сравнению с данными мониторинга за апрель 2021 произошло уменьшение численности детей, занятых во внеурочной деятельности.</t>
  </si>
  <si>
    <t>В ОО есть ставка"Старшая вожатая". Человек работает.</t>
  </si>
  <si>
    <t>В ОО функционирует театральное объединение "Театральная фантазия", руководитель Киреева Алиса Викторовна.</t>
  </si>
  <si>
    <t>В школе есть музй</t>
  </si>
  <si>
    <t>Муниципальное казённое общеобразовательное учреждение «Средняя общеобразовательная школа № 9» ИГОСК</t>
  </si>
  <si>
    <t>В ОО есть ставка"Старшая вожатая".</t>
  </si>
  <si>
    <t>В ОО по сравнению с данными апреля 2021 года не увеличилась численность молодых педагогов.</t>
  </si>
  <si>
    <t>В ОО функционирует театральное объединение. Руководитль Корчагина Татьяна Александровна "Бенефис"</t>
  </si>
  <si>
    <t>В школе отсутствует школьный музей. нет места для его создания.</t>
  </si>
  <si>
    <t>Муниципальное казённое общеобразовательное учреждение «Средняя общеобразовательная школа №12» ИГОСК</t>
  </si>
  <si>
    <t>Преступления несовершеннолетними за отчетные периоды не совершались. В целях профилактики преступлений в ОО проводятся встречи со специалистами, тренинги, киноуроки</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</si>
  <si>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из-за снижения общей численности учащихся</t>
  </si>
  <si>
    <t>В ОО нет ставки педагога-организатора.</t>
  </si>
  <si>
    <t>В ОО имеется ставка "Старшая вожатая", на данный момент вакансия уже заполнена</t>
  </si>
  <si>
    <t>В ОО нет молодых педагогов.</t>
  </si>
  <si>
    <t>В ОО функционирует Штаб по воспиаттельной работе, в который вошли зам.директора по ВР, советник по воспитанию, социальный педагог, вожатая, педагог-психолог, руководитель ШСК, руководитель МО кл.руководителей</t>
  </si>
  <si>
    <t>В ОО нет театральное объединение</t>
  </si>
  <si>
    <t>В ОО имеется педагог-организатор.</t>
  </si>
  <si>
    <t>От ОО участие в проекте социальной активнивности "Орялята России" не принимает.</t>
  </si>
  <si>
    <t>В ОО нет школьного медиа</t>
  </si>
  <si>
    <t>Муниципальное казённое общеобразовательное учреждение «Средняя общеобразовательная школа №15» ИГОСК</t>
  </si>
  <si>
    <t>В ОО есть "Старшая вожатая".</t>
  </si>
  <si>
    <t>В ОО функционирует театральное объединение "Балаганчик" Цветкова Ирина Дмитриевна</t>
  </si>
  <si>
    <t>В ОО уменьшилось количество мероприятий с привлечение родительской общественности. Работа в этом направление ведется</t>
  </si>
  <si>
    <t>В ОО нет ставки "Старшая вожатая".</t>
  </si>
  <si>
    <t>Муниципальное бюджетное общеобразовательное учреждение «Средняя общеобразовательная школа №17» ИГОСК</t>
  </si>
  <si>
    <t>В ОО есть ставки "Старшая вожатая".</t>
  </si>
  <si>
    <t>В ОО по сравнению с данными апреля 2021 года не увеличилось численность молодых педагогов.</t>
  </si>
  <si>
    <t>В ОО созданы школьные медиа. (в процессе создания)</t>
  </si>
  <si>
    <t>Муниципальное бюджетное общеобразовательное учреждение «Средняя общеобразовательная школа №18» ИГОСК</t>
  </si>
  <si>
    <t>В ОО уменьшилось количество мероприятий с привлечение родительской общественности.</t>
  </si>
  <si>
    <t>Муниципальное бюджетное общеобразовательное учреждение «Средняя общеобразовательная школа №19» ИГОСК</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</si>
  <si>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Матери, День Учителя. 200 лет со дня рождения Ф.М. Достоевского. День неизвестного солдата, день призывника, День Конституции</t>
  </si>
  <si>
    <t>От ОО участие в проекте социальной активнивности "Орялята России" принимает 1 класс, классный руководитель Дубовикова О.С.</t>
  </si>
  <si>
    <t>В ОО функционирует театральное объединение "Весь мир-театр" Мацковская М.А.</t>
  </si>
  <si>
    <t>В школе отсутствует школьный музей. Нет помещения для его создания.</t>
  </si>
  <si>
    <t xml:space="preserve"> показателей эффективности реализации пилотного проекта по воспитанию в Ставропольском крае</t>
  </si>
  <si>
    <t xml:space="preserve">Численность обучающихся в ОО </t>
  </si>
  <si>
    <t xml:space="preserve">Наличие школьного музея </t>
  </si>
  <si>
    <t xml:space="preserve">Численность обуч-ся стоящих на различных видах профилактического учета </t>
  </si>
  <si>
    <t xml:space="preserve">Кол-во правонарушений совершенных несовершеннолетними </t>
  </si>
  <si>
    <t xml:space="preserve">Кол-во преступлений совершенных несовершеннолетними </t>
  </si>
  <si>
    <t xml:space="preserve">Уровень детского травматизма </t>
  </si>
  <si>
    <t>Численность  обуч-ся занятых в системе дополнительного образования</t>
  </si>
  <si>
    <t>Численность  обуч-ся занятых во внеурочной деятельности</t>
  </si>
  <si>
    <t xml:space="preserve">Численность  обуч-ся, принявших участие в мероприятиях Всероссийского календаря мероприятий </t>
  </si>
  <si>
    <t>Кол-во, проведенных  мероприятий с участием родителей (общешкольные род.собрания; общешкольные мероприятия с участием родителей и др )</t>
  </si>
  <si>
    <t xml:space="preserve">кол-во педагогических работников в возрасте до 35 лет </t>
  </si>
  <si>
    <t xml:space="preserve">школьный </t>
  </si>
  <si>
    <t xml:space="preserve">бытовой </t>
  </si>
  <si>
    <t xml:space="preserve">Ипатовский округ </t>
  </si>
  <si>
    <t>муниципальное бюджетное общеобразовательное учреждение средняя общеобразовательная школа № 2 с. Большая Джалга</t>
  </si>
  <si>
    <t>Показатели на апрель 2021г.
(старт проекта)</t>
  </si>
  <si>
    <t xml:space="preserve"> -</t>
  </si>
  <si>
    <t xml:space="preserve"> +</t>
  </si>
  <si>
    <t xml:space="preserve">колличество обучающихся в школе не изменно </t>
  </si>
  <si>
    <t xml:space="preserve">По сравнению с апрелем 2021 года произошло повышениечисленности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3 человека;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увеличилось на 3 человека.                                                                                 Таким образом, прослеживается отрицательная динамика.  С обучающимися проводится активная работа: участие в акциях, проведение профилактиеских бесед </t>
  </si>
  <si>
    <t>По сравнению с апрелем 2021 года произошло повышениечисленности правонарушений   несовершеннолетними за отчетные периоды.В целях профилактики правонарушений в ОО проводятся/ организованы агитбригады и профилактическая работа с обучающимися</t>
  </si>
  <si>
    <t xml:space="preserve">уровень травмирования обучающихся школы неизменился </t>
  </si>
  <si>
    <t>По сравнению с апрелем 2021 года в школе произошло снижение вовлеченности детей в деятельность детских и молодежных общественных объединений:                                                                                                        на 216 обучающихся сократилась численность школьников, вовлеченных в деятельность РДШ;                                                                                                                    неизменилась численность обучающихся, принимающих участие в деятельность ЮНАРМИИ;                                                                                                          неизменилась увеличилась численность обучающихся, вовлеченных в деятельность РСМ.                                                                                                                                           причиной снижения численности учащихся стало дистанционное обучение</t>
  </si>
  <si>
    <t xml:space="preserve">По сравнению с данными мониторинга за апрель 2021 произошло увеличение численности детей, занимающихся в системе дополнительного образования. </t>
  </si>
  <si>
    <t xml:space="preserve">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t>
  </si>
  <si>
    <t xml:space="preserve">В ОО имеется 1 педагог-организатор. </t>
  </si>
  <si>
    <t>В ОО функционирует Штаб по воспиаттельной работе, в который вошли советник, социальный педагог, педагог-психолог, зауч по учебно воспитательной работе</t>
  </si>
  <si>
    <t xml:space="preserve">В ОО несоздано театральное объединение </t>
  </si>
  <si>
    <t xml:space="preserve">В ОО создан школьный музей. </t>
  </si>
  <si>
    <t>муниципальное казенное общеобразовательное учреждение средняя общеобразовательная школа № 3 с.Октярьское</t>
  </si>
  <si>
    <t>0.02</t>
  </si>
  <si>
    <t xml:space="preserve"> + </t>
  </si>
  <si>
    <t xml:space="preserve">По сравнению с апрелем 2021 года произошло повышение общей численности обучающихся школы на 5 человек:                                                             численность обучающихся 1-4 кл. увеличилось на 16 человек;                                                                численность  обучающихся 5-9 кл. уменьшилось на 6 человек;                                                                            численность обучающихся 10-11 кл. сократилась на 5 школьников.                                                                                 </t>
  </si>
  <si>
    <t>Преступления несовершеннолетними за отчетные периоды совершалось 1. В целях профилактики преступлений в ОО проводятся/ организованы акции и профилаттические беседы</t>
  </si>
  <si>
    <t xml:space="preserve">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t>
  </si>
  <si>
    <t xml:space="preserve">В ОО увеличилось количество мероприятий с привлечение родительской общественности. </t>
  </si>
  <si>
    <t>От ОО участие в проекте социальной активнивности "Орялята России" начинает принимать участие новый классный руководитель</t>
  </si>
  <si>
    <t>муниципальное казенное общеобразовательное учреждение средняя общеобразовательная школа № 4 с.Золотаревка</t>
  </si>
  <si>
    <t>1,5</t>
  </si>
  <si>
    <t>0,5</t>
  </si>
  <si>
    <t>50,7</t>
  </si>
  <si>
    <t>12,5</t>
  </si>
  <si>
    <t xml:space="preserve">В ОО имеются 2 педагога-организатора. </t>
  </si>
  <si>
    <t>муниципальное казенное общеобразовательное учреждение средняя общеобразовательная школа № 5 пос. Красочный</t>
  </si>
  <si>
    <t xml:space="preserve">По сравнению с апрелем 2021 года произошло снижение общей численности обучающихся школы на 15 человек:                                                             численность обучающихся 1-4 кл. сократилось на 5 человек;                                                                численность  обучающихся 5-9 кл. сократилось на 11 человек;                                                                            численность обучающихся 10-11 кл. увелисилось на 1 школьника.                                                                                 </t>
  </si>
  <si>
    <t>муниципальное бюджетное общеобразовательное учреждение средняя общеобразовательная школа №  6 г. Ипатово</t>
  </si>
  <si>
    <t>муниципальное казенное общеобразовательное учреждение средняя обще-образовательная школа № 19 аул. Юсуп-Кулакский</t>
  </si>
  <si>
    <t>99.5</t>
  </si>
  <si>
    <t>школа не была пилотной на март 2021 г</t>
  </si>
  <si>
    <t>муниципальное казенное общеобразовательное учреждение средняя общеобразовательная школа № 8 с.Тахта</t>
  </si>
  <si>
    <t>ды</t>
  </si>
  <si>
    <t>муниципальное бюджетное общеобразовательное учреждение средняя общеобразовательная школа №  9 с. Кевсала</t>
  </si>
  <si>
    <t>муниципальное казенное общеобразовательное учреждение средняя общеобразовательная школа № 10 пос. Большевик</t>
  </si>
  <si>
    <t>Да</t>
  </si>
  <si>
    <t>муниципальное казенное общеобразовательное учреждение средняя общеобразовательная школа № 12 с.Бурукшун</t>
  </si>
  <si>
    <t>муниципальное казенное общеобразовательное учреждение средняя общеобразовательная школа № 16 аул Малый Барханчак</t>
  </si>
  <si>
    <t>0.6</t>
  </si>
  <si>
    <t>муниципальное казенное общеобразовательное учреждение средняя общеобразовательная школа № 17 с.Лесная Дача</t>
  </si>
  <si>
    <t>муниципальное бюджетное общеобразовательное учреждение средняя общеобразовательная школа №  22 с углубленным изучением отдельных предметов г. Ипатово</t>
  </si>
  <si>
    <t>0.45</t>
  </si>
  <si>
    <t>38.7</t>
  </si>
  <si>
    <t>Красногвардейский округ</t>
  </si>
  <si>
    <t>Муниципальное казённое общеобразовательное учреждение «Средняя общеобразовательная школа №1» им. Г.С. Фатеева</t>
  </si>
  <si>
    <t>По сравнению с апрелем 2021 года произошло снижение общей численности обучающихся школы на 6 человек: численность обучающихся 1-4 кл. сократилось на 9 человек; численность обучающихся 5-9 кл. увеличилось на 5 человек; численность обучающихся 10-11 кл. сократилась на 2 школьника. Это связано с увеличением желающих учиться в нашей школе.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</si>
  <si>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сократилось на 2 человек; численность обучающихся состоящих на профилактическом учете в органах социальной защиты населения не изменилось. Таким образом, прослеживается положительная динамика.</t>
  </si>
  <si>
    <t>Правонарушения несовершеннолетними за отчетные периоды не совершались. В целях профилактики правонарушений в ОО проводятся классные встречи с сотрудниками ппс.</t>
  </si>
  <si>
    <t>Преступления несовершеннолетними за отчетные периоды не совершались. В целях профилактики преступлений в ОО проводятся классные встречи с сотрудниками гос.инспекции мвд.</t>
  </si>
  <si>
    <t>По сравнению с апрелем 2021 года произошло увеличение травмирования обучающихся школы на 8 человек: школьный травматизм увеличился на 3 случая; участниками ДТП в отчетные периоды школьники не являлись; бытовой травматизм увеличился на 5 случаев. Для снижения детского травматизма в школе ведется активная беседа с учащимися и их родителями о правилах безопасности ребенка дома и вне школы.А так же учителями физ.культуры проводятся спортивные мероприятия по укреплению и физической подготовке детей.</t>
  </si>
  <si>
    <t>По сравнению с апрелем 2021 года в школе произошло снижение вовлеченности детей в деятельность детских и молодежных общественных объединений: на 62 обучающихся сократилась численность школьников, вовлеченных в деятельность РДШ; на 13 школьников сократилась численность обучающихся, принимающих участие в деятельность ЮНАРМИИ; на 8 школьников увеличилась численность обучающихся, вовлеченных в деятельность РСМ. (Численнность юнармейцев, обучающихся РДШ сократилась из-за того, что это- выпускники школы)</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</si>
  <si>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(Всероссийский урок "Экология и энергосбережение " в рамках Всероссийского фестиваля энергосбережения #ВместеЯрче, Всероссийский урок безопасности школьников в сети Интеренет, Международная просветительская акция "Географический диктант", "Всемирный день ГО, Гагаринский урок "Космос-это мы")</t>
  </si>
  <si>
    <t>В ОО увеличилось количество мероприятий с привлечение родительской общественности.</t>
  </si>
  <si>
    <t>В ОО функционировал Штаб по воспиаттельной работе</t>
  </si>
  <si>
    <t>В ОО созданшкольные медиа.</t>
  </si>
  <si>
    <t>Муниципальное казённое общеобразовательное учреждение «Средняя общеобразовательная школа №5»</t>
  </si>
  <si>
    <t>По сравнению с апрелем 2021 года произошло увеличение общей численности обучающихся школы на 25 человек: численность обучающихся 1-4 кл. увеличелось на 24 человека; численность обучающихся 5-9 кл. сократилась на 3 человека; численность обучающихся 10-11 кл. сократилась на 2 школьника. Это связано с (прибытием и выбыванием обучающихся, в 1-е классы по сравнению с прошлым учебным годом поступило больше обучающихся, выпустились).</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</si>
  <si>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5 человек; численность обучающихся состоящих на учете в ОДН сократилось на 5 человек; численность обучающихся состоящих на профилактическом учете в органах социальной защиты населения сократилось на 20 человек. Таким образом, прослеживается положительная динамика. (Какая работа проводится с обучающимися состоящими на различных видах профилактического учета? Работа социально - психологической службы, вовлечение в кружки и секции, трудоустройство, воспитательная работа, вовлечение в мероприятия и проекты РДШ)</t>
  </si>
  <si>
    <t>Правонарушения несовершеннолетними за отчетные периоды не совершались. В целях профилактики правонарушений в ОО проводятся/ организованы (классные часы, профилактические беседы, контроль)</t>
  </si>
  <si>
    <t>Преступления несовершеннолетними за отчетные периоды не совершались. В целях профилактики преступлений в ОО проводятся/ организованы (классные часы, профилактические беседы, контроль)</t>
  </si>
  <si>
    <t>По сравнению с апрелем 2021 года произошло школьный травматизм остался на томже уровне: участниками ДТП в отчетные периоды школьники не являлись; бытовой травматизм остался на том же уровне. Для снижения детского травматизма на школе проводятся/организованы (классные часы, профилактические беседы, кружок ЮИД, инструктажи)</t>
  </si>
  <si>
    <t>По сравнению с апрелем 2021 года в школе произошло увеличение вовлеченности детей в деятельность детских и молодежных общественных объединений: на 25 обучающихся сократилась численность школьников, вовлеченных в деятельность РДШ на 140; численность обучающихся, принимающих участие в деятельности ЮНАРМИИ осталась на томже уровне; на 3 школьников уменьшилась численность обучающихся, вовлеченных в деятельность РСМ. (Выпустилисьдети, цифры в апреле указаны без регистрации на сайте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</si>
  <si>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 День солидарности в борьбе с терроризмом, Международный день распространения грамотности, Неделя безопасности дорожного движения, Международный день учителя, Международный день школьных библиотек , День народного единства, 200-летие со дня рождения Ф.М. Достоевского, День матери в России, Всемирный день борьбы со СПИДом, День Неизвестного Солдата, День Героев Отечества, День Конституции Российской Федерации,День полного освобождения Ленинграда от фашистской блокады (1944 год) )</t>
  </si>
  <si>
    <t>В ОО снизилось количество мероприятий с привлечение родительской общественности. (В связи с эпидемиологической ситуацией)</t>
  </si>
  <si>
    <t>В ОО функционирует Штаб по воспиаттельной работе, в который вошли (Директор,заместитель директора по ВР, Советник директора, старшая вожатая, социальный педагог, педагог- психолог, педагог- организатор ОБЖ)</t>
  </si>
  <si>
    <t>От ОО участие в проекте социальной активнивности "Орялята России" принимает _1_ кл, классный руководитель ____Клименко Ольга Владимировна_____.</t>
  </si>
  <si>
    <t>В ОО создан 1спортивный клуб.</t>
  </si>
  <si>
    <t>В школе отсутствует школьный музей. (Нет свободного помещения)</t>
  </si>
  <si>
    <t>Муниципальное казенное общеобразовательное учреждение «Средняя общеобразовательная школа № 9»(данных за апрель нет, так как школа не была тогда в пилоте), сравнительный результат посчитали по данным школы</t>
  </si>
  <si>
    <t>*60</t>
  </si>
  <si>
    <t>По сравнению с апрелем 2021 года произошло снижение общей численности обучающихся школы на 3 человека: численность обучающихся 10-11 кл. сократилась на 3 школьника. Это связано с желеанием детей поступать в учебные заведения после 9 класса.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</si>
  <si>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Таким образом, прослеживается положительная динамика. (Привлечение детей к участию в школьных мероприятиях)</t>
  </si>
  <si>
    <t>Правонарушения несовершеннолетними за отчетные периоды не совершались. В целях профилактики правонарушений в ОО проводятся/ организованы (Проводятся профилактические классные часы)</t>
  </si>
  <si>
    <t>Преступления несовершеннолетними за отчетные периоды не совершались. В целях профилактики преступлений в ОО проводятся/ организованы (проводятся профилактические беседы)</t>
  </si>
  <si>
    <t>По сравнению с апрелем 2021 года произошло увеличение травмирования обучающихся школы на 8 человек: школьный травматизм увеличился на 3 случая; участниками ДТП в отчетные периоды школьники не являлись; бытовой травматизм увеличился на 5 случаев. Для снижения детского травматизма на школе проводятся/организованы (проводятся ежемесячные инструктажи ТБ)</t>
  </si>
  <si>
    <t>По сравнению с апрелем 2021 года в школе произошло увеличение вовлеченности детей в деятельность детских и молодежных общественных объединений: на 20 обучающихся увеличилась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на 2 школьников увеличилась численность обучающихся, вовлеченных в деятельность РСМ. (привлечение детей к участию в проектах РДШ, конкурсах ЮНАРМИИ, деятельсности РСМ)</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</si>
  <si>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отца, День матери, День школьных библиотек, День освобождения блокадного Ленинграда)</t>
  </si>
  <si>
    <t>В ОО увеличилось количество мероприятий с привлечение родительской общественности. (День отца, день матери, день пожилого человека)</t>
  </si>
  <si>
    <t>В ОО имеются 1 педагог-организатора.</t>
  </si>
  <si>
    <t>В ОО по сравнению с данными апреля 2021 года численность молодых педагогов осталась преждей.</t>
  </si>
  <si>
    <t>В ОО функционирует Штаб по воспиаттельной работе, в который вошли (директор Тимошина Е.А., зам. диретора по воспитательной работе Карасева Л.Г., зам диретора по УВР Бурым С.В., советник диретора по ВР Писаренко А.В.)</t>
  </si>
  <si>
    <t>ОО не участиет в проекте социальной активнивности "Орялята России"</t>
  </si>
  <si>
    <t>В ОО не функционирует театральное объединение (нет оборудования, реквизита, помещения)</t>
  </si>
  <si>
    <t>В школе отсутствует школьный музей. (есть комната Боевой Славы)</t>
  </si>
  <si>
    <t>Муниципальное казённое общеобразовательное учреждение «Средняя общеобразовательная школа № 8»</t>
  </si>
  <si>
    <t>По сравнению с апрелем 2021 года произошло снижение общей численности обучающихся школы на 6 человек: численность обучающихся 1-4 кл. сократилось на 5 человек; численность обучающихся 5-9 кл. увеличилось на 5 человека; численность обучающихся 10-11 кл. сократилась на 6 школьников. Это связано с уменьшением количества учащихся, пришедших в 1 класс, а также в 10 класс.</t>
  </si>
  <si>
    <t>Численность обучающихся состоящих на внутришкольном учете на конец года отсутствует; численность обучающихся состоящих на учете в ОДН на конец года отсутствуют; численность обучающихся состоящих на профилактическом учете в органах социальной защиты населения нет.</t>
  </si>
  <si>
    <t>Правонарушения несовершеннолетними за отчетные периоды не совершались. В целях профилактики правонарушений в ОО проводятся заседания совета по профилактике правонарушений, совместные рейды с сотрудниками ОДН и КДН, реализуется план работы педагога-психолога, социального педагога.</t>
  </si>
  <si>
    <t>По сравнению с апрелем 2021 года уровень травматизма в быту увеличился: 3 случая бытового травматизма. Для снижения детского травматизма на школе проводятся разъяснительные беседы с учащимися и родителями, а также инструктажи по технике безопасности.</t>
  </si>
  <si>
    <t>В ОО в 2021 году в школе произошло увеличение вовлеченности детей в деятельность детских и молодежных общественных объединений: школьников, вовлеченных в деятельность РДШ нет; на 5 школьников увеличилась численность обучающихся, принимающих участие в деятельность ЮНАРМИИ; Учащиеся в деятельность РСМ участие не принимали. В школе функционировало объединение "Планета детства" (Увеличение численности детей, вовлеченных в деятельность детских и общественных объединениях связано с созданием в школе условий для расширения возможности для самореализации)</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</si>
  <si>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(Всероссийская акция "Я - гражданин России",Всероссийский конкурс "Большая перемена",Всероссийская заочная акция "Физическая культура и спорт - альтернатива пагубным привычкам", Всероссийский урок Победы, Петровский урок)</t>
  </si>
  <si>
    <t>В ОО увеличилось количество мероприятий с привлечение родительской общественности. (Акции "Помни водитель-ты тоже родитель!", "Будь заметней на дороге", Дни финансовой грамотности, лектории для родителей, зни здоровья).</t>
  </si>
  <si>
    <t>В ОО функционирует Штаб по воспиаттельной работе, в который вошли заместитель директора по воспитательной работе, советник по воспитанию, педагог-организатор, старшая вожатая,социальный педагог, педагог-психолог.</t>
  </si>
  <si>
    <t>ОО участие в проекте социальной активнивности "Орялята России" не принимает.</t>
  </si>
  <si>
    <t>В ОО функционирует театральное объединение (театральная студия "Образ" руководитель Бастрыкина Татьяна Викторовна)</t>
  </si>
  <si>
    <t>В школе отсутствует школьный музей. Имеется комната боевой слаы.</t>
  </si>
  <si>
    <t>Муниципальное казенное общеобразовательное учреждение «Средняя общеобразовательная школа № 11 "</t>
  </si>
  <si>
    <t>По сравнению с апрелем 2021 года произошло снижение общей численности обучающихся школы на 12 человек: численность обучающихся 1-4 кл. сократилось на 16 человек; численность обучающихся 5-9 кл. сократилось на 3 человека; численность обучающихся 10-11 кл. увеличилосьна 7 человек. Это связано с переменой места жительства семей.</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</si>
  <si>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увеличилось на 1 человек; численность обучающихся состоящих на профилактическом учете в органах социальной защиты населения сократилось на 3 человека. В целях профилактики правонарушений в ОО проводятсяпрофилактические беседы. Привлечение детей к участию в школьных мероприятиях</t>
  </si>
  <si>
    <t>Правонарушения несовершеннолетними за отчетные периоды не совершались. В целях профилактики правонарушений в ОО проводятсяпрофилактические беседы .</t>
  </si>
  <si>
    <t>Преступления несовершеннолетними за отчетные периоды 1 совершались. В целях профилактики преступлений в ОО проводятся профилактические беседы.</t>
  </si>
  <si>
    <t>По сравнению с апрелем 2021 года произошло увеличение травмирования обучающихся школы на 2 человека: бытовой травматизм увеличился на 2 случая. Для снижения детского травматизма на школе проводятся профилактические беседы.</t>
  </si>
  <si>
    <t>По сравнению с апрелем 2021 года в школе произошло увеличение вовлеченности детей в деятельность детских и молодежных общественных объединений: на 256 обучающихся увеличилось численность школьников, вовлеченных в деятельность РДШ; на 14 школьников увеличилась численность обучающихся, принимающих участие в деятельность ЮНАРМИИ; на 1 школьников увеличилась численность обучающихся, вовлеченных в деятельность РСМ.</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</si>
  <si>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(День отца, День матери, День школьных библиотек, День освобождения блокадного Ленинграда, Сталинградская битва, день неизвестного содата и т.д)</t>
  </si>
  <si>
    <t>В ОО уменьшилось количество мероприятий с привлечение родительской общественности(День отца, день матери, день пожилого человека). Карантин ,</t>
  </si>
  <si>
    <t>В ОО отсутствует ставка педагога организатора.</t>
  </si>
  <si>
    <t>В ОО 0,5 ставки "Старшая вожатая".</t>
  </si>
  <si>
    <t>В ОО функционирует Штаб по воспиаттельной работе, в который вошли (Директор Брусенская А.В., зам по ВР Сергеева Е.И, советник Маслова Л.Н., вожатая Тычинина ЮВ, физрук Горяйнов С.В., соц пед Орехова В.И.,учитель ОБЖ Зиновьев В Н</t>
  </si>
  <si>
    <t>От ОО участие в проекте социальной активнивности "Орялята России" принимают 1-4 кл, классные руководители Маслова Л.Н, Тычинина Ю.В., Сопина Е.В., Меркулова Ж.А., Фоменко Т.А., Букова И.В., Лесниченко Е.Н.</t>
  </si>
  <si>
    <t>Муниципальное казенное общеобразовательное учреждение «Средняя общеобразовательная школа № 12 "</t>
  </si>
  <si>
    <t>Преступления несовершеннолетними за отчетные периоды не совершались. В целях профилактики преступлений в ОО проводятся профилактические беседы и классные часы.</t>
  </si>
  <si>
    <t>По сравнению с апрелем 2021 года случаи травмирования не совершались. Для профилактики детского травматизма на школе проводятся профилактические беседы и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</si>
  <si>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6 обучающихся увеличелось численность школьников, вовлеченных в деятельность РДШ; на 28 школьников увеличилась численность обучающихся, принимающих участие в деятельность ЮНАРМИИ; на 2 школьников увеличилась численность обучающихся, вовлеченных в деятельность РСМ.</t>
  </si>
  <si>
    <t>По сравнению с данными мониторинга за апрель 2021 произошло увеличение численности детей, занимающихся в системе дополнительного образования, в связи с увеличением кол-ва обучающихся</t>
  </si>
  <si>
    <t>По сравнению с данными мониторинга за апрель 2021 произошло увеличение численности детей, занятых во внеурочной деятельности, в связи с увеличением кол-ва обучающихся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</si>
  <si>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в связи с увеличением кол-ва обучающихся</t>
  </si>
  <si>
    <t>В ОО уменьшилось количество мероприятий с привлечение родительской общественности. (Родительский патруль)</t>
  </si>
  <si>
    <t>В ОО не имеются ставки педагога-организатора.</t>
  </si>
  <si>
    <t>В ОО имеется ставка "Старшая вожатая"</t>
  </si>
  <si>
    <t>В ОО функционирует Штаб по воспиаттельной работе, в который вошли директор, заместитель директора по воспитательной работе, советник директора</t>
  </si>
  <si>
    <t>От ОО участие в проекте социальной активнивности "Орялята России" не принимаем.</t>
  </si>
  <si>
    <t>В ОО создан спортивный клуб "Альтаир"</t>
  </si>
  <si>
    <t>В ОО созданы школьные медиа "12 TV".</t>
  </si>
  <si>
    <t>Муниципальное казенное общеобразовательное учреждение «Гимназия№1»</t>
  </si>
  <si>
    <t>0.01</t>
  </si>
  <si>
    <t>Преступления несовершеннолетними за отчетные периоды не совершались. В целях профилактики преступлений в ОО проводятся/ организованы различные мероприятия, беседы.</t>
  </si>
  <si>
    <t>По сравнению с апрелем 2021 года травмирования обучающихся школы отсутствует. Для отсутствия детского травматизма в школе проводятся/организованы Классные часы по ПДД. Приглашаются сотрудники ГАИ для беседы с обучающими.</t>
  </si>
  <si>
    <t>По сравнению с апрелем 2021 года в школе произошло увеличение вовлеченности детей в деятельность детских и молодежных общественных объединений: на 40 обучающихся увеличилась численность школьников, вовлеченных в деятельность РДШ; на 24 школьника увеличилась численность обучающихся, принимающих участие в деятельность ЮНАРМИИ; на 3 школьников снизилась численность обучающихся, вовлеченных в деятельность РСМ. Это связано с выпуском 11 кл. (привлечение детей к участию в проектах РДШ, конкурсах ЮНАРМИИ, деятельсности РСМ)</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</si>
  <si>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Проводятся киноуроки в школе, проекты культурных нормативов школьника, мини-футбол школы, и т.д.</t>
  </si>
  <si>
    <t>В ОО увеличилось количество мероприятий с привлечение родительской общественности. Общероссийские собрания, родительский всеобуч и т.д.</t>
  </si>
  <si>
    <t>В ОО функционирует Штаб по воспиаттельной работе, в который вошли (зам. диретора по воспитательной работе Полна Д.В., зам диретора по УВР Каратеева Т.Н, советник диретора по ВР Хализова О.А)</t>
  </si>
  <si>
    <t>От ОО участие в проекте социальной активнивности "Орялята России" принимает 3 кл., классный руководитель Ткачева Н.В.</t>
  </si>
  <si>
    <t>В ОО не создоны школьные медиа.</t>
  </si>
  <si>
    <t>В школе отсутствует школьный музей. Нет условий</t>
  </si>
  <si>
    <t>Муниципальное казенное общеобразовательное учреждение «Средняя общеобразовательная школа № 2»</t>
  </si>
  <si>
    <t>*0.6</t>
  </si>
  <si>
    <t>По сравнению с апрелем 2021 года произошло снижение общей численности обучающихся школы на 8 человек: численность обучающихся 1-4 кл. сократилось на 18 человек; численность обучающихся 5-9 кл. увеличилось на 13 человек; численность обучающихся 10-11 кл. сократилась на 3 школьника. Это связано с тем что число выпускаемых и поступающих в учащихся не пропорционально. Учащиеся 9 классов не видят смысла в получении образования в 10-11 классе</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</si>
  <si>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6 человек; численность обучающихся состоящих на учете в ОДН увеличилось на 1 человека; численность обучающихся состоящих на профилактическом учете в органах социальной защиты населения составляет 30 человек. Таким образом, прослеживается отрицательная динамика. В качестве работы с данныму субъектами ведутся профилактические беседы.</t>
  </si>
  <si>
    <t>Правонарушения несовершеннолетними за отчетные периоды не совершались. В целях профилактики правонарушений в ОО проводятся.</t>
  </si>
  <si>
    <t>Преступления несовершеннолетними за отчетный период увеличилось на зафиксированно 2 случая. В целях профилактики преступлений в ОО проводятся профилактические беседы с сотрудниками МВД.</t>
  </si>
  <si>
    <t>За отчетный период с апреля по декабрь школьный травматизм отсутствует участниками ДТП в отчетные периоды школьники не являлись; бытовой травматизм отсутствует.</t>
  </si>
  <si>
    <t>По сравнению с апрелем 2021 года в школе произошло снижение вовлеченности детей в деятельность детских и молодежных общественных объединений: на 9 обучающихся увеличилась численность школьников, вовлеченных в деятельность РДШ; на 10 школьников сократилась численность обучающихся, принимающих участие в деятельность ЮНАРМИИ; Учащиеся вовлекаемых в деятельность РСМ сократилось на 8 чел.</t>
  </si>
  <si>
    <t>По сравнению с данными мониторинга за апрель 2021 численность детей, занимающихся в системе дополнительного образования осталось на том же уровне.</t>
  </si>
  <si>
    <t>По сравнению с данными мониторинга за апрель 2021 произошло увеличение численности детей на 1 человека, занятых во внеурочной деятельности</t>
  </si>
  <si>
    <t>По сравнению с данными мониторинга за апрель 2021 произошло снижение численности детей на 8 человек, принявших участие в мероприятиях Всероссийского календаря мероприятий.</t>
  </si>
  <si>
    <t>В ОО уменьшилось на 3 количество мероприятий с привлечение родительской общественности.</t>
  </si>
  <si>
    <t>В ОО отсутствует ставка педагог-организатор</t>
  </si>
  <si>
    <t>В ОО функционирует Штаб по воспиаттельной работе, в который вошли Скорых Е.Н. Первышова Ю.В. Фоломеева И.И. Чернышова А.П. Дьяченко В.П.</t>
  </si>
  <si>
    <t>От ОО участие в проекте социальной активнивности "Орялята России" принимает участие 1 класс</t>
  </si>
  <si>
    <t>В ОО в стадии создания.</t>
  </si>
  <si>
    <t>В ОО нет театрального объединения поскольку нет специалиста в данном направлении.</t>
  </si>
  <si>
    <t>В школе отсутствует школьный музей. Отсутствует финансовая поддержка</t>
  </si>
  <si>
    <t>В таблице мониторинга за март 2021 года произошел сбой в данных ячеек всех школ кроме МКОУ СОШ № 1 им Г. С.Фатеева. МКОУ СОШ № 9 нет данных за апрель в таблице, так как в этот период она не была пилотной школы, была (МКОУ СОШ №7), но разницу посчитали по данным школы на этот период</t>
  </si>
  <si>
    <t>Курский МО</t>
  </si>
  <si>
    <t>муниципальное казенное общеобразовательное учреждение средняя общеобразовательная школа № 1</t>
  </si>
  <si>
    <t>Показатели на март 2021г.
 (старт проекта)</t>
  </si>
  <si>
    <t>По сравнению с мартом 2021 года итуация стабильная, общее кол- во увеличелось на 27 обучающихся: уменьшилось кол - во обучающихся 10 - 11 кл, так как большее кол - во обучающихся поступили в среднее проф.заведение</t>
  </si>
  <si>
    <t>По сравнению с мартом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10 человек; численность обучающихся состоящих на учете в ОДН увеличилось на 2 человек; численность обучающихся состоящих на профилактическом учете в органах социальной защиты населения увеличилась на 1 человека. Таким образом, прослеживается отрицательная динамика. С обучающими проводиться воспитательная работа по пропагнде ЗОЖ,проф.беседа с штабом воспитательной работы.</t>
  </si>
  <si>
    <t>Правонарушения несовершеннолетними за отчетные периоды не совершались. В целях профилактики правонарушений в проводятся прфилактические беседы, совместно с советником - наставником от КДН</t>
  </si>
  <si>
    <t>По сравнению с мартом 2021 года произошло увеличение травмирования обучающихся школы на1 человек: школьный травматизм увеличился на 1 случай; участниками ДТП и бытового травматизма в отчетные периоды школьники не являлись; Для снижения детского травматизма на школе проводятся акции,организованы встречи с работниками ДПС</t>
  </si>
  <si>
    <t>По сравнению с мартом2021 года в школе учеличилась вовлеченность детей в деятельность детских и молодежных общественных объединений: на 44 обучающихся повысилась численность школьников, вовлеченных в деятельность РДШ; на 3 школьников увеличилась численность обучающихся, принимающих участие в деятельность ЮНАРМИИ; на 7 школьников уменьшилась численность обучающихся, вовлеченных в деятельность РСМ.</t>
  </si>
  <si>
    <t>По сравнению с данными мониторинга за март 2021 произошло уменьшение численности детей на 7 человек занимающихся в системе дополнительного образования.</t>
  </si>
  <si>
    <t>По сравнению с данными мониторинга за март 2021 произошло уменьшение численности детей, принявших участие в мероприятиях Всероссийского календаря мероприятий</t>
  </si>
  <si>
    <t>увеличилось количество мероприятий с привлечение родительской общественности.</t>
  </si>
  <si>
    <t>Отсутствует "Педагог - организатор"</t>
  </si>
  <si>
    <t>Имеется старша вожатая</t>
  </si>
  <si>
    <t>муниципальное казенное общеобразовательное учреждение средняя общеобразовательная школа № 2</t>
  </si>
  <si>
    <t>По сравнению с мартом 2021 года ситуация стабильная, общее кол- во увеличелось на 27 обучающихся: в связи с переездом уменьшилось на человек с 1-4 кл. уменьшилось на 8 кол - во обучающихся 10 - 11 кл , так как большее кол - во обучающихся поступили в среднее проф.заведение</t>
  </si>
  <si>
    <t>По сравнению с мартом 2021 года произошло снижение численности обучающихся школы состоящих на различных видах профилактического учета Таким образом, прослеживается удовлетворительная динамика. С обучающими проводиться воспитательная работа по пропагнде ЗОЖ,проф.беседа совместно штабом воспитательной работы.</t>
  </si>
  <si>
    <t>Правонарушения несовершеннолетними за отчетные периоды совершались. В целях профилактики правонарушений в проводятся прфилактические беседы, совместно с советником - наставником от КДН</t>
  </si>
  <si>
    <t>По сравнению с мартом 2021 года динамика стабильная, увеличение травмирования обучающихся школы не наблюдалось Для снижения детского травматизма на школе проводятся акции,организованы встречи с сотрудниками ДПС, пофилактические мероприятия</t>
  </si>
  <si>
    <t>По сравнению с мартом2021 года в школе учеличилась вовлеченность детей в деятельность детских и молодежных общественных объединений: на 39 обучающихся повысилась численность школьников, вовлеченных в деятельность РДШ; на 10 школьников уменьшилась численность обучающихся, принимающих участие в деятельность ЮНАРМИИ; на 25 школьников уменьшилась численность обучающихся, вовлеченных в деятельность РСМ.</t>
  </si>
  <si>
    <t>По сравнению с данными мониторинга за март 2021 произошло увелечение численности детей на 54 человек занимающихся в системе дополнительного образования.</t>
  </si>
  <si>
    <t>По сравнению с данными мониторинга за март 2021 произошло увеличение численности детей, принявших участие в мероприятиях Всероссийского календаря мероприятий - Во сех днях единих действий</t>
  </si>
  <si>
    <t>не провдились мероприятия с привлечением родительской общественности в связи с эпид обстановкой</t>
  </si>
  <si>
    <t>муниципальное казенное общеобразовательное учреждение средняя общеобразовательная школа № 4</t>
  </si>
  <si>
    <t>По сравнению с апрелем 2021 года произошло снижение общей численности обучающихся школы на 27 человек: численность обучающихся 1-4 кл. сократилось на 18 человек; численность обучающихся 5-9 кл. сократилась на 5 человек; численность обучающихся 10-11 кл. сократилась на 4 школьника. В связи с преводом в другию школу</t>
  </si>
  <si>
    <t>По сравнению с мартом 2021 года динамика положительная, увеличение травмирования обучающихся школы не наблюдалось Для снижения детского травматизма на школе проводятся акции,организованы встречи с сотрудниками ДПС, пофилактические мероприятия</t>
  </si>
  <si>
    <t>По сравнению с мартом2021 года в школе учеличилась вовлеченность детей в деятельность детских и молодежных общественных объединений: на 10 обучающихся повысилась численность школьников, вовлеченных в деятельность РДШ; на 10 школьников уменьшилась численность обучающихся, принимающих участие в деятельность ЮНАРМИИ; на 5 школьников уменьшилась численность обучающихся, вовлеченных в деятельность РСМ.</t>
  </si>
  <si>
    <t>По сравнению с данными мониторинга за март 2021 произошло увелечение численности детей на 75 человек занимающихся в системе дополнительного образования.</t>
  </si>
  <si>
    <t>По сравнению с данными мониторинга за март 2021 произошло сокращение численности детей, занятых во внеурочной деятельности</t>
  </si>
  <si>
    <t>имеется</t>
  </si>
  <si>
    <t>отсутст.</t>
  </si>
  <si>
    <t>муниципальное казенное общеобразовательное учреждение средняя общеобразовательная школа № 5</t>
  </si>
  <si>
    <t>По сравнению с мартом 2021 года ситуация стабильная, общее кол- во увеличелось на 11 обучающихся: увеличилось на 1 человек с 1-4 кл. численность обучающихся 5-9 кл. увеличилось на 10 человек; численность обучающихся 10-11 кл. стабильная</t>
  </si>
  <si>
    <t>По сравнению с мартом2021 года в школе учеличилась вовлеченность детей в деятельность детских и молодежных общественных объединений: на 332 обучающихся повысилась численность школьников, вовлеченных в деятельность РДШ; на 4школьников уменьшилась численность обучающихся, принимающих участие в деятельность ЮНАРМИИ; на 187 школьников уменьшилась численность обучающихся, вовлеченных в деятельность РСМ.</t>
  </si>
  <si>
    <t>По сравнению с данными мониторинга за март 2021 произошло сокращение численности детей на 235 человек занимающихся в системе дополнительного образования.</t>
  </si>
  <si>
    <t>По сравнению с данными мониторинга за март 2021 произошло сокращение численности детей, принявших участие в мероприятиях Всероссийского календаря мероприятий</t>
  </si>
  <si>
    <t>сократилось количество мероприятий с привлечение родительской общественности.</t>
  </si>
  <si>
    <t>муниципальное казенное общеобразовательное учреждение средняя общеобразовательная школа № 6</t>
  </si>
  <si>
    <t>По сравнению с мартом 2021 года ситуация стабильная, общее кол- во увеличелось на 4 обучающихся: сократилось на 6 человек с 1-4 кл. численность обучающихся 5-9 кл. увеличилось на 12 человек; численность обучающихся 10-11 кл. сократилась на 2 чел.</t>
  </si>
  <si>
    <t>По сравнению с мартом 2021 года произошло снижение численности обучающихся школы состоящих на внутришкольном учете Таким образом, прослеживается положительная динамика. С обучающими проводиться воспитательная работа по пропагнде ЗОЖ,проф.беседа совместно штабом воспитательной работы.</t>
  </si>
  <si>
    <t>По сравнению с мартом2021 года в школе учеличилась вовлеченность детей в деятельность детских и молодежных общественных объединений: на 62 обучающихся повысилась численность школьников, вовлеченных в деятельность РДШ; на 13 школьников уменьшилась численность обучающихся, принимающих участие в деятельность ЮНАРМИИ; на 11 школьников уменьшилась численность обучающихся, вовлеченных в деятельность РСМ. увелечена численность в объединениях на 177человек</t>
  </si>
  <si>
    <t>По сравнению с данными мониторинга за март 2021 произошло сокращение численности детей на 42 человек занимающихся в системе дополнительного образования.</t>
  </si>
  <si>
    <t>увеличелось количество мероприятий с привлечение родительской общественности. Привлечение к Всероссийским дням единых действий</t>
  </si>
  <si>
    <t>муниципальное казенное общеобразовательное учреждение средняя общеобразовательная школа № 7</t>
  </si>
  <si>
    <t>По сравнению с мартом 2021 года произошло увелечение численности обучающихся школы состоящих на внутришкольном учете Таким образом, прослеживается отрицательная динамика. С обучающими проводиться воспитательная работа по пропагнде ЗОЖ,проф.беседа совместно штабом воспитательной работы.</t>
  </si>
  <si>
    <t>По сравнению с мартом2021 года в школе учеличилась вовлеченность детей в деятельность детских и молодежных общественных объединений: на 219 обучающихся повысилась численность школьников, вовлеченных в деятельность РДШ; численность обучающихся стабильная, принимающих участие в деятельность ЮНАРМИИ; на 25 школьников уменьшилась численность обучающихся, вовлеченных в деятельность РСМ. увелечена численность в объединениях на 25человек</t>
  </si>
  <si>
    <t>По сравнению с данными мониторинга за март 2021 произошло сокращение численности детей на 22 человек занимающихся в системе дополнительного образования.</t>
  </si>
  <si>
    <t>муниципальное казенное общеобразовательное учреждение средняя общеобразовательная школа № 10</t>
  </si>
  <si>
    <t>По сравнению с мартом 2021 года произошло снижение общей численности обучающихся школы на 11человек: численность обучающихся 1-4 кл. сократилось на 2 человек; численность обучающихся 5-9 кл.соратилась на 7 человек; численность обучающихся 10-11 кл. сократилась на 2 школьника.</t>
  </si>
  <si>
    <t>По сравнению с мартом 2021 года произошло увелечение численности обучающихся школы состоящих на внутришкольном учете На учете в ОДН не состоят, Таким образом, прослеживается положительна динамика. обучающими проводиться воспитательная работа по пропагнде ЗОЖ,проф.беседа совместно штабом воспитательной работы.</t>
  </si>
  <si>
    <t>По сравнению с мартом2021 года в школе учеличилась вовлеченность детей в деятельность детских и молодежных общественных объединений: на 10 обучающихся повысилась численность школьников, вовлеченных в деятельность РДШ; численность обучающихся стабильная, принимающих участие в деятельность ЮНАРМИИ; на 12 школьников уменьшилась численность обучающихся, вовлеченных в деятельность РСМ. увелечена численность в объединениях на 105человек</t>
  </si>
  <si>
    <t>По сравнению с данными мониторинга за март 2021 произошло увелечение численности детей на 20 человек занимающихся в системе дополнительного образования.</t>
  </si>
  <si>
    <t>По сравнению с данными мониторинга за март 2021 произошло сокращение на 46 численности детей, занятых во внеурочной деятельности</t>
  </si>
  <si>
    <t>сократилось количество мероприятий с привлечение родительской общественности, в связи с эпид обстановкой.</t>
  </si>
  <si>
    <t>муниципальное казенное общеобразовательное учреждение средняя общеобразовательная школа № 11</t>
  </si>
  <si>
    <t>По сравнению с мартом 2021 года произошло снижение общей численности обучающихся школы на 4 человек: численность обучающихся 1-4 кл. увеличилась на 4 человек; численность обучающихся 5-9 кл. сократилась на 6 учеников численность обучающихся 10-11 кл. сократилась на 3 школьника. Это связано с с переездом семей</t>
  </si>
  <si>
    <t>По сравнению смартом 2021 года произошло увеличение численности обучающихся в школах состоящих на различных видах профилактического учета: численность обучающихся состоящих на внутришкольном учете увеличилась на 8 человек; численность обучающихся состоящих на учете в ОДН учеличилась на 1 человек; численность обучающихся состоящих на профилактическом учете в органах социальной защиты населения увеличилась на 4 человека. Таким образом, прослеживается отрицательная динамика.  Проводится консультативная работа, привлечение сотрудников ОДН при работе с родителями, профилактические беседы с детьми</t>
  </si>
  <si>
    <t>По сравнению с мартом2021 года в школе учеличилась вовлеченность детей в деятельность детских и молодежных общественных объединений: на 2 обучающихся повысилась численность школьников, вовлеченных в деятельность РДШ; численность обучающихсяуувеличилась на 10 уч., принимающих участие в деятельность ЮНАРМИИ; на 92 школьников уменьшилась численность обучающихся, вовлеченных в деятельность РСМ. увелечена численность в объединениях на 161человек</t>
  </si>
  <si>
    <t>По сравнению с данными мониторинга за март 2021 произошло снижение численности детей на 5человек занимающихся в системе дополнительного образования.</t>
  </si>
  <si>
    <t>По сравнению с данными мониторинга за март 2021 произошло сокращение на 2 численности детей, занятых во внеурочной деятельности</t>
  </si>
  <si>
    <t>По сравнению с данными мониторинга за март 2021 произошло увеличение на 113 численности детей, принявших участие в мероприятиях Всероссийского календаря мероприятий - В днях единых действий, ,"Орлята Росссии"</t>
  </si>
  <si>
    <t>муниципальное казенное общеобразовательное учреждение средняя общеобразовательная школа № 13</t>
  </si>
  <si>
    <t>По сравнению с мартом 2021 года произошло снижение общей численности обучающихся школы на 8 человек: численность обучающихся 1-4 кл. снизилось на 4 человек; численность обучающихся 5-9 кл. снзилось на 1 ученик численность обучающихся 10-11 кл. сократилась на 3 школьника. Это связано с с переездом семей</t>
  </si>
  <si>
    <t>По сравнению с мартом 2021 года ситуация положительная , численность обучающихся в школах состоящих на различных видах профилактического учета снизилась: численность обучающихся состоящих на внутришкольном учете снизилась на 2 человек; численность обучающихся состоящих на учете в ОДН снизилась на 1 человек; численность обучающихся состоящих на профилактическом учете в органах социальной защиты населения снизилась на 1 человек. Таким образом, прослеживается положительная динамика.  Проводится консультативная работа с родителями, профилактические беседы с детьми</t>
  </si>
  <si>
    <t>Правонарушения несовершеннолетними за отчетные периоды не совершались. В целях профилактики правонарушений в проводятся прфилактические беседы, совместно с советником - наставником</t>
  </si>
  <si>
    <t>По сравнению с мартом2021 года в школе учеличилась вовлеченность детей в деятельность детских и молодежных общественных объединений: на 5 обучающихся повысилась численность школьников, вовлеченных в деятельность РДШ; численность обучающихсяу снизилась на 14 уч., принимающих участие в деятельность ЮНАРМИИ; на 15 школьников уменьшилась численность обучающихся, вовлеченных в деятельность РСМ. увелечена численность в объединениях на 5 человек</t>
  </si>
  <si>
    <t>По сравнению с данными мониторинга за март 2021 произошло увеличение численности детей на 31человек занимающихся в системе дополнительного образования.</t>
  </si>
  <si>
    <t>По сравнению с данными мониторинга за март 2021 произошло сокращение на 7численности детей, занятых во внеурочной деятельности</t>
  </si>
  <si>
    <t>По сравнению с данными мониторинга за март 2021 произошло увеличение на 52 численности детей, принявших участие в мероприятиях Всероссийского календаря мероприятий - В днях единых действий РДШ</t>
  </si>
  <si>
    <t>муниципальное казенное общеобразовательное учреждение средняя общеобразовательная школа № 16</t>
  </si>
  <si>
    <t>По сравнению с мартом 2021 года произошло увеличилось общей численности обучающихся школы на 8 человек: численность обучающихся 1-4 кл. снизилась на 7 человек; численность обучающихся 5-9 кл. увеличилась на 13 уч численность обучающихся 10-11 кл.увеличилась на 2школьника.</t>
  </si>
  <si>
    <t>По сравнению с мартом 2021 года ситуация положительная , численность обучающихся в школах состоящих на различных видах профилактического учета снизилась: численность обучающихся состоящих на внутришкольном учете снизилась численность обучающихся состоящих на учете в ОДН снизилась на 3 человек; численность обучающихся состоящих на профилактическом учете в органах социальной защиты населения снизилась на 1 человек. Таким образом, прослеживается положительная динамика.  Проводится консультативная работа с родителями, профилактические беседы с детьми</t>
  </si>
  <si>
    <t>По сравнению с мартом2021 года в школе учеличилась вовлеченность детей в деятельность детских и молодежных общественных объединений: на 38 обучающихся повысилась численность школьников, вовлеченных в деятельность РДШ; численность обучающихсяуувеличилась на 2 уч., принимающих участие в деятельность ЮНАРМИИ; на 16 школьников увеличилась численность обучающихся, вовлеченных в деятельность РСМ. снизилась численность в объединениях на 10 человек</t>
  </si>
  <si>
    <t>По сравнению с данными мониторинга за март 2021 произошло увеличение численности детей на 6человек занимающихся в системе дополнительного образования.</t>
  </si>
  <si>
    <t>По сравнению с данными мониторинга за март 2021 произошло сокращение на 74численности детей, занятых во внеурочной деятельности</t>
  </si>
  <si>
    <t>По сравнению с данными мониторинга за март 2021 произошло увеличение на 69 численности детей, принявших участие в мероприятиях Всероссийского календаря мероприятий - В днях единых действий РДШ, "Орлята России"</t>
  </si>
  <si>
    <t>муниципальное общеобразовательное учреждение средняя общеобразовательная школа № 17 имени А.Т.Туркинова</t>
  </si>
  <si>
    <t>По сравнению с мартом 2021 года произошло увеличилось общей численности обучающихся школы на 16 человек: численность обучающихся 1-4 кл. увеличилось на 9 человек; численность обучающихся 5-9 кл. увеличилась на 9 уч численность обучающихся 10-11 кл снизилась на 2 школьника. Большая часть выпускников выпустились, поступили в среднее проф.учреждение</t>
  </si>
  <si>
    <t>По сравнению с мартом 2021 года ситуация положительная , численность обучающихся в школах состоящих на различных видах профилактического учета снизилась: численность обучающихся состоящих на внутришкольном учете снизилась численность, обучающихся состоящих на учете в ОДН снизилась на 2 человек; численность обучающихся состоящих на профилактическом учете в органах социальной защиты населения снизилась на 3человек. Таким образом, прослеживается положительная динамика.  Проводится консультативная работа с родителями, профилактические беседы с детьми</t>
  </si>
  <si>
    <t>По сравнению с мартом2021 года в школе учеличилась вовлеченность детей в деятельность детских и молодежных общественных объединений: на 3 обучающихся повысилась численность школьников, вовлеченных в деятельность РДШ; численность обучающихсяу сохранилась ,30 уч., принимающих участие в деятельность ЮНАРМИИ; на 23 школьника снизилась численность обучающихся, вовлеченных в деятельность РСМ. снизилась численность в объединениях на 11 человек</t>
  </si>
  <si>
    <t>По сравнению с данными мониторинга за март 2021 произошло увеличение численности детей на 13 человек занимающихся в системе дополнительного образования.</t>
  </si>
  <si>
    <t>По сравнению с данными мониторинга за март 2021 произошло увеличение на 16 численности детей, занятых во внеурочной деятельности</t>
  </si>
  <si>
    <t>По сравнению с данными мониторинга за март 2021 произошло увеличение на 16 численности детей, принявших участие в мероприятиях Всероссийского календаря мероприятий - В днях единых действий РДШ,</t>
  </si>
  <si>
    <t>муниципальное общеобразовательное учреждение средняя общеобразовательная школа № 22</t>
  </si>
  <si>
    <t>По сравнению с мартом 2021 года произошло снижение общей численности обучающихся школы на 6 человек: численность обучающихся 1-4 кл. снизилось на 1 человек; численность обучающихся 5-9 кл. снзилось на 5 ученик численность обучающихся 10-11 кл. сохранилось кол-во школьника. Это связано с с переездом семей</t>
  </si>
  <si>
    <t>По сравнению с мартом 2021 года ситуация положительная , численность обучающихся в школах состоящих на различных видах профилактического учета снизилась: численность обучающихся состоящих на внутришкольном учете снизилась численность, обучающихся состоящих на учете в ОДН не состоят человек; численность обучающихся состоящих на профилактическом учете в органах социальной защиты населения снизилась на2 человек. Таким образом, прослеживается положительная динамика.  Проводится консультативная работа с родителями, профилактические беседы с детьми</t>
  </si>
  <si>
    <t>Правонарушения несовершеннолетними за отчетные периоды совершались, увеличилось на 2 уч. В целях профилактики правонарушений в проводятся прфилактические беседы, совместно с советником - наставником</t>
  </si>
  <si>
    <t>По сравнению с мартом2021 года в школе учеличилась вовлеченность детей в деятельность детских и молодежных общественных объединений: на 118 обучающихся повысилась численность школьников, вовлеченных в деятельность РДШ; численность обучающихсяу снизилась на 15 уч.принимающих участие в деятельность ЮНАРМИИ; на 25 школьника снизилась численность обучающихся, вовлеченных в деятельность РСМ. снизилась численность в объединениях на 23 человек</t>
  </si>
  <si>
    <t>По сравнению с данными мониторинга за март 2021 произошло увеличение численности детей на 24 человек занимающихся в системе дополнительного образования.</t>
  </si>
  <si>
    <t>По сравнению с данными мониторинга за март 2021 произошло снижение на 6 детей, занятых во внеурочной деятельности</t>
  </si>
  <si>
    <t>По сравнению с данными мониторинга за март 2021 произошло снижение на 15 численность детей, принявших участие в мероприятиях Всероссийского календаря мероприятий - В днях единых действий РДШ,</t>
  </si>
  <si>
    <t>муниципальное общеобразовательное учреждение общеобразовательная школа-интернат среднего общего образования</t>
  </si>
  <si>
    <t>По сравнению с мартом 2021 года произошло увеличилось общей численности обучающихся школы на 4 человек: численность обучающихся 1-4 кл.стабильная. численность обучающихся 5-9 кл. увеличилась на 11 уч численность обучающихся 10-11 кл снизилась на 7 школьника. Большая часть выпускников выпустились, поступили в среднее проф.учреждение</t>
  </si>
  <si>
    <t>По сравнению с мартом 2021 года ситуация положительная , численность обучающихся в школах состоящих на различных видах профилактического учета снизилась: численность обучающихся состоящих на внутришкольном учете снизилась численность, обучающихся состоящих на учете в ОДН состоят 1 человек; численность обучающихся состоящих на профилактическом учете в органах социальной защиты населения снизилась на 3 человек. Таким образом, прослеживается положительная динамика.  Проводится консультативная работа с родителями, профилактические беседы с детьми</t>
  </si>
  <si>
    <t>Правонарушения несовершеннолетними за отчетные периоды 1 уч.совершались, По сравнению с мартом 2021 года уменьшалось на 1чел. В целях профилактики правонарушений в проводятся прфилактические беседы, совместно с советником - наставником</t>
  </si>
  <si>
    <t>По сравнению с мартом2021 года в школе учеличилась вовлеченность детей в деятельность детских и молодежных общественных объединений: численность школьников стабильная, вовлеченных в деятельность РДШ; численность обучающихсяу снизилась на 10 уч.принимающих участие в деятельность ЮНАРМИИ; на 25 школьника снизилась численность обучающихся, вовлеченных в деятельность РСМ. снизилась численность в объединениях на 25 человек</t>
  </si>
  <si>
    <t>По сравнению с данными мониторинга за март 2021 произошло снижение на 224 детей, занятых во внеурочной деятельности</t>
  </si>
  <si>
    <t>Муниципальное общеобразовательное учреждение "Новопавловская средняя общеобразовательная школа № 2"</t>
  </si>
  <si>
    <t>Показатели на апрель 2021 года</t>
  </si>
  <si>
    <t>Показатели на декабрь 2021 года (итоги первого учебного полугодия 2021 года)</t>
  </si>
  <si>
    <t>*3,3</t>
  </si>
  <si>
    <t>*2,2</t>
  </si>
  <si>
    <t>*118</t>
  </si>
  <si>
    <t>По сравнению с апрелем 2021 года произошло снижение общей численности обучающихся школы на 23 человека: численность обучающихся 5-9 кл. увеличилось на 17 человек; численность обучающихся 10-11 кл. увеличилась на 6 человек.  Это связано с поступлением новых обуающихся в школу.</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</si>
  <si>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профилактическом учете в органах социальной защиты населения сократилось на 2 человека. Таким образом, прослеживается положительная динамика. С обучающимися состоящими на различных видах профилактического учета, такде их родителями проведена работа:индивидуальные беседы, посещение на дому, вовлечение школьные мероприятия)</t>
  </si>
  <si>
    <t>За отчетный период 1 обкчающийся совершил правонарушение. В целях профилактики правонарушений в ОО проводятся индивидуальные беседы с оьучающимся и его родителями, контроль посещения уроков и занятий внеурочной деятельности.</t>
  </si>
  <si>
    <t>Преступления несовершеннолетними за отчетные периоды не совершались. В целях профилактики преступлений в ОО проводятся класные и школьные мероприятия, акции, вовлечение обучающихся во внеурочную деятельность и контроль ее посещения.</t>
  </si>
  <si>
    <t>За отчетный период травм в школе не было. В целях недопущения трамирования обучающихся систематически проводятся инструктажи с обучающимися.</t>
  </si>
  <si>
    <t>По сравнению с апрелем 2021 года в школе произошло увеличение вовлеченности детей в деятельность детских и молодежных общественных объединений РДШ и Юнармия: увеличилось количество обуычающихся в РДШ с появлением советника и заинтересованностью в проектах РДШ, на 20 школьников увеличилось численность обучающихся, принимающих участие в деятельность ЮНАРМИИ; в иных общественных объединениях количество обучсающихся уменьшилось на 60 в связи с тем, что они являлись старшеклассниками-выпускниками и выбыли изх списком образовательной организации.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</si>
  <si>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Обучающиесчя принимали участие в мероприятиях: "День знаний". "День матери", "День школьных библиотек", " День пожилого человека", "День Конституции" др.</t>
  </si>
  <si>
    <t>В ОО увеличилось количество мероприятий с привлечение родительской общественности . Акции по профилактике детского дорожно - транспортного травматизма, организация праздников "День матери", "Казачьи посиделки" и др.</t>
  </si>
  <si>
    <t>В ОО педагогов-организаторов нет</t>
  </si>
  <si>
    <t>В 2022 году в ОО отсутствуют ставки "Старшая вожатая".</t>
  </si>
  <si>
    <t>В ОО функционирует Штаб по воспиаттельной работе, в который вошли директор, заместитель директора по воспитательной работе, советник по воспитанию, представители классных руководлитей начального, среднего и старшего звена, слциальный педагог, учитель ОБЖ.</t>
  </si>
  <si>
    <t>ОО участие в проекте социальной активнивности "Орялята России" не принимает, но планирует приянть участие.</t>
  </si>
  <si>
    <t>В школе отсутствует школьный музей. Нет помещения для организации работы музея.</t>
  </si>
  <si>
    <t>Кировский округ</t>
  </si>
  <si>
    <t>Муниципальное общеобразовательное учреждение «Средняя общеобразовательная школа № 3 станицы Совесткой"</t>
  </si>
  <si>
    <t>0.09</t>
  </si>
  <si>
    <t>*45</t>
  </si>
  <si>
    <t>*2,4</t>
  </si>
  <si>
    <t>*53</t>
  </si>
  <si>
    <t>*4,7</t>
  </si>
  <si>
    <t>По сравнению с апрелем 2021 года произошло снижение общей численности обучающихся школы на 66 человек: численность обучающихся 5-9 кл. увеличилось на 45 человек; численность обучающихся начальный классов уведичилась на 22 человека численность обучающихся 10-11 кл. уменьшилась на 1 человек.  Это связано с поступлением новых обуающихся в школу.</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</si>
  <si>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12 человек; в ОДН - на 7 человек, численность обучающихся состоящих на профилактическом учете в органах социальной защиты не изменилась, Таким образом, прослеживается отрицательная  динамика. С обучающимися состоящими на различных видах профилактического учета, такде их родителями проведен работа:индивидуальные беседы, посещение на дому, вовлечение школьные мероприятия. На вновь поставленный нат учет обучающихся составлены планы индивидуальной работы.</t>
  </si>
  <si>
    <t>За отчетный период 5 обучающихся совершили правонарушения. В целях профилактики правонарушений в ОО проводятся индивидуальные беседы с оьучающимся и его родителями, контроль посещения уроков и занятий внеурочной деятельности.</t>
  </si>
  <si>
    <t>Несовершеннолетними совершено 7 противоправных действий . Все обучающиеся посавлены на внутришкольный учет для проведния профилактичесой работы.В целях профилактики преступлений в ОО проводятся класные и школьные мероприятия, акции, вовлечение обучающихся во внеурочную деятельность и контроль ее посещения. Оргнаизован контроль посещения внеурочных занятий.</t>
  </si>
  <si>
    <t>За отчетный период травм в коле не было. В целях недопущения трамирования обучающихся систематически проводятся инструктажи с обучающимися.</t>
  </si>
  <si>
    <t>По сравнению с апрелем 2021 года в школе произошло увеличение вовлеченности детей в деятельность детских и молодежных общественных объединений РДШ : увеличилось количество обуычающихся на 30 человек в РДШ с появлением советника и заинтересованностью в проектах РДШ, в иных общественных объединениях количество обучсающихся уменьшилось на 3 в связи с тем, что они являлись старшеклассниками-выпускниками и выбыли изх списком образовательной организации.</t>
  </si>
  <si>
    <t>По сравнению с данными мониторинга за апрель 2021 произошло уменьшение численности детей, занимающихся в системе дополнительного образования. Данныке в марте- апреле 2021 годп показаны с учетом внеурочной деятельности.</t>
  </si>
  <si>
    <t>Численность обучающихся, занятых во внеурочной деятельности увеличилось на 66 человек.</t>
  </si>
  <si>
    <t>В ОО увеличилось количество мероприятий с привлечение родительской общественности .</t>
  </si>
  <si>
    <t>ОО участие в проекте социальной активнивности "Орялята России" не принимали</t>
  </si>
  <si>
    <t>В школе имеется музей боевой славы.</t>
  </si>
  <si>
    <t>Муниципальное общеобразовательное учреждение «Средняя общеобразовательная школа № 4 станицы Зольской"</t>
  </si>
  <si>
    <t>*117</t>
  </si>
  <si>
    <t>*11,8</t>
  </si>
  <si>
    <t>*.0,1</t>
  </si>
  <si>
    <t>*819</t>
  </si>
  <si>
    <t>*84</t>
  </si>
  <si>
    <t>По сравнению с апрелем 2021 года произошло снижение общей численности обучающихся школы на 12 человек. В 1-4 классах уменьшилось количество обучающихся на 14 человек, в 5-9 классах прибыло 2.</t>
  </si>
  <si>
    <t>По сравнению с апрелем 2021 года произошло изменение численности обучающихся школы состоящих на различных видах профилактического учета: численность обучающихся состоящих на внутришкольном учете уменьшилась на 9 человек; в ОДН - увеличилась на 4 человеак, численность обучающихся состоящих на профилактическом учете в органах социальной защиты уменьшилась на 2., Таким образом, прослеживается отрицательная  динамика. С обучающимися состоящими на различных видах профилактического учета, такде их родителями проведен работа:индивидуальные беседы, посещение на дому, вовлечение школьные мероприятия. На вновь поставленный нат учет обучающихся составлены планы индивидуальной работы.</t>
  </si>
  <si>
    <t>За отчетный период обкчающиеся не совершили правонарушения. В целях профилактики правонарушений в ОО проводятся индивидуальные беседы с оьучающимся и его родителями, контроль посещения уроков и занятий внеурочной деятельности.</t>
  </si>
  <si>
    <t>Несовершеннолетними не совершались противоправные действия .В целях профилактики преступлений в ОО проводятся класные и школьные мероприятия, акции, вовлечение обучающихся во внеурочную деятельность и контроль ее посещения. Оргнаизован контроль посещения внеурочных занятий.</t>
  </si>
  <si>
    <t>За отчетный период травм в школе не было. По тсравнению с мартом - апрелем произошло уменьшение травм с обучающимися. В целях недопущения трамирования обучающихся систематически проводятся инструктажи с обучающимися.</t>
  </si>
  <si>
    <t>По сравнению с апрелем 2021 года в школе произошло увеличение вовлеченности детей в деятельность детских и молодежных общественных объединений РДШ : увеличилось количество обуычающихся на 117 человек в РДШ с появлением советника и заинтересованностью в проектах РДШ, состав Рядов Юнармии полкинул 1 обучающийся, выбыл итз школы. в иных общественных объединениях количество обучающихся уменьшилось на 53 в связи с тем, что они являлись старшеклассниками-выпускниками и выбыли изх списком образовательной организации.</t>
  </si>
  <si>
    <t>По сравнению с данными мониторинга за апрель 2021 количество обучающихся,занятых в системе внеурочной деятелности не изменилось</t>
  </si>
  <si>
    <t>Численность обучающихся, занятых во внеурочной деятельности увеличилась на 17 человек.</t>
  </si>
  <si>
    <t>В 2022 году в ОО имеется ставка по должности "Старшая вожатая".</t>
  </si>
  <si>
    <t>В школе отсутствует музей боевой славы.</t>
  </si>
  <si>
    <t>Муниципальное общеобразовательное учреждение «Средняя общеобразовательная школа № 5 станици Марьинской"</t>
  </si>
  <si>
    <t>*108</t>
  </si>
  <si>
    <t>*80</t>
  </si>
  <si>
    <t>По сравнению с апрелем 2021 года произошло увеличние общей численности обучающихся школы на 30 человек, в 1-4 классах на 3 обучающихся, в 5-9 классах на 47, в 10-11 классах выбыло 20 человек.  Это связано с поступлением новых обуающихся в школу.</t>
  </si>
  <si>
    <t>По сравнению с апрелем 2021 года произошлоизменение численности обучающихся школы состоящих на различных видах профилактического учета: численность обучающихся состоящих на внутришкольном учете уменьшилась на 1 человек; в ОДН - увеличилась на 4 человека, численность обучающихся состоящих на профилактическом учете в органах социальной защиты увеличилась на 2. С обучающимися состоящими на различных видах профилактического учета, также их родителями проведена работа:индивидуальные беседы, посещение на дому, вовлечение школьные мероприятия. На вновь поставленный нат учет обучающихся составлены планы индивидуальной работы.</t>
  </si>
  <si>
    <t>За отчетный период обкчающиеся увеличилось число правонарушений. Слвершенных обучающимися на 2 . В целях профилактики правонарушений в ОО проводятся индивидуальные беседы с оьучающимся и его родителями, контроль посещения уроков и занятий внеурочной деятельности.</t>
  </si>
  <si>
    <t>Несовершеннолетними количество совершенных преступлений уменьшилось на 1. В целях профилактики преступлений в ОО проводятся класные и школьные мероприятия, акции, вовлечение обучающихся во внеурочную деятельность и контроль ее посещения. Оргнаизован контроль посещения внеурочных занятий.</t>
  </si>
  <si>
    <t>По сравнению с апрелем 2021 года в школе произошло увеличение вовлеченности детей в деятельность детских и молодежных общественных объединений РДШ : увеличилось количество обуычающихся на 108 человек в РДШ с появлением советника и заинтересованностью в проектах РДШ, состав Рядов Юнармии остался прежним. в иных общественных объединениях количество обучсающихся увеличилось на 2 обучающихся.</t>
  </si>
  <si>
    <t>По сравнению с данными мониторинга за апрель 2021 количество обучающихся,занятых в системе дополнитеотного образованеия увеличилось на 80 человек.</t>
  </si>
  <si>
    <t>Количество обучающихся, занятых во внеурочной деятелности увеличилось на 62 человека.</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</si>
  <si>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на 30 человек.. Обучающиесчя принимали участие в мероприятиях: "День знаний". "День матери", "День школьных библиотек", " День пожилого человека", "День Конституции" др.</t>
  </si>
  <si>
    <t>В 2022 году в ОО имеется нет ставок "Старшая вожатая".</t>
  </si>
  <si>
    <t>В ОО по сравнению с данными апреля 2021 года увеличилась численность молодых педагогов на 1 человека.</t>
  </si>
  <si>
    <t>В школе имеется музей боевой славы. В октябре 2-21годя приняли участие во вероссийском конкурсе музеев.</t>
  </si>
  <si>
    <t>Муниципальное общеобразовательное учреждение «Средняя общеобразовательная школа № 8 села Горнозаводкого"</t>
  </si>
  <si>
    <t>*38</t>
  </si>
  <si>
    <t>*42</t>
  </si>
  <si>
    <t>По сравнению с апрелем 2021 года произошло увеличние общей численности обучающихся школы на 38 человек, в 1-4 классах на 17 обучающихся, в 5-9 классах на 16, в 10-11 классахна 5 человек.  Это связано с поступлением новых обуающихся в школу.</t>
  </si>
  <si>
    <t>По сравнению с апрелем 2021 года произошло изменение численности обучающихся школы состоящих на различных видах профилактического учета: численность обучающихся состоящих на внутришкольном учете уменьшилась на 1 человек; количество вв ОДН и соцзащите не изменилось. На протажении ряда лет в школе нет обучающихся, состоящих на учете в ОДН, что говорит о положительной динамике и хорошей организации профилактической работы.  С обучающимися с также их родителями систематически проводится работа :индивидуальные беседы, посещение на дому, вовлечение школьные мероприятия.</t>
  </si>
  <si>
    <t>За отчетный период обучающихся, совершивших правонарушения нет.</t>
  </si>
  <si>
    <t>За отчетный период обучающихся, совершивших престепления нет.</t>
  </si>
  <si>
    <t>По сравнению с апрелем 2021 года в школе произошло увеличение вовлеченности детей в деятельность детских и молодежных общественных объединений РДШ : увеличилось количество обуычающихся на 2 человека , в Юнармии на 3 человека. в иных общественных объединениях количество обучсающихся увеличилось на 42 обучающихся.</t>
  </si>
  <si>
    <t>По сравнению с данными мониторинга за апрель 2021 количество обучающихся,занятых в системе дополнитеотного образованеия увеличилось на 82 человека, данные мониторинга за апрель даны некорректно.</t>
  </si>
  <si>
    <t>Все обучающиеся заняты во внеурочной деятельности. Количество обучающихся увеличилось на 45 человек.</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</si>
  <si>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на 23 человека. Обучающиесчя принимали участие в мероприятиях: "День знаний". "День матери", "День школьных библиотек", " День пожилого человека", "День Конституции" др.</t>
  </si>
  <si>
    <t>В ОО имеется ставка по должности педагог - организатор.</t>
  </si>
  <si>
    <t>В ОО работают педагоги до 35 лет. В количестве 10 человек. Данные в апреде 2021 года даны некорректно.</t>
  </si>
  <si>
    <t>Муниципальное общеобразовательное учреждение «Средняя общеобразовательная школа № 13 города Новопавловска"</t>
  </si>
  <si>
    <t>*1.2</t>
  </si>
  <si>
    <t>*514</t>
  </si>
  <si>
    <t>*912</t>
  </si>
  <si>
    <t>По сравнению с апрелем 2021 года произошло увеличние общей численности обучающихся школы на 49 человек, в 1-4 классах на 16 обучающихся, в 5-9 классах на 33человека.  Это связано с поступлением новых обуающихся в школу.</t>
  </si>
  <si>
    <t>По сравнению с апрелем 2021 года произошло изменение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на 1 человек; количество в ОДН на 1 человек, стоящих на учете в соцзащите нет.  С обучающимися с также их родителями систематически проводится работа :индивидуальные беседы, посещение на дому, вовлечение в школьные мероприятия. Н вновь поставленного на учет обучающегося составлен индивидуальный план работы.</t>
  </si>
  <si>
    <t>За отчетный период уменьшилось количество обучающихся , совершивших правонарушения на 1 челоовека.</t>
  </si>
  <si>
    <t>По сравнению с апрелем 2021 года в школе произошло увеличение вовлеченности детей в деятельность детских и молодежных общественных объединений РДШ : увеличилось количество обуычающихся на 28 человека , в Юнармии на 1 человека. РСМ на 11 человек, уменьшилосб количество обучающихся вовслеченных в иные общественные объединенияя (выпускники школы)</t>
  </si>
  <si>
    <t>По сравнению с данными мониторинга за апрель 2021 количество обучающихся,занятых в системе дополнитеотного образованеия уменьшилось на 2 человека (выбыли)</t>
  </si>
  <si>
    <t>Количество обучающихсязанятых во внеурочной деятельности увеличилось на514 человек (данный в апреле 2021 года даны некорректно)</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</si>
  <si>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на 912 человека. Усилилась воспитатльная работа. Организованы ряд мероприятий воспитательной направленности.Обучающиесчя принимали участие в мероприятиях: "День знаний". "День матери", "День школьных библиотек", " День пожилого человека", "День Конституции" др.</t>
  </si>
  <si>
    <t>В ОО мероприятия с привлечение родительской общественности проводятся систематически.</t>
  </si>
  <si>
    <t>В ОО нет ставки по должности педагог - организатор.</t>
  </si>
  <si>
    <t>В 2022 году в ОО имеются ставоки "Старшая вожатая".</t>
  </si>
  <si>
    <t>В ОО работают педагоги до 35 лет. В количестве 5 человек.</t>
  </si>
  <si>
    <t>Муниципальное общеобразовательное учреждение «Новопавловская средняя общеобразовательная школа № 33"</t>
  </si>
  <si>
    <t>*0.8</t>
  </si>
  <si>
    <t>*0,7</t>
  </si>
  <si>
    <t>По сравнению с апрелем 2021 года произошло уменьшение общей численности обучающихся школы на 3 человека, в 1-4 классах на 2 обучающихся, в 5-9 классах на 1 человека.  Это связано с переходом обучающихся в другие образовательные организции.</t>
  </si>
  <si>
    <t>По сравнению с апрелем 2021 года произошло изменение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на 2 человек; количество в ОДН на 1 человека, стоящих на учете в соцзащите нет.  С обучающимися с также их родителями систематически проводится работа :индивидуальные беседы, посещение на дому, вовлечение в школьные мероприятия. На вновь поставвленного на учет обучающегося составлен индивидуальный план работы.</t>
  </si>
  <si>
    <t>По сравнению с апрелем 2021 года в школе произошло увеличение вовлеченности детей в деятельность детских и молодежных общественных объединений РДШ : увеличилось количество обуычающихся на 31 человека , в Юнармии выбыли 5 человек (выпускники). В иных общественных объединениях обучающиеся не состоят.</t>
  </si>
  <si>
    <t>По сравнению с данными мониторинга за апрель 2021 количество обучающихся,занятых в системе дополнитеотного образованеия уменьшилось на 40 человек.</t>
  </si>
  <si>
    <t>Количество обучающихсязанятых во внеурочной деятельности увеличилось на 11 человек</t>
  </si>
  <si>
    <t>Обучающиеся школы стабильно принимают участие в мероприятиях Всероссийского календаря мероприятий. Усилилась воспитатльная работа. Организованы ряд мероприятий воспитательной направленности.Обучающиесчя принимали участие в мероприятиях: "День знаний". "День матери", "День школьных библиотек", " День пожилого человека", "День Конституции" др.</t>
  </si>
  <si>
    <t>В ОО мероприятия с привлечением родительской общественности проводятся систематически.</t>
  </si>
  <si>
    <t>В 2022 году в ОО имеется ставока "Старшая вожатая".</t>
  </si>
  <si>
    <t>В ОО уменьшилось количество педагогов до 35 лет. 1 уволился.</t>
  </si>
  <si>
    <t>В ОО меется театральное объединение.</t>
  </si>
  <si>
    <t>Кочубеевский муниципальный округ</t>
  </si>
  <si>
    <t>муниципальное казенное общеобразовательное учреждение «Средняя общеобразовательная школа №1»</t>
  </si>
  <si>
    <t>*5,12</t>
  </si>
  <si>
    <t>*2,273</t>
  </si>
  <si>
    <t>*2,843</t>
  </si>
  <si>
    <t>По сравнению с апрелем 2021 года произошло снижение общей численности обучающихся школы на 16 человек: численность обучающихся 1-4 кл. увеличилось на 4 человек; численность обучающихся 5-9 кл. сократилась на 27 человек; численность обучающихся 10-11 кл. увеличилось на 7 школьника. Это связано с низкой рождаемостью, и переездом обущающихся в другой населенный пункт или регион</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</si>
  <si>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5 человек; численность обучающихся состоящих на учете в ОДН сократилось на 3 человека; численность обучающихся состоящих на профилактическом учете в органах социальной защиты населения увеличилась на 3 человека. Таким образом, прослеживается положительная динамика. Обучающихся вовлекают в активную деятельность, занятия волонтерством дают возможность себя проявить, и еще возможно сокращение прошло потому что обучающиеся выпустились со школы.</t>
  </si>
  <si>
    <t>Правонарушения несовершеннолетними за отчетные периоды сократилась на 3. В целях профилактики правонарушений в ОО проводятся/ встречи беседы с сотрудкниками МВД, различные информационно агитационные акции)</t>
  </si>
  <si>
    <t>Преступления несовершеннолетними за отчетные периоды не совершались. В целях профилактики преступлений в ОО проводятся встречи беседы с сотрудкниками МВД, различные информационно агитационные акции</t>
  </si>
  <si>
    <t>По сравнению с апрелем 2021 года произошло снижение травмирования обучающихся школы на 3 человека: школьный травматизм снизился на 2 случая; участниками ДТП в отчетные периоды школьники не являлись; бытовой травматизм без изменений. Для снижения детского травматизма на школе проводятся информациооно-просветительные акции, с привличением сотрудников отдела ОГИББД, неделя безопастности.</t>
  </si>
  <si>
    <t>По сравнению с апрелем 2021 года в школе произошло увеличениие вовлеченности детей в деятельность детских и молодежных общественных объединений: на 32 обучающихся увеличилась численность школьников, вовлеченных в деятельность РДШ; вовлечение школьников в деятельность ЮНАРМИИ осталась без изменений на 16 школьников увеличилась численность обучающихся, вовлеченных в деятельность РСМ. Причина положительной димамики складывается из-за прихода советника директора по воспитанию, у детей появилась больше возможностей себя проявить</t>
  </si>
  <si>
    <t>По сравнению с данными мониторинга за апрель 2021 произошло сокращение численности детей, занятых во внеурочной деятельности</t>
  </si>
  <si>
    <t>По сравнению с данными мониторинга за апрель 2021 произошло не значительное сокращения численности детей, принявших участие в мероприятиях Всероссийского календаря мероприятий, (День Знаний, День солидарности в борьбе с тероризмом,День Отца, День Матери,День неизвестного солдата.</t>
  </si>
  <si>
    <t>В ОО не изменилась количество мероприятий с привлечение родительской общественности. (Привести примеры мероприятий)</t>
  </si>
  <si>
    <t>В ОО отсутствуют ставка педагога-организатора.</t>
  </si>
  <si>
    <t>В ОО имеется 2 ставки "Старшая вожатая". Одна из них вокантна</t>
  </si>
  <si>
    <t>В ОО по сравнению с данными апреля 2021 года сократилось численность молодых педагогов. 1 педагог уехал в другой регион, другой ушел в дикрет.</t>
  </si>
  <si>
    <t>В ОО функционирует Штаб по воспиаттельной работе, в который вошли (перечислить) Щекина Е. А. Заместитель директора по вр
 Фролова Н. В. Советник директора по вр
 Неркарарян Л. А. Социальный педагог
 Рудь Н. П. Педагог-психолог
 Шереметьева А. Н. Руководитель мо классных руководителей
 Колобов А. Ив. Родитель</t>
  </si>
  <si>
    <t>От ОО участие в проекте социальной активнивности "Орялята России" принимает _3_ кл, классный руководитель Чихичина Елена НИколаевна.</t>
  </si>
  <si>
    <t>В школе фунциклирует школьный музей имени Виталия Ивановича Федорова.</t>
  </si>
  <si>
    <t>муниципальное казенное общеобразовательное учреждение «Средняя общеобразовательная школа №2»</t>
  </si>
  <si>
    <t>*0.278</t>
  </si>
  <si>
    <t>*0,33</t>
  </si>
  <si>
    <t>*513</t>
  </si>
  <si>
    <t>*70</t>
  </si>
  <si>
    <t>*0,91</t>
  </si>
  <si>
    <t>*1,761</t>
  </si>
  <si>
    <t>По сравнению с апрелем 2021 года произошло снижение общей численности обучающихся школы на 6 человек: численность обучающихся 1-4 кл. увеличилось на 9 человек; численность обучающихся 5-9 кл. сократилась на 16 человек; численность обучающихся 10-11 кл. увеличилось на 1 школьника. Это связано с низкой рождаемостью.</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</si>
  <si>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2 человек; численность обучающихся состоящих на учете в ОДН осталась без изменнией; численность обучающихся состоящих на профилактическом учете в органах социальной защиты населения увеличилась на 3 человека. Таким образом, прослеживается отрицательная динамика. Обучающиеся привлекаются к участию в культурно массовых мероприятих, спортивных и творческих.</t>
  </si>
  <si>
    <t>Правонарушения несовершеннолетними за отчетные периоды не совершались. В целях профилактики правонарушений в ОО проводятся встречи беседы с сотрудкниками МВД, различные информационно агитационные акции</t>
  </si>
  <si>
    <t>Преступления несовершеннолетними за отчетные периоды не совершались. В целях профилактики преступлений в ОО проводятсявстречи беседы с сотрудкниками МВД, различные информационно агитационные акции</t>
  </si>
  <si>
    <t>По сравнению с апрелем 2021 года травмирования обучающихся школы снизилось : школьный травматизм остался без изменнений на 1 случай; участниками ДТП в отчетные периоды школьники не являлись; бытовой травматизм уменишился на 1 случаев. Для снижения детского травматизма на школе проводятсяинформациооно-просветительные акции, с привличением сотрудников отдела ОГИББД, неделя безопастности.</t>
  </si>
  <si>
    <t>По сравнению с апрелем 2021 года в школе произошло снижение вовлеченности детей в деятельность основных таких как РСМ и РДШ детских и молодежных общественных объединений: на 2 обучающихся сократилась численность школьников, вовлеченных в деятельность РДШ; на 2 школьника увеличилась численность обучающихся, принимающих участие в деятельность ЮНАРМИИ; на 6 школьников сократилось численность обучающихся, вовлеченных в деятельность РСМ. (Раскрыть причины снижения/увеличения численности детей, вовлеченных в деятельность детских и общественных объединениях)</t>
  </si>
  <si>
    <t>По сравнению с данными мониторинга за апрель 2021 численности детей, занимающихся в системе дополнительного образования осталась без изменнеий.</t>
  </si>
  <si>
    <t>По сравнению с данными мониторинга за апрель 2021 произошло уменишение численности детей, принявших участие в мероприятиях Всероссийского календаря мероприятий ((День Знаний, День солидарности в борьбе с тероризмом,День Отца, День Матери,День неизвестного солдата.</t>
  </si>
  <si>
    <t>В ОО количество мероприятий с привлечение родительской общественности осталось без изменнеий. (Привести примеры мероприятий)</t>
  </si>
  <si>
    <t>В ОО уменьшилось количество "Старших вожатых".</t>
  </si>
  <si>
    <t>В ОО функционирует Штаб по воспиаттельной работе, в который вошли зам. директора по ВР Бебина С. Н. 
 старшая вожатая Овсянникова О. А. 
 советник Пащенко А. А.</t>
  </si>
  <si>
    <t>От ОО участие в проекте социальной активнивности "Орялята России" принимает не кто не принимает участие.</t>
  </si>
  <si>
    <t>муниципальное казенное общеобразовательное учреждение «Средняя общеобразовательная школа № 3»</t>
  </si>
  <si>
    <t>*0,13</t>
  </si>
  <si>
    <t>*251</t>
  </si>
  <si>
    <t>*32,8</t>
  </si>
  <si>
    <t>*455</t>
  </si>
  <si>
    <t>*59,7</t>
  </si>
  <si>
    <t>*2,86</t>
  </si>
  <si>
    <t>*127</t>
  </si>
  <si>
    <t>*15,868</t>
  </si>
  <si>
    <t>*374</t>
  </si>
  <si>
    <t>*62,303</t>
  </si>
  <si>
    <t>По сравнению с апрелем 2021 года произошло увеличение общей численности обучающихся школы на 8 человек: численность обучающихся 1-4 кл. увеличелась на 4 человека; численность обучающихся 5-9 кл. увеличилось на 17 человек; численность обучающихся 10-11 кл. сократилась на 13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</si>
  <si>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осталась без изменений. Таким образом, прослеживается положительная динамика. Обучающиеся привлекаются к участию в культурно массовых мероприятих, спортивных и творческих.</t>
  </si>
  <si>
    <t>Правонарушения несовершеннолетними за отчетные периоды увеличилась на 1 случай. В целях профилактики правонарушений в ОО проводятся различные профилактические мероприятия с привлечением отдела МВД Кочубеевский отдлеа ОГИББД</t>
  </si>
  <si>
    <t>По сравнению с апрелем 2021 года произошло увеличение травмирования обучающихся школы на 2 человек: школьный травматизм уменьшился на 1 случай; участниками ДТП в отчетные периоды являлись два школьника; бытовой травматизм остался без изменнеий на 2 случая. Для снижения детского травматизма на школе проводятся информациооно-просветительные акции, с привличением сотрудников отдела ОГИББД, неделя безопастности.</t>
  </si>
  <si>
    <t>По сравнению с апрелем 2021 года в школе произошло увеличение вовлеченности детей в деятельность детских и молодежных общественных объединений: на 251 обучающихся увеличилась численность школьников, вовлеченных в деятельность РДШ; на 7 школьников увеличилась численность обучающихся, принимающих участие в деятельность ЮНАРМИИ; на 75 школьников сократилась численность обучающихся, вовлеченных в деятельность РСМ.</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</si>
  <si>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 День солидарности в борьбе с тероризмом,День Отца, День Матери,День неизвестного солдата.</t>
  </si>
  <si>
    <t>В ОО уменьшилось количество мероприятий с привлечение родительской общественности. (Привести примеры мероприятий)</t>
  </si>
  <si>
    <t>В ОО имеются 1 ставка педагога-организатора.</t>
  </si>
  <si>
    <t>В ОО имеется 1 ставка"Старшая вожатая".</t>
  </si>
  <si>
    <t>В ОО функционирует Штаб по воспиаттельной работе, в который вошли (перечислить) Зам директора по ВР - Коваленко Галина Владимировна,
 советник директора по ВР - Щетинкина Дарья Тимофеевна, 
 педагог-организатор - Романова Ольга Яковлевна, 
 социальный педагог - Зотова Тамара Васильевна.</t>
  </si>
  <si>
    <t>От ОО участие в проекте социальной активнивности "Орялята России" принимает _4_ кл, классный руководитель Долгополова Наталья Николаевна.</t>
  </si>
  <si>
    <t>В ОО функционирует театральное объединение (указать наименование и руководителя)</t>
  </si>
  <si>
    <t>В школе отсутствует школьный музей. (Указать причину)</t>
  </si>
  <si>
    <t>муниципальное казенное общеобразовательное учреждение «Средняя общеобразовательная школа № 4»</t>
  </si>
  <si>
    <t>*0,103</t>
  </si>
  <si>
    <t>*2,54</t>
  </si>
  <si>
    <t>*44</t>
  </si>
  <si>
    <t>*2,41</t>
  </si>
  <si>
    <t>По сравнению с апрелем 2021 года произошло увеличения общей численности обучающихся школы на 45 человек: численность обучающихся 1-4 кл. увеличилась на 24 человека; численность обучающихся 5-9 кл. увеличилось на 20 человек; численность обучающихся 10-11 кл. увеличилась на 1 школьника.</t>
  </si>
  <si>
    <t>По сравнению с апрелем 2021 года произошло незначительное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возрасло на 1 человека; численность обучающихся состоящих на учете в ОДН осталась без изменений; численность обучающихся состоящих на профилактическом учете в органах социальной защиты населения осталась без изменений. Таким образом, прослеживается положительная/  динамика. Обучающиеся привлекаются к участию в культурно массовых мероприятих, спортивных и творческих.</t>
  </si>
  <si>
    <t>Правонарушения несовершеннолетними за отчетные периоды увеличилась на 4 случая. В целях профилактики правонарушений в ОО проводятся различные профилактические мероприятия с привлечением отдела МВД Кочубеевский отдлеа ОГИББД</t>
  </si>
  <si>
    <t>Преступления несовершеннолетними за отчетные периоды увеличилось на 4 случая. В целях профилактики преступлений в ОО проводятся встречи беседы с сотрудкниками МВД, различные информационно агитационные акции</t>
  </si>
  <si>
    <t>По сравнению с апрелем 2021 года произошло снижение травмирования обучающихся школы на 1 человека: школьный травматизм снизился на 1 случай; участниками ДТП в отчетные периоды школьники не являлись; бытовой травматизм остался без изменнеий 0 случаев. Для снижения детского травматизма в школе проводятся информациооно-просветительные акции, с привличением сотрудников отдела ОГИББД, неделя безопастности.</t>
  </si>
  <si>
    <t>По сравнению с апрелем 2021 года в школе произошло увеличение вовлеченности детей в деятельность детских и молодежных общественных объединений: на 42 обучающихся увеличилась численность школьников, вовлеченных в деятельность РДШ; на 23 школьникк увеличилась численность обучающихся, принимающих участие в деятельность ЮНАРМИИ; на 13 школьников увеличилась численность обучающихся, вовлеченных в деятельность РСМ.</t>
  </si>
  <si>
    <t>По сравнению с данными мониторинга за апрель 2021 произошло снижения численности детей, занятых во внеурочной деятельности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</si>
  <si>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знаний,День солидарности в борьбе с терроризмом, день матери, День героев Отечества, день неизвестного солдата</t>
  </si>
  <si>
    <t>В ОО снизилось количество мероприятий с привлечение родительской общественности. (Привести примеры мероприятий)</t>
  </si>
  <si>
    <t>В ОО функционирует Штаб по воспиаттельной работе, в который вошли (перечислить) Зам. директора по воспитательной работе - Пушкелина В. С. 
 Советник директора - Золотарева А.А. 
 Социальный педагог - Рябушко К. В. 
 Социальный педагог - Харченко А. А. 
 Педагог организатор - Крымова К. О.</t>
  </si>
  <si>
    <t>От ОО участие в проекте социальной активнивности "Орялята России" принимает _4в_ кл, классный руководитель Ильясова Наталья Анатольевна.</t>
  </si>
  <si>
    <t>В ОО отсутсвует театральное объединение (указать наименование и руководителя)</t>
  </si>
  <si>
    <t>муниципальное казенное общеобразовательное учреждение «Средняя общеобразовательная школа № 5»</t>
  </si>
  <si>
    <t>По сравнению с апрелем 2021 года общая численности обучающихся школы не изменилась: численность обучающихся 1-4 кл. увеличилась на 24 человека; численность обучающихся 5-9 кл. сократилась на 14 человек; численность обучающихся 10-11 кл. сократилась на 10 школьников. Это связано с выпоском учащихся после 9 и 11 класса.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</si>
  <si>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сократилось на 1 человек; численность обучающихся состоящих на профилактическом учете в органах социальной защиты населения увеличилась на 1 человека. Таким образом, прослеживается положительная  динамика. Обучающиеся привлекаются к участию в культурно массовых мероприятих, спортивных и творческих.</t>
  </si>
  <si>
    <t>Правонарушения несовершеннолетними за отчетные периоды сократилась. В целях профилактики правонарушений в ОО проводятся различные встречи с сотрудниками МВД</t>
  </si>
  <si>
    <t>По сравнению с апрелем 2021 года произошло снижение травмирования обучающихся школы на 8 человек: школьный травматизм сократился на 3 случая; участниками ДТП в отчетные периоды школьники не являлись; бытовой травматизм увеличился на 2 случаев. Для снижения детского травматизма в школе проводятся информациооно-просветительные акции, с привличением сотрудников отдела ОГИББД, неделя безопастности.</t>
  </si>
  <si>
    <t>По сравнению с апрелем 2021 года в школе произошло снижение вовлеченности детей в деятельность детских и молодежных общественных объединений: на 260 обучающихся сократилась численность школьников, вовлеченных в деятельность РДШ; на 1 школьников увеличилась численность обучающихся, принимающих участие в деятельность ЮНАРМИИ; на 20 школьников сократилась численность обучающихся, вовлеченных в деятельность РСМ. (В РДШ снижения числиности потому что школы указали цифры по факту регистрации , в апреле, видимо, рисовали школы всех членов детской организации, в апреле указаны без регистрации на сайте РДШ, так же учащиеся регистрируются без привязки к школе</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</si>
  <si>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 День знаний,День солидарности в борьбе с терроризмом, день матери, День героев Отечества, день неизвестного солдата</t>
  </si>
  <si>
    <t>В ОО имеется 1 ставка "Старшая вожатая".</t>
  </si>
  <si>
    <t>В ОО функционирует Штаб по воспиаттельной работе, в который вошли (перечислить) Балачий Наталья Викторовна-директор.
 Бабыкина Елена владимировна-завуч по воспитательной работе.
 Острикова Лариса Анатольевна-социальный педагог.
 Киселёва Алена Александровна-психолог.
 Шаповалова Ольга Сергеевна-советник.</t>
  </si>
  <si>
    <t>От ОО участие в проекте социальной активнивности "Орялята России" принимает _4_ кл, классный руководитель Романова Лариса Дмитриевна.</t>
  </si>
  <si>
    <t>муниципальное казенное общеобразовательное учреждение «Средняя общеобразовательная школа №6»</t>
  </si>
  <si>
    <t>*0,14</t>
  </si>
  <si>
    <t>*4,41</t>
  </si>
  <si>
    <t>*14,06</t>
  </si>
  <si>
    <t>По сравнению с апрелем 2021 года произошло снижение общей численности обучающихся школы на 14 человек: численность обучающихся 1-4 кл. сократилось на 6 человек; численность обучающихся 5-9 кл. сократилась на 5 человек; численность обучающихся 10-11 кл. сократилась на 3 школьника. Это связано с выпуском выпускников после 9 и 11 класса и низкой рождаемостью</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</si>
  <si>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сократилось на 2 человека. Таким образом, прослеживается положительная/  динамика.  Обучающиеся привлекаются к участию в культурно массовых мероприятих, спортивных и творческих.</t>
  </si>
  <si>
    <t>Правонарушения несовершеннолетними за отчетные периоды сократились. В целях профилактики правонарушений в ОО проводятся встречи беседы с сотрудкниками МВД, различные информационно агитационные акции</t>
  </si>
  <si>
    <t>По сравнению с апрелем 2021 года ситлуация травмирования обучающихся школы осталась без изменений:</t>
  </si>
  <si>
    <t>По сравнению с апрелем 2021 года в школе произошло снижение вовлеченности детей в деятельность детских и молодежных общественных объединений: на 11 обучающихся сократилась численность школьников, вовлеченных в деятельность РДШ; численность обучающихся, принимающих участие в деятельность ЮНАРМИИ осталась без изменений; на 3 школьника сократилось численность обучающихся, вовлеченных в деятельность РСМ. (В РДШ снижения числиности потому что школы указали цифры по факту регистрации , в апреле, видимо, рисовали школы всех членов детской организации, в апреле указаны без регистрации на сайте РДШ, так же учащиеся регистрируются без привязки к школе</t>
  </si>
  <si>
    <t>По сравнению с данными мониторинга за апрель 2021 произошло сокращение численности детей, принявших участие в мероприятиях Всероссийского календаря мероприятий День знаний,День солидарности в борьбе с терроризмом, день матери, День героев Отечества, день неизвестного солдата</t>
  </si>
  <si>
    <t>В ОО сократилось количество мероприятий с привлечение родительской общественности. (Привести примеры мероприятий)</t>
  </si>
  <si>
    <t>В ОО функционирует Штаб по воспиаттельной работе, в который вошли Зам.директора по ВР-Куликова Е.Н
 Советник директора по ВР-Бережняк Е.С.
 Зам.директора по УР по нач.школе-Колкова Е.Ф.
 Социальный педагог-Чепенко Н.И
 Учитель физкультуры-Удовицкая Н.Е.
 Учитель ОБЖ-Шутова Н.А</t>
  </si>
  <si>
    <t>От ОО участие в проекте социальной активнивности "Орялята России" принимает _2б_ кл, классный руководитель Петренко Нина Николаевна. _3а_ кл, классный руководитель Колкова Елена Федоровна; _4б_ кл, классный руководитель Усачева Людмила Ивановна</t>
  </si>
  <si>
    <t>муниципальное казенное общеобразовательное учреждение «Средняя общеобразовательная школа № 7»</t>
  </si>
  <si>
    <t>*148</t>
  </si>
  <si>
    <t>*43,238</t>
  </si>
  <si>
    <t>По сравнению с апрелем 2021 года произошло увеличилась общая численности обучающихся школы на 23 человек: численность обучающихся 1-4 кл. увеличилась на 2 человек; численность обучающихся 5-9 кл. увеличилось на 18 человек; численность обучающихся 10-11 кл. увеличилась на 3 школьника.</t>
  </si>
  <si>
    <t>По сравнению с апрелем 2021 года изменений численности обучающихся школы состоящих на различных видах профилактического учета не произошло. Таким образом, прослеживается положительная  динамика. Обучающиеся привлекаются к участию в культурно массовых мероприятих, спортивных и творческих.</t>
  </si>
  <si>
    <t>Правонарушения несовершеннолетними за отчетные периоды не совершались. В целях профилактики правонарушений в ОО проводятся/ встречи беседы с сотрудкниками МВД, различные информационно агитационные акции)</t>
  </si>
  <si>
    <t>По сравнению с апрелем 2021 года ситлуация травмирования обучающихся школы осталась без изменений: Для снижения детского травматизма на школе проводятся встречи беседы с сотрудниками ОГИББД Кочубеевский, информационно-агитационные акции от ЮИД-отрядов</t>
  </si>
  <si>
    <t>По сравнению с апрелем 2021 года в школе произошло снижение вовлеченности детей в деятельность детских и молодежных общественных объединений: на 24 обучающихся сократилась численность школьников, вовлеченных в деятельность РДШ; на 1 школьников сократилась численность обучающихся, принимающих участие в деятельность ЮНАРМИИ; на 178 школьников сократилась численность обучающихся, вовлеченных в деятельность РСМ. (В РДШ снижения числиности потому что школы указали цифры по факту регистрации , в апреле, видимо, рисовали школы всех членов детской организации, в апреле указаны без регистрации на сайте РДШ, так же учащиеся регистрируются без привязки к школе</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</si>
  <si>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знаний,День солидарности в борьбе с терроризмом, день матери, День героев Отечества, день неизвестного солдата.</t>
  </si>
  <si>
    <t>В ОО отсутствуют ставки педагога-организатора.</t>
  </si>
  <si>
    <t>В ОО функционирует Штаб по воспиаттельной работе, в который вошли Расулова Елена Анатольевна- советник по воспитанию
  Усачёва Ирина Викторовна -завуч по воспитательной работе Самойленко Юлия Александровна психолог-педагог Быковская Мария Ивановна- социальный педагог 
 Цыганок Любовь Анатольевна руководитель МО</t>
  </si>
  <si>
    <t>От ОО участие в проекте социальной активнивности "Орялята России" не кто не принимает участие.</t>
  </si>
  <si>
    <t>В ОО есть страничка в социальных сеятх но почему то человек который заполнял информацию за декабрь этого не указал.</t>
  </si>
  <si>
    <t>муниципальное казенное общеобразовательное учреждение «Средняя общеобразовательная школа № 9»</t>
  </si>
  <si>
    <t>*2,31</t>
  </si>
  <si>
    <t>По сравнению с апрелем 2021 года произошло увеличение общей численности обучающихся школы на 2 человек: численность обучающихся 1-4 кл. увеличилось на 9 человек; численность обучающихся 5-9 кл. сократилось на 8 человек; численность обучающихся 10-11 кл. увеличилось на 1 школьника. Это связано с (указать причины).</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</si>
  <si>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5 человек; численность обучающихся состоящих на учете в ОДН без изминений 0 человек; численность обучающихся состоящих на профилактическом учете в органах социальной защиты населения без изминений 0 человек; Таким образом, прослеживается положительная/  динамика. Обучающиеся привлекаются к участию в культурно массовых мероприятих, спортивных и творческих.</t>
  </si>
  <si>
    <t>По сравнению с апрелем 2021 года произошло снижение травмирования обучающихся школы на 8 человек: школьный травматизм уменьшился на 2 случая; участниками ДТП в отчетные периоды школьники не являлись; бытовой травматизм остался без изменений на 1 случай. Для снижения детского травматизма на школе проводятся встречи беседы с сотрудниками ОГИББД Кочубеевский, информационно-агитационные акции от ЮИД-отрядов.</t>
  </si>
  <si>
    <t>По сравнению с апрелем 2021 года в школе произошло снижение вовлеченности детей в деятельность детских и молодежных общественных объединений: на 6 обучающихся сократилась численность школьников, вовлеченных в деятельность РДШ; на 27 школьников увеличилась численность обучающихся, принимающих участие в деятельность ЮНАРМИИ; на 3 школьника сократилась численность обучающихся, вовлеченных в деятельность РСМ. (В РДШ снижения числиности потому что школы указали цифры по факту регистрации , в апреле, видимо, рисовали школы всех членов детской организации, в апреле указаны без регистрации на сайте РДШ, так же учащиеся регистрируются без привязки к школе</t>
  </si>
  <si>
    <t>По сравнению с данными мониторинга за апрель 2021 произошло сокращение численности детей, принявших участие в мероприятиях Всероссийского календаря мероприятий День знаний,День солидарности в борьбе с терроризмом, день матери, День героев Отечества, день отца, день матери</t>
  </si>
  <si>
    <t>В ОО увеличилось количество мероприятий с привлечение родительской общественности. (Привести примеры мероприятий)</t>
  </si>
  <si>
    <t>В ОО отсутсвуют ставки педагога-организатора.</t>
  </si>
  <si>
    <t>В ОО имеется ставка"Старшая вожатая".</t>
  </si>
  <si>
    <t>В ОО функционирует Штаб по воспиаттельной работе, в который вошли Зам директора ВР Драчук В. Д.
 Советник Павлова О. А.
 Старшая вожатая Водолазова Н. А.
 Организатор ОБЖ Попова Ю. А.
 Физрук Чепура В. В. Социальный педагог Семисенко Т. В.</t>
  </si>
  <si>
    <t>муниципальное общеобразовательное учреждение «Средняя общеобразовательная школа №14 им.Дроботовой Л.И.»</t>
  </si>
  <si>
    <t>*2,69</t>
  </si>
  <si>
    <t>*0,38</t>
  </si>
  <si>
    <t>*0,377</t>
  </si>
  <si>
    <t>По сравнению с апрелем 2021 года произошло снижение общей численности обучающихся школы на 7 человек: численность обучающихся 1-4 кл. сократилось на 13 человек; численность обучающихся 5-9 кл. увеличилось на 5 человек; численность обучающихся 10-11 кл. увеличилась на 1 школьника. Это связано с низкой рождаемостью в территории за последние годы.</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</si>
  <si>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3 человека; численность обучающихся состоящих на учете в ОДН без изменнеий 1 человек; численность обучающихся состоящих на профилактическом учете в органах социальной защиты населения увеличилась на 2 человека. Таким образом, прослеживается отрицательная динамика. Обучающиеся привлекаются к участию в культурно массовых мероприятих, спортивных и творческих.</t>
  </si>
  <si>
    <t>Правонарушения несовершеннолетними за отчетные периоды не совершались. В целях профилактики правонарушений в ОО проводятся встречи беседы с сотрудкниками МВД, различные информационно агитационные акции)</t>
  </si>
  <si>
    <t>По сравнению с апрелем 2021 года произошло увеличение травмирования обучающихся школы на 1 человека: школьный травматизм увеличился на 1 случай; участниками ДТП в отчетные периоды школьники не являлись; бытовой травматизм остался без изменений. Для снижения детского травматизма на школе проводятся встречи беседы с сотрудниками ОГИББД Кочубеевский, информационно-агитационные акции от ЮИД-отрядов</t>
  </si>
  <si>
    <t>По сравнению с апрелем 2021 года в школе произошло снижение вовлеченности детей в деятельность детских и молодежных общественных объединений: на 12 обучающихся увеличилось численность школьников, вовлеченных в деятельность РДШ; на 2 школьника сократилась численность обучающихся, принимающих участие в деятельность ЮНАРМИИ; на 9 школьников сократилась численность обучающихся, вовлеченных в деятельность РСМ. (Раскрыть причины снижения/увеличения численности детей, вовлеченных в деятельность детских и общественных объединениях)</t>
  </si>
  <si>
    <t>По сравнению с данными мониторинга за апрель 2021 произошло сокращение численности детей, принявших участие в мероприятиях Всероссийского календаря мероприятий День знаний,День солидарности в борьбе с терроризмом, день матери, День героев Отечества</t>
  </si>
  <si>
    <t>В ОО отсутсвуют стака педагога-организатора.</t>
  </si>
  <si>
    <t>В ОО функционирует Штаб по воспиаттельной работе, в который вошли (перечислить) зам.диретора по ВР - Земляченко Т.Ю., советник директора по ВР - Красноголова О.В., вожатая - Астафьева О.Е.</t>
  </si>
  <si>
    <t>В ОО функционирует театральное объединение (Маскарад рук: Астафьева Оксана Евгеньневна)</t>
  </si>
  <si>
    <t>По сравнению с апрелем 2021 года произошло снижение общей численности обучающихся школы на 10 человек: численность обучающихся 1-4 кл. увеличилось на 27 человек; численность обучающихся 5-9 кл. сократилась на 34 человека; численность обучающихся 10-11 кл. сократилась на 3 школьника. Это связано с низкой рождаемостью, и переездом жителей в другой населенный пункт.</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</si>
  <si>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6 человек; численность обучающихся состоящих на учете в ОДН увеличилось на 1 человек; численность обучающихся состоящих на профилактическом учете в органах социальной защиты населения увеличилось на 1 человека. Таким образом, прослеживается отрицательная динамика. Обучающиеся привлекаются к участию в культурно массовых мероприятих, спортивных и творческих.</t>
  </si>
  <si>
    <t>По сравнению с апрелем 2021 года произошло сокрашение травмирования обучающихся школы на 1 человек: школьный травматизм сократился на 1 случая; участниками ДТП в отчетные периоды школьники не являлись; бытовой травматизм в отчетные периоды школьники не являлись. Для снижения детского травматизма на школе проводятся встречи беседы с сотрудниками ОГИББД Кочубеевский, информационно-агитационные акции от ЮИД-отрядов</t>
  </si>
  <si>
    <t>По сравнению с апрелем 2021 года в школе произошло снижение вовлеченности детей в деятельность детских и молодежных общественных объединений: на 491 обучающихся сократилась численность школьников, вовлеченных в деятельность РДШ; на 889 школьников сократилась численность обучающихся, принимающих участие в деятельность ЮНАРМИИ; на 141 школьников сократилось численность обучающихся, вовлеченных в деятельность РСМ. (В РДШ снижения числиности потому что школы указали цифры по факту регистрации , в апреле, видимо, рисовали школы всех членов детской организации, в апреле указаны без регистрации на сайте РДШ</t>
  </si>
  <si>
    <t>По сравнению с данными мониторинга за апрель 2021 произошло сократилось численности детей, занимающихся в системе дополнительного образования.</t>
  </si>
  <si>
    <t>По сравнению с данными мониторинга за апрель 2021 произошло сократилось численности детей, занятых во внеурочной деятельности</t>
  </si>
  <si>
    <t>По сравнению с данными мониторинга за апрель 2021 произошло сократилось численности детей, принявших участие в мероприятиях Всероссийского календаря мероприятий День знаний,День солидарности в борьбе с терроризмом, день матери, День героев Отечества</t>
  </si>
  <si>
    <t>В ОО функционирует Штаб по воспиаттельной работе, в который вошли (перечислить) Царева Екатерина Николаевна - зам директора по ВР
 Кочубеева Олеся Ивановна - советник директора
 Морозова Екатерина Александровна - педагог-организатор
 Григорьева Лена Анатольевна - психолог
 Супрунова Наталья Сергеевна- социальный педагог</t>
  </si>
  <si>
    <t>От ОО участие в проекте социальной активнивности "Орялята России" принимает _1_ кл, классный руководитель Кочубеева Олеся Ивановна.</t>
  </si>
  <si>
    <t>В ОО отсутсвует театральное объединение</t>
  </si>
  <si>
    <t>муниципальное бюджетное общеобразовательное учреждение «Средняя общеобразовательная школа №16»</t>
  </si>
  <si>
    <t>*1,72</t>
  </si>
  <si>
    <t>*5,3524</t>
  </si>
  <si>
    <t>*3,94</t>
  </si>
  <si>
    <t>*13,58</t>
  </si>
  <si>
    <t>*111</t>
  </si>
  <si>
    <t>По сравнению с апрелем 2021 года количество обучающихся в школе не изменилось.</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</si>
  <si>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5 человек; численность обучающихся состоящих на учете в ОДН сократилось на 1 человек; численность обучающихся состоящих на профилактическом учете в органах социальной защиты населения увеличилась на 3 человека. Таким образом, прослеживается отрицательная динамика. Обучающиеся привлекаются к участию в культурно массовых мероприятих, спортивных и творческих.</t>
  </si>
  <si>
    <t>Правонарушения несовершеннолетними за отчетные периоды увеличилось на 1 случай. В целях профилактики правонарушений в ОО проводятся/ встречи беседы с сотрудкниками МВД, различные информационно агитационные акции</t>
  </si>
  <si>
    <t>Преступления несовершеннолетними за отчетные периоды сркратилось 1 случай. В целях профилактики преступлений в ОО проводятся встречи беседы с сотрудкниками МВД, различные информационно агитационные акции</t>
  </si>
  <si>
    <t>По сравнению с апрелем 2021 года ситлуация травмирования обучающихся школы не изменилась: школьный травматизм 0 случаев; участниками ДТП в отчетные периоды школьники не являлись; бытовой травматизм 0 случаев. Для снижения детского травматизма на школе проводятся встречи беседы с сотрудниками ОГИББД Кочубеевский, информационно-агитационные акции от ЮИД-отрядов</t>
  </si>
  <si>
    <t>По сравнению с апрелем 2021 года в школе произошло снижение вовлеченности детей в деятельность детских и молодежных общественных объединений: на 167 обучающихся сократилась численность школьников, вовлеченных в деятельность РДШ; на 13 школьников сократилась численность обучающихся, принимающих участие в деятельность ЮНАРМИИ; на 8 школьников увеличилась численность обучающихся, вовлеченных в деятельность РСМ. (В РДШ снижения числиности потому что школы указали цифры по факту регистрации , в апреле, видимо, прописывали всех членов детской организации, в апреле указаны без регистрации на сайте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</si>
  <si>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знаний,День солидарности в борьбе с терроризмом, день матери, День героев Отечества</t>
  </si>
  <si>
    <t>В ОО имеется 1 ставки "Старшая вожатая".</t>
  </si>
  <si>
    <t>В ОО функционирует Штаб по воспиаттельной работе, в который вошли (перечислить) Котова Н. В. - зам директора по ВР, 
 Коломойцева К. Е. - советник директора, 
 Спицына И. В. - социальный педагог, 
 Анищенко Т. В. - социальный педагог, 
 Маврина М. С. - вожатая, 
 Кипкеева Г. А. - педагог-организатор (филиал), 
 Гончарова А. В. - педагог-психолог,</t>
  </si>
  <si>
    <t>От ОО участие в проекте социальной активнивности "Орялята России" принимает _3а_ кл, классный руководитель Виноградова Галина Николаевна.</t>
  </si>
  <si>
    <t>В ОО функционирует театральное объединение "Мельпомена", Котова Наталья Вячеславовна</t>
  </si>
  <si>
    <t>муниципальное казенное общеобразовательное учреждение «Средняя общеобразовательная школа №20»</t>
  </si>
  <si>
    <t>*2,25</t>
  </si>
  <si>
    <t>*4,251</t>
  </si>
  <si>
    <t>По сравнению с апрелем 2021 года произошло снижение общей численности обучающихся школы на 11 человек: численность обучающихся 1-4 кл. сократилось на 5 человек; численность обучающихся 5-9 кл. не изменилось; численность обучающихся 10-11 кл. сократилась на 6 школьника. Это связано с низкой рождаемостью и переездом, выпуском после 11 класса так как разные учебные года.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</si>
  <si>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положительная динамика. Обучающиеся привлекаются к участию в культурно массовых мероприятих, спортивных и творческих.</t>
  </si>
  <si>
    <t>Правонарушения несовершеннолетними за отчетные периоды не совершались. В целях профилактики правонарушений в ОО проводятся/ встречи беседы с сотрудкниками МВД, различные информационно агитационные акции</t>
  </si>
  <si>
    <t>По сравнению с апрелем 2021 года ситлуация травмирования обучающихся школы осталась без изменений. Для снижения детского травматизма на школе проводятся встречи беседы с сотрудниками ОГИББД Кочубеевский, информационно-агитационные акции от ЮИД-отрядов</t>
  </si>
  <si>
    <t>По сравнению с апрелем 2021 года в школе произошло снижение вовлеченности детей в деятельность детских и молодежных общественных объединений: на 253 обучающихся сократилась численность школьников, вовлеченных в деятельность РДШ; на 12 школьников увеличилась численность обучающихся, принимающих участие в деятельность ЮНАРМИИ; на 18 школьников сократилась численность обучающихся, вовлеченных в деятельность РСМ. (В РДШ снижения числиности потому что школы указали цифры по факту регистрации , в апреле, видимо, прописывали всех членов детской организации, в апреле указаны без регистрации на сайте РДШ; в РСМ снижение потому что, старшеклассники выпустились, а новых еще не приняли.</t>
  </si>
  <si>
    <t>По сравнению с данными мониторинга за апрель 2021 произошло сократилась численности детей, принявших участие в мероприятиях Всероссийского календаря мероприятий день знаний, день отца, день матери, день неизвестного солдата</t>
  </si>
  <si>
    <t>В ОО функционирует Штаб по воспиаттельной работе, в который вошли Касакова Наталья Владимировна завуч по ВР
 Бражник Ольга Павловна соц.педагог 
 Королева Олеся Николаевна директор школы 
 Мернова Наталья Владимировна завуч по УВР 
 Ромась Анна Александровна советник директора 
 Гольева Екатерина Владимировна руководитель МО классных руководителей 
 Королев Юрий Владимирович руководитель военно-патриотического и спортивного клуба</t>
  </si>
  <si>
    <t>муниципальное казенное общеобразовательное учреждение «Средняя общеобразовательная школа №23»</t>
  </si>
  <si>
    <t>*0,392</t>
  </si>
  <si>
    <t>*0,39</t>
  </si>
  <si>
    <t>*58,2</t>
  </si>
  <si>
    <t>*7,69</t>
  </si>
  <si>
    <t>*26,89</t>
  </si>
  <si>
    <t>*46,059</t>
  </si>
  <si>
    <t>По сравнению с апрелем 2021 года произошло увеличение общей численности обучающихся школы на 25 человек: численность обучающихся 1-4 кл. увеличилась на 7 человек; численность обучающихся 5-9 кл. увеличилось на 5 человек; численность обучающихся 10-11 кл. сократилась на 17 школьников.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</si>
  <si>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 человека; численность обучающихся состоящих на учете в ОДН осталась без изменннений ; численность обучающихся состоящих на профилактическом учете в органах социальной защиты населения осталась без изменннений. Таким образом, прослеживается положительная динамика. Обучающиеся привлекаются к участию в культурно массовых мероприятих, спортивных и творческих.</t>
  </si>
  <si>
    <t>Правонарушения несовершеннолетними за отчетные периоды увеличилось на 1 случай . В целях профилактики правонарушений в ОО проводятся/ встречи беседы с сотрудкниками МВД, различные информационно агитационные акции</t>
  </si>
  <si>
    <t>По сравнению с апрелем 2021 года произошло снижение травмирования обучающихся школы на 1 человек: школьный травматизм сократился на 1 случай; участниками ДТП в отчетные периоды школьники не являлись; участниками бытового травматизма школьники не являлись . Для снижения детского травматизма на школе проводятся встречи беседы с сотрудниками ОГИББД Кочубеевский, информационно-агитационные акции от ЮИД-отрядов</t>
  </si>
  <si>
    <t>По сравнению с апрелем 2021 года в школе произошло снижение вовлеченности детей в деятельность детских и молодежных общественных объединений: на 10 обучающихся увеличилась численность школьников, вовлеченных в деятельность РДШ; на 15 школьников сократилась численность обучающихся, принимающих участие в деятельность ЮНАРМИИ; на 10 школьников увеличилась численность обучающихся, вовлеченных в деятельность РСМ.</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</si>
  <si>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знаний,День солидарности в борьбе с терроризмом, день матери</t>
  </si>
  <si>
    <t>В ОО функционирует Штаб по воспиаттельной работе, в который вошли Воскребенцева И.Ю. зам. по ВР, Пасечник И.А.- советник, Гречко К.Н. соц.педагод, Цыбулевская О.В. ст.вожвтая, Самарцева Т.В. учитель музыки, школьный инспектор по БДД, Неботов О.А. учитель физической культуры</t>
  </si>
  <si>
    <t>От ОО участие в проекте социальной активнивности "Орялята России" принимает _3_ кл, классный руководитель Кислицина Алла Александровна. _4_ кл, классный руководитель Цыбулевская Оксана Васильевна</t>
  </si>
  <si>
    <t>Левокумский округ</t>
  </si>
  <si>
    <t>Муниципальное бюджетное общеобразовательное учреждение «Средняя общеобразовательная школа № 1"</t>
  </si>
  <si>
    <t>По сравнению с апрелем 2021 года произошло увеличение общей численности обучающихся школы на 30 человек: численность обучающихся 1-4 кл. увеличилась на 37 человек; численность обучающихся 5-9 кл. увеличилось на 14 человек; численность обучающихся 10-11 кл. сократилась на 21 школьника. Это связано с тем, что 11-е классы выпустились из школы. В 9-х классах, которые стали10-ми, изначально было мало учащихся, и некоторые дети после 9 класса поступили в техникумы и колледжи.</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</si>
  <si>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6 человек;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увеличилась на 1 человека. Таким образом, прослеживается положительная динамика. Что касается увеличения на 1 человека количества стоящих на учёте по линии соцзащиты: семья мальчика была признана малоимущей. Провели акцию "Помоги пойти в школу", трудоустроили через центр занятости в летний период, вовлекали в школьные мероприятия, проф.беседа педагога-психолога с мальчиком. Проводится профилактическая и разъяснительная работа: посещения на дому, психолого-педагогическое тестирование, классные часы, встречи с сотрудниками ОВД, КДН.</t>
  </si>
  <si>
    <t>Правонарушения несовершеннолетними за отчетные периоды уменьшились на 3. В целях профилактики правонарушений в ОО организованы и проводятся: психолого-педагогическое тестирование, классные часы, встречи с сотрудниками ОВД</t>
  </si>
  <si>
    <t>Преступления несовершеннолетними за отчетные периоды не совершались. В целях профилактики преступлений в ОО организованы и проводятся: психолого-педагогическое тестирование, классные часы, встречи с сострудниками ОВД</t>
  </si>
  <si>
    <t>По сравнению с апрелем 2021 года произошло увеличение травмирования обучающихся школы на 6 человек: школьный травматизм увеличился на 1 случай; участниками ДТП увеличился на 1 случай; бытовой травматизм увеличился на 4 случая. Для снижения детского травматизма на школе проводится профилактическая и разъяснительная работа: классные часы, беседы с представителями ГИБДД, райгаза, электросетей, инструктажи по безопасности. Организованы: участия в акциях, олимпиадах, тестировании по БДД.</t>
  </si>
  <si>
    <t>По сравнению с апрелем 2021 года в школе произошло увеличение вовлеченности детей в деятельность детских и молодежных общественных объединений: на 27 обучающихся увеличилась численность школьников, вовлеченных в деятельность РДШ; на 18 школьников увеличилась численность обучающихся, принимающих участие в деятельность ЮНАРМИИ; на 5 школьников увеличилась численность обучающихся, вовлеченныхв иные общественные объединения. - на 15 человек уменьшилось численность школьников, состоящих в РСМ, так как эти дети учились в 11 классе и выпустились из школы. Увеличение численности детей, вовлеченных в деятельность РДШ произошло потому, что в школу пришёл советник по воспитанию. Детям нравится участвовать в проектах, конкурсах, акциях РДШ. Увеличение численности детей, вовлеченных в деятельность Юнармии произошло потому, что частыми гостями в школе бывают казаки. Школьники выезжают в военные части в рамках профориентационных мероприятий, участвуют в конкурсах военно-патриотического направления. Увеличился престиж военной профессии.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</si>
  <si>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флага, День знаний, День окончания 2 мировой войны, День солидарности в борьбе с терроризмом, Международный день распространения грамотности, пожилых людей, школьных библиотек, Акция "Вместе, всей семьёй, День учителя, День народного единства, 200 лет со дня рождения Ф М Достоевского,310 лет со дня рождения М В Ломоносова, День призывника, словаря, матери, неизвестного солдата, День Конституции)</t>
  </si>
  <si>
    <t>В ОО увеличилось количество мероприятий с привлечение родительской общественности. (День учителя, Всероссийский день призывника, День матери, день добровольца (волонтёра), День героев Отечества, День отца</t>
  </si>
  <si>
    <t>В ОО отсутствует ставка педагога-организатора.</t>
  </si>
  <si>
    <t>В ОО по сравнению с данными апреля 2021 года уменьшилась численность молодых педагогов. Педагог стал старше и уже не подходит под эту категорию.</t>
  </si>
  <si>
    <t>В ОО функционирует Штаб по воспиаттельной работе, в который вошли (директор школы, зам. по ВР, советник, вожатая, соцпедагог, педагог-психолог, активисты УСУ, родители.)</t>
  </si>
  <si>
    <t>От ОО участие в проекте социальной активнивности "Орялята России" принимает участие 3 класс, классный руководитель Кочергина Г. В.</t>
  </si>
  <si>
    <t>В ОО функционирует театральное объединение "В гостях у сказки" (руководитель - Петрова И. М.)</t>
  </si>
  <si>
    <t>В школе функционирует школьный музей (руководитель- Москаленко В.В.</t>
  </si>
  <si>
    <t>Муниципальное казённое общеобразовательное учреждение «Средняя общеобразовательная школа № 2"</t>
  </si>
  <si>
    <t>есть</t>
  </si>
  <si>
    <t>По сравнению с апрелем 2021 года произошло увеличение общей численности обучающихся школы на 27 человек: численность обучающихся 1-4 кл. уменьшилась на 8 человек, (некоторые дети перешли в другие школы, а другие поменяли место жительства); численность обучающихся 5-9 кл. увеличилось на 14 человек; численность обучающихся 10-11 кл. сократилась на 21 школьника. Это связано с тем, что 11-е классы выпустились из школы. В 9-х классах, которые стали10-ми, изначально было мало учащихся, и некоторые дети после 9 класса поступили в техникумы и колледжи.</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</si>
  <si>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но, в тоже время, численность обучающихся состоящих на учете в ОДН увеличилось на 1 человека; обучающихся состоящих на профилактическом учете в органах социальной защиты населения не было. Таким образом, прослеживается положительная динамика. Проводится профилактическая и разъяснительная работа: посещения на дому, психолого-педагогическое тестирование, классные часы, встречи с сотрудниками ОВД, КДН, беседы с педагогом-психологом, социальным педагогом.</t>
  </si>
  <si>
    <t>Правонарушения несовершеннолетними за отчетные периоды совершались в количестве 1. В целях профилактики правонарушений в ОО организованы и проводятся: психолого-педагогическое тестирование, классные часы, встречи с сострудниками ОВД</t>
  </si>
  <si>
    <t>По сравнению с апрелем 2021 года произошло увеличение травмирования обучающихся школы на 7 человек: участниками ДТП увеличился на 2 случая; бытовой травматизм увеличился на 5 случаев. Для снижения детского травматизма на школе проводится профилактическая и разъяснительная работа: классные часы, беседы с представителями ГИБДД, райгаза, электросетей, инструктажи по безопасности. Организованы: участия в акциях, олимпиадах, тестировании по БДД.</t>
  </si>
  <si>
    <t>Были поданы некорректные данные по численности детей в РДШ. На апрель их было 10 человек, на конец декабря 41 человек. Соответственно и процент был определён неправильно. По сравнению с апрелем 2021 года в школе произошло увеличение вовлеченности детей в деятельность детских и молодежных общественных объединений: на 31 обучающегося увеличилась численность школьников, вовлеченных в деятельность РДШ; на 18 школьников увеличилась численность обучающихся, принимающих участие в деятельность ЮНАРМИИ; на 350 школьников увеличилась численность обучающихся, вовлеченныхв иные общественные объудинения. Увеличение численности детей, вовлеченных в деятельность РДШ произошло потому, что в школу пришёл советник по воспитанию. Детям нравится участвовать в проектах, конкурсах, акциях РДШ. Увеличение численности детей, вовлеченных в деятельность Юнармии произошло потому, что частыми гостями в школе бывают казаки. Школьники выезжают в военные части в рамках профориентационных мероприятий, участвуют в конкурсах военно-патриотического направления. Увеличился престиж военной профессии.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</si>
  <si>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флага, День знаний, День окончания 2 мировой войны, День солидарности в борьбе с терроризмом, Международный день распространения грамотности, пожилых людей, школьных библиотек, Акция "Вместе, всей семьёй, День учителя, День народного единства, 200 лет со дня рождения Ф М Достоевского,310 лет со дня рождения М В Ломоносова, День призывника, словаря, матери, неизвестного солдата, День Конституции, 220 лет со дня рождения В И Даля)</t>
  </si>
  <si>
    <t>В ОО увеличилось количество мероприятий с привлечение родительской общественности. (День учителя, Всероссийский день призывника, День матери, день добровольца (волонтёра), День отца</t>
  </si>
  <si>
    <t>В ОО по сравнению с данными апреля 2021 года увеличилась численность молодых педагогов, т.к. в школу пришли работать молодые педагоги.</t>
  </si>
  <si>
    <t>От ОО участие в проекте социальной активнивности "Орлята России" принимает участие 2 класс, классный руководитель Юнкина В. П. (Изначально перепутали графы количество классов и количество человек)</t>
  </si>
  <si>
    <t>В ОО отсутствует театральное объединение (нет помещения)</t>
  </si>
  <si>
    <t>В школе отсутствует школьный музей (нет помещения)</t>
  </si>
  <si>
    <t>Муниципальное казённое общеобразовательное учреждение «Средняя общеобразовательная школа № 3</t>
  </si>
  <si>
    <t>0.005</t>
  </si>
  <si>
    <t>По сравнению с апрелем 2021 года произошло увеличение общей численности обучающихся школы на 1 человека: численность обучающихся 1-4 кл. увеличилась на 8 человек, (дети поступили в школу); численность обучающихся 5-9 кл. уменьшилась на 5 человек (дети перешли учиться в другие школы или переехали на другое место жительства); численность обучающихся 10-11 кл. сократилась на 2 школьника. Дети поступили в техникумы и колледжи.</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</si>
  <si>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обучающихся состоящих на учете в ОДН и обучающихся состоящих на профилактическом учете в органах социальной защиты населения не было. Таким образом, прослеживается положительная динамика. Проводится профилактическая и разъяснительная работа: посещения на дому, психолого-педагогическое тестирование, классные часы, встречи с сотрудниками ОВД, КДН, беседы с педагогом-психологом, социальным педагогом.</t>
  </si>
  <si>
    <t>Правонарушения несовершеннолетними за отчетные периоды не совершались. В целях профилактики правонарушений в ОО организованы и проводятся: психолого-педагогическое тестирование, классные часы, встречи с сотрудниками ОВД</t>
  </si>
  <si>
    <t>Преступления несовершеннолетними за отчетные периоды не совершались. В целях профилактики преступлений в ОО организованы и проводятся: психолого-педагогическое тестирование, классные часы, встречи с сотрудниками ОВД</t>
  </si>
  <si>
    <t>По сравнению с апрелем 2021 года произошло увеличение травмирования обучающихся школы на 1 человека: участниками ДТП увеличился на 1 случай. Для снижения детского травматизма на школе проводится профилактическая и разъяснительная работа: классные часы, беседы с представителями ГИБДД, райгаза, электросетей, инструктажи по безопасности. Организованы: участия в акциях, олимпиадах, тестировании по БДД.</t>
  </si>
  <si>
    <t>По сравнению с апрелем 2021 года в школе произошло увеличение вовлеченности детей в деятельность детских и молодежных общественных объединений: на 34 обучающихся увеличилась численность школьников, вовлеченных в деятельность РДШ; на 2 школьников уменьшилась численность обучающихся, принимающих участие в деятельность ЮНАРМИИ, т к дети выбыли из школы; на 5 школьников уменьшилась численность обучающихся, вовлеченныхв в иные общественные объединения, т к дети выбыли из школы; на 1 человека уменьшилось количество принимающих участие в РСМ, т к ученик 10 кл поступил в колледж. Увеличение численности детей, вовлеченных в деятельность РДШ произошло потому, что в школу пришёл советник по воспитанию. Детям нравится участвовать в проектах, конкурсах, акциях РДШ.</t>
  </si>
  <si>
    <t>По сравнению с данными мониторинга за апрель 2021 произошло уменьшение численности детей, занимающихся в системе дополнительного образования. Дети посещают 2 и более объединения и система "Навигатор" не пропускает их, поэтому и произошло уменьшение.</t>
  </si>
  <si>
    <t>По сравнению с данными мониторинга за апрель 2021 произошло уменьшение численности детей, занятых во внеурочной деятельности. Это произошло потому, что стало меньше курсов внеурочной деятельности.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</si>
  <si>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Флага, День народного единства)</t>
  </si>
  <si>
    <t>В ОО по сравнению с данными апреля 2021 года численность молодых педагогов на том же уровне</t>
  </si>
  <si>
    <t>От ОО участие в проекте социальной активнивности "Орялята России" принимает участие 4 класс, классный руководитель Подгорелова Е. С. (Изначально перепутали графы количество классов и количество человек)</t>
  </si>
  <si>
    <t>В ОО функционирует театральное объединение "Сказочный мир театра" (руководитель - Вакурова С. Ф.)</t>
  </si>
  <si>
    <t>Муниципальное казённое общеобразовательное учреждение "Средняя общеобразовательная школа № 5</t>
  </si>
  <si>
    <t>По сравнению с апрелем 2021 года произошло увеличение общей численности обучающихся школы на 10 человек: численность обучающихся 1-4 кл. увеличилась на 3человека; численность обучающихся 5-9 кл. увеличилось на 2 человека; численность обучающихся 10-11 кл. увеличилась на 5 школьников Это связанов основном с тем, что во все классы поступили учащиеся - воспитанники детского дома.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</si>
  <si>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3 человека; численность обучающихся состоящих на учете в ОДН увеличилось на 3 человека; обучающихся состоящих на профилактическом учете в органах социальной защиты населения не было. Таким образом, прослеживается отрицательная динамика. Это происходит потому, что в детский дом прибыли дети, которые уже стояли на ВШУ и в ОДН. Проводится профилактическая и разъяснительная работа: психолого-педагогическое тестирование, классные часы, встречи с сотрудниками ОВД, КДН, беседы с педагогом-психологом, социальным педагогом. Пока, к сожалению, ситуация не изменилась.</t>
  </si>
  <si>
    <t>Преступлений несовершеннолетними за отчетные периоды стало меньше на 1. В целях профилактики преступлений в ОО организованы и проводятся: психолого-педагогическое тестирование, классные часы, встречи с сотрудниками ОВД Классные руководители заводят журнал наблюдений, прикрепляются общественные воспитатели.</t>
  </si>
  <si>
    <t>По сравнению с апрелем 2021 года произошло уменьшение травмирования обучающихся школы на 4 человека: бытовой травматизм уменьшился на 4 случая. Для снижения детского травматизма на школе проводится профилактическая и разъяснительная работа: классные часы, беседы с представителями ГИБДД, райгаза, электросетей, инструктажи по безопасности. Организованы: участия в акциях, олимпиадах, тестировании по БДД.</t>
  </si>
  <si>
    <t>Были поданы некорректные данные по численности детей в РДШ. На конец декабря в школе 39 человек. Соответственно и процент был определён неправильно.По сравнению с апрелем 2021 года в школе произошло увеличение вовлеченности детей в деятельность детских и молодежных общественных объединений: на 39 обучающихся увеличилась численность школьников, вовлеченных в деятельность РДШ; на1 школьника увеличилась численность обучающихся, принимающих участие в деятельность ЮНАРМИИ на138 школьников увеличилась численность обучающихся, вовлеченныхв в иные общественные объединения, на 2 человека уменьшилось количество принимающих участие в РСМ. Увеличение численности детей, вовлеченных в деятельность РДШ произошло потому, что в школу пришёл советник по воспитанию. Детям нравится участвовать в проектах, конкурсах, акциях РДШ. Увеличение численности детей, вовлеченных в деятельность Юнармии произошло потому, что частыми гостями в школе бывают казаки. Школьники выезжают в военные части в рамках профориентационных мероприятий, участвуют в конкурсах военно-патриотического направления. Увеличился престиж военной профессии.</t>
  </si>
  <si>
    <t>По сравнению с данными мониторинга за апрель 2021 произошло увеличение численности детей, занимающихся в системе дополнительного образования. (ошибка в расчётах процентов)</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</si>
  <si>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флага, День знаний, День солидарности в борьбе с терроризмом, День учителя, День народного единства, День матери, День Конституции)</t>
  </si>
  <si>
    <t>В ОО увеличилось количество мероприятий с привлечение родительской общественности. (День учителя, День матери, День отца</t>
  </si>
  <si>
    <t>В ОО по сравнению с данными апреля 2021 года уменьшилась численность молодых педагогов. Педагоги стали старше и уже не подходят под эту категорию.</t>
  </si>
  <si>
    <t>От ОО участие в проекте социальной активнивности "Орялята России" принимает участие с января 2022г. 4 класс, классный руководитель Барабанова М. Ф.</t>
  </si>
  <si>
    <t>В школе функционирует школьный музей</t>
  </si>
  <si>
    <t>Муниципальное казённое общеобразовательное учреждение "Средняя общеобразовательная школа № 7"</t>
  </si>
  <si>
    <t>0.9</t>
  </si>
  <si>
    <t>По сравнению с апрелем 2021 года произошло увеличение общей численности обучающихся школы на 8 человек: численность обучающихся 1-4 кл. уменьшилась на 10 человек; численность обучающихся 5-9 кл. увеличилось на 19 человек; численность обучающихся 10-11 кл. сократилась на 1 школьника. Изменения численности учащихся связаны с переездом их родителей.</t>
  </si>
  <si>
    <t>По сравнению с апрелем 2021 года произошло численность обучающихся школах состоящих на различных видах профилактического учета менялась следующим образом: численность обучающихся состоящих на внутришкольном учете осталась на уровне 3 человека;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уменьшилась на 2 человека. Таким образом, прослеживается неутешительная динамика. Что касается уменьшения на 2 человека количества стоящих на учёте по линии соцзащиты: провели акцию "Помоги пойти в школу", одного ребёнка трудоустроили через центр занятости в летний период, вовлекали в школьные мероприятия, профилактическая беседа педагога-психолога. Дополнительно с детьми, стоящими на ВШУ и в ОДН проводил работу совет профилактики, индивидуальная работа всех специалистов сопровождения. Учащиеся активно привлекаются к занятиям в доп. образовании, участвуют в работе ШСК. за детьми закреплены общественные воспитатели.</t>
  </si>
  <si>
    <t>Правонарушения несовершеннолетними за отчетные периоды было совершено 1. В целях профилактики правонарушений в ОО организованы и проводятся: психолого-педагогическое тестирование, классные часы, встречи с сострудниками ОВД . Классными руководителями заводится журнал наблюдений, закрепляют общественных воспитателей.</t>
  </si>
  <si>
    <t>По сравнению с апрелем 2021 года не произошло увеличение травмирования обучающихся школы, эта цифра осталась на уровне 0. Для снижения детского травматизма на школе проводится профилактическая и разъяснительная работа: классные часы, беседы с представителями ГИБДД, райгаза, электросетей, инструктажи. Организованы: участия в акциях, олимпиадах, тестировании по БДД.</t>
  </si>
  <si>
    <t>По сравнению с апрелем 2021 года в школе произошло увеличение вовлеченности детей в деятельность детских и молодежных общественных объединений: на 54 обучающихся увеличилась численность школьников, вовлеченных в деятельность РДШ; на 16 школьников увеличилась численность обучающихся, принимающих участие в деятельность ЮНАРМИИ; на12 школьников увеличилась численность обучающихся, вовлеченных в иные общественные объединения. Увеличение численности детей, вовлеченных в деятельность РДШ произошло потому, что в школу пришёл советник по воспитанию. Детям нравится участвовать в проектах, конкурсах, акциях РДШ. Увеличение численности детей, вовлеченных в деятельность Юнармии произошло потому, что частыми гостями в школе бывают казаки. Школьники выезжают в военные части в рамках профориентационных мероприятий, участвуют в конкурсах военно-патриотического направления. Увеличился престиж военной профессии.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</si>
  <si>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флага, День знаний, День окончания 2 мировой войны, День солидарности в борьбе с терроризмом, Международный день распространения грамотности, пожилых людей, школьных библиотек, Акция "Вместе, всей семьёй, День учителя, День народного единства, 200 лет со дня рождения Ф М Достоевского,310 лет со дня рождения М В Ломоносова, День призывника, словаря, матери, неизвестного солдата, День Конституции, 220 лет со дня рождения В И Даля, День Героев Отечества)</t>
  </si>
  <si>
    <t>В ОО по сравнению с данными апреля 2021 года увеличилась численность молодых педагогов. На работу в школу прибыли молодые педагоги.</t>
  </si>
  <si>
    <t>От ОО участие в проекте социальной активнивности "Орялята России" принимает участие 3 класс, классный руководитель Дудник Л. А.</t>
  </si>
  <si>
    <t>В ОО функционирует театральное объединение "Театральная студия" (руководитель - Каленюк Д. А)</t>
  </si>
  <si>
    <t>Муниципальное казённое общеобразовательное учреждение "Средняя общеобразовательная школа № 9"</t>
  </si>
  <si>
    <t>Показатели на апрель 2021г.
 (старт проекта)B38:AW41</t>
  </si>
  <si>
    <t>0, 08</t>
  </si>
  <si>
    <t>По сравнению с апрелем 2021 года произошло увеличение общей численности обучающихся школы на 34 человека: численность обучающихся 1-4 кл. увеличилась на 19 человек; численность обучающихся 5-9 кл. увеличилось на 16 человек; численность обучающихся 10-11 кл. сократилась на 1 школьника. В основном дети в школу прибывают из соседнего Нефтекумского округа, из Дагестана. Из 10 кл мальчик поступил в техникум.</t>
  </si>
  <si>
    <t>По сравнению с апрелем 2021 года произошло небольшое увеличение численности обучающихся школах состоящих на различных видах профилактического учета. Численность обучающихся состоящих на внутришкольном учете увеличилась на 1 человека; обучающихся состоящих на учете в ОДН и на профилактическом учете в органах социальной защиты населения не было. Дополнительно с учеником, стоящим на ВШУ проводил работу совет профилактики, индивидуальная работа всех специалистов сопровождения. Учащийся активно привлекаются к занятиям в доп. образовании, вовлекался в школьные мероприятия, участвует в работе ШСК.</t>
  </si>
  <si>
    <t>Правонарушения несовершеннолетними за отчетные периоды не совершались. В целях профилактики правонарушений в ОО организованы и проводятся: психолого-педагогическое тестирование, классные часы, встречи с сострудниками ОВД</t>
  </si>
  <si>
    <t>По сравнению с апрелем 2021 года не произошло увеличение травмирования обучающихся школы: эта цифра осталась на уровне 0. Для снижения детского травматизма на школе проводится профилактическая и разъяснительная работа: классные часы, беседы с представителями ГИБДД, райгаза, электросетей, инструктажи. Организованы: участия в акциях, олимпиадах, тестировании по БДД.</t>
  </si>
  <si>
    <t>По сравнению с апрелем 2021 года в школе произошло увеличение вовлеченности детей в деятельность детских и молодежных общественных объединений: на 55 обучающихся увеличилась численность школьников, вовлеченных в деятельность РДШ; на 2 школьника сократилась численность обучающихся, принимающих участие в деятельность ЮНАРМИИ; на 12 школьников сокрактилась численность обучающихся, вовлеченных в иные общественные объединения. Сокращение численности детей, вовлеченных в деятельность Юнармии и вовлеченных в иные общественные объединения. произошло потому, что дети выпустились из школы.Увеличение численности детей, вовлеченных в деятельность РДШ произошло потому, что в школу пришёл советник по воспитанию. Детям нравится участвовать в проектах, конкурсах, акциях РДШ.</t>
  </si>
  <si>
    <t>(Показатель на декабрь ошибочный. Вместо 55 85 проведенных мероприятий) В ОО увеличилось количество мероприятий с привлечение родительской общественности. (День учителя, Всероссийский день призывника, День матери, день добровольца (волонтёра), День героев Отечества, День отца</t>
  </si>
  <si>
    <t>В ОО по сравнению с данными апреля 2021 года уменьшилась численность молодых педагогов. 2 педагога уволились, а остальные педагоги стали старше и уже не подходят под эту категорию.</t>
  </si>
  <si>
    <t>От ОО участие в проекте социальной активнивности "Орялята России" принимают 1 класс, классный руководитель Дроботенко Т. Н. и 2 класс, классный руководитель Михеева В. Г.</t>
  </si>
  <si>
    <t>В ОО функционирует театральное объединение "Театральная студия" (руководитель - Леоненко Г. И.)</t>
  </si>
  <si>
    <t>Муниципальное казённое общеобразовательное учреждение "Средняя общеобразовательная школа № 10"</t>
  </si>
  <si>
    <t>По сравнению с апрелем 2021 года не произошло изменения общей численности обучающихся школы: численность обучающихся 1-4 кл. уменьшилась на 8 человек; численность обучающихся 5-9 кл. увеличилось на 8 человек; численность обучающихся 10-11 кл. осталась без изменений.. Изменения связаны с переездом родителей..</t>
  </si>
  <si>
    <t>По сравнению с апрелем 2021 года численность обучающихся школах состоящих на различных видах профилактического учета менялась следующим образом: численность обучающихся состоящих на внутришкольном учете осталась на уровне 3 человека; численность обучающихся состоящих на учете в ОДН увеличилась на 1 человека; обучающихся состоящих на профилактическом учете в органах социальной защиты населения не было. Таким образом, прослеживается неутешительная динамика. С детьми, стоящими на ВШУ и в ОДН проводил работу совет профилактики, индивидуальная профилактическая и разъяснительная работа всех специалистов сопровождения. Учащиеся активно привлекаются к занятиям в доп. образовании, участвуют в работе ШСК. за детьми закреплены общественные воспитатели.</t>
  </si>
  <si>
    <t>По сравнению с апрелем 2021 года произошло уменьшение травмирования обучающихся школы на 1 человека: бытовой травматизм уменьшился на 1 случай. Для снижения детского травматизма на школе проводится профилактическая и разъяснительная работа: классные часы, беседы с представителями ГИБДД, райгаза, электросетей, инструктажи по безопасности. Организованы: участия в акциях, олимпиадах, тестировании по БДД.</t>
  </si>
  <si>
    <t>Были поданы некорректные данные по численности детей в РДШ. На апрель их было 0 человек, на конец декабря 30 человек. Соответственно и процент был определён неправильно. По сравнению с апрелем 2021 года в школе произошло увеличение вовлеченности детей в деятельность детских и молодежных общественных объединений: на 30 обучающегося увеличилась численность школьников, вовлеченных в деятельность РДШ; на 3 школьников увеличилась численность обучающихся, принимающих участие в деятельность ЮНАРМИИ; на 194 школьников увеличилась численность обучающихся, вовлеченных в иные общественные объединения. Увеличение численности детей, вовлеченных в деятельность РДШ произошло потому, что в школу пришёл советник по воспитанию. Детям нравится участвовать в проектах, конкурсах, акциях РДШ. Увеличение численности детей, вовлеченных в деятельность Юнармии произошло потому, что частыми гостями в школе бывают казаки. Школьники выезжают в военные части в рамках профориентационных мероприятий, участвуют в конкурсах военно-патриотического направления. Увеличился престиж военной профессии.</t>
  </si>
  <si>
    <t>По сравнению с данными мониторинга за апрель 2021 произошло уменьшение на 1 численности детей, занимающихся в системе дополнительного образования, т к ребёнок выбыл из школы.</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</si>
  <si>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флага, День знаний, День окончания 2 мировой войны, День солидарности в борьбе с терроризмом, Международный день распространения грамотности, пожилых людей, День учителя, День народного единства, 200 лет со дня рождения Ф М Достоевского, День матери, неизвестного солдата, День Конституции)</t>
  </si>
  <si>
    <t>В ОО уменьшилось на 1 количество мероприятий с привлечение родительской общественности в связи с ковидными ограничениями. (День учителя, День матери, День отца</t>
  </si>
  <si>
    <t>В ОО по сравнению с данными апреля 2021 года увеличилась численность молодых педагогов. В школу утроился на работу молодой специалист.</t>
  </si>
  <si>
    <t>От ОО участие в проекте социальной активнивности "Орялята России" с 26.12.2021г. принимает участие 3 класс, классный руководитель Калайтанова О. В.</t>
  </si>
  <si>
    <t>Муниципальное казённое общеобразовательное учреждение "Средняя общеобразовательная школа № 11"</t>
  </si>
  <si>
    <t>По сравнению с апрелем 2021 года произошло уменьшение общей численности обучающихся школы на 15 человек: численность обучающихся 1-4 кл. уменьшилась на 10 человек; численность обучающихся 5-9 кл. уменьшилась на 5 человек; численность обучающихся 10-11 кл. осталась без изменений. Изменения в количественном составе связаны с переводом в другие школы, в основном с. Левокумского, т к в районном центре работают родители. Или с переездом родителей и сменой места жительства.</t>
  </si>
  <si>
    <t>По сравнению с апрелем 2021 года никаких изменений численности обучающихся школы состоящих на различных видах профилактического учета: таких детей просто не было. Таким образом, прослеживается положительная динамика. В школе ведётся профилактическая работа по вовлечению детей в школьные мероприятия, к занятиям в доп. образовании, к участию в проектах и акциях РДШ, профилактические беседы педагога-психолога.</t>
  </si>
  <si>
    <t>Были поданы некорректные данные по численности детей в РДШ. На апрель их было 0 человек, на конец декабря 30 человек. Соответственно и процент был определён неправильно. По сравнению с апрелем 2021 года в школе произошло увеличение вовлеченности детей в деятельность детских и молодежных общественных объединений: на 30 обучающегося увеличилась численность школьников, вовлеченных в деятельность РДШ; на 2 школьника увеличилась численность обучающихся, принимающих участие в деятельность ЮНАРМИИ; на 194 школьника увеличилась численность обучающихся, вовлеченных в иные общественные объединения. На 56 человек уменьшилась численность детей в РСМ, т к некоторые дети выпустились из школы, а другие перешли в районное отделение РСМ Увеличение численности детей, вовлеченных в деятельность РДШ произошло потому, что в школу пришёл советник по воспитанию. Детям нравится участвовать в проектах, конкурсах, акциях РДШ. Увеличение численности детей, вовлеченных в деятельность Юнармии произошло потому, что частыми гостями в школе бывают казаки. Школьники выезжают в военные части в рамках профориентационных мероприятий, участвуют в конкурсах военно-патриотического направления. Увеличился престиж военной профессии.</t>
  </si>
  <si>
    <t>По сравнению с данными мониторинга за апрель 2021 произошло уменьшение численности детей, занимающихся в системе дополнительного образования. Дети выбыли из школы.</t>
  </si>
  <si>
    <t>По сравнению с данными мониторинга за апрель 2021 произошло уменьшение численности детей, занятых во внеурочной деятельности Дети выбыли из школы.</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</si>
  <si>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флага, День знаний, День солидарности в борьбе с терроризмом, День учителя, День народного единства, 200 лет со дня рождения Ф М Достоевского,310 лет со дня рождения М В Ломоносова, День словаря, матери, День Конституции, 220 лет со дня рождения В И Даля).</t>
  </si>
  <si>
    <t>В ОО увеличилось количество мероприятий с привлечение родительской общественности.(День учителя, Всероссийский день призывника, День матери, день добровольца (волонтёра), День героев Отечества, День отца (Привести примеры мероприятий)</t>
  </si>
  <si>
    <t>В ОО по сравнению с данными апреля 2021 года осталась на том же уровне численность молодых педагогов.</t>
  </si>
  <si>
    <t>От ОО участие в проекте социальной активнивности "Орялята России" принимает 1 класс, классный руководитель Войтенко М. И.</t>
  </si>
  <si>
    <t>В ОО функционирует театральное объединение "Театр юного актёра" (руководитель - Типтева С. И.)</t>
  </si>
  <si>
    <t>Минераловодский городской округ</t>
  </si>
  <si>
    <t>муниципальное бюджетное общеобразовательное учреждение средняя общеобразовательная школа № 1 г. Минеральные Воды</t>
  </si>
  <si>
    <t>* 0,1</t>
  </si>
  <si>
    <t>* 176</t>
  </si>
  <si>
    <t>*24,5</t>
  </si>
  <si>
    <t>*214</t>
  </si>
  <si>
    <t>*29,7</t>
  </si>
  <si>
    <t>*281</t>
  </si>
  <si>
    <t>*38,4</t>
  </si>
  <si>
    <t>*14,5</t>
  </si>
  <si>
    <t>*370</t>
  </si>
  <si>
    <t>_</t>
  </si>
  <si>
    <t>По сравнению с апрелем 2021 года произошло увеличение общей численности обучающихся школы на 18 человек: численность обучающихся 1-4 кл. увеличилась на 2 человека; численность обучающихся 5-9 кл. увеличилось на 7 человек; численность обучающихся 10-11 кл. увеличилось на 9 школьников. Это связано с поступлением новых обучающихся, а также с увелечением заинтересованности детей 9-х классов в высшем образовании.</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</si>
  <si>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увеличелась на 1 человека; численность обучающихся состоящих на профилактическом учете в органах социальной защиты населения сократилось на 103 человека. Таким образом, прослеживается положительная динамика. (С детьми проводились беседы, Также эти обучающиеся активно включались в работу общественных обединений и проектов РДШ)</t>
  </si>
  <si>
    <t>Правонарушения несовершеннолетними за отчетные периоды не совершались. В целях профилактики правонарушений в ОО проводятся/ организованы (что проводится?)</t>
  </si>
  <si>
    <t>Преступления несовершеннолетними за отчетные периоды не совершались. В целях профилактики преступлений в ОО проводятся/ организованы (что проводится?)</t>
  </si>
  <si>
    <t>По сравнению с апрелем 2021 года произошло увеличение травмирования обучающихся школы на 8 человек: школьный травматизм увеличился на 3 случая; участниками ДТП в отчетные периоды школьники не являлись; бытовой травматизм увеличился на 5 случаев. Для снижения детского травматизма на школе проводятся/организованы (что сделано?)</t>
  </si>
  <si>
    <t>По сравнению с апрелем 2021 года в школе произошло снижение вовлеченности детей в деятельность детских и молодежных общественных объединений: на 62 обучающихся сократилась численность школьников, вовлеченных в деятельность РДШ; на 13 школьников сократилась численность обучающихся, принимающих участие в деятельность ЮНАРМИИ; на 8 школьников увеличилась численность обучающихся, вовлеченных в деятельность РСМ. (Раскрыть причины снижения/увеличения численности детей, вовлеченных в деятельность детских и общественных объединениях)</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</si>
  <si>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(Большая перемена; Орлята России)</t>
  </si>
  <si>
    <t>В ОО увеличилось количество мероприятий с привлечение родительской общественности. (День учителя; День отца; День матери)</t>
  </si>
  <si>
    <t>В ОО функционирует Штаб по воспиаттельной работе, в который вошли (перечислить)</t>
  </si>
  <si>
    <t>От ОО участие в проекте социальной активнивности "Орялята России" принимает __ кл, классный руководитель _________.</t>
  </si>
  <si>
    <t>муниципальное бюджетное общеобразовательное учреждение лицей №3 г. Минеральные Воды</t>
  </si>
  <si>
    <t>*421</t>
  </si>
  <si>
    <t>*0.2</t>
  </si>
  <si>
    <t>*169</t>
  </si>
  <si>
    <t>По сравнению с апрелем 2021 года произошло увеличение общей численности обучающихся школы на 3 человека: численность обучающихся 1-4 кл. увеличилась на 7 человек; численность обучающихся 5-9 кл. увеличилось на 4 человек; численность обучающихся 10-11 кл. уменьшилось на 8 школьников. Это связано с поступлением новых обучающихся, а также с выпуском обучающихся 9-х и 11-х классов.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</si>
  <si>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человека; численность обучающихся состоящих на учете в ОДН уменьшилось на 2 человека; численность обучающихся состоящих на профилактическом учете в органах социальной защиты населения сократилось на 10 человека. Таким образом, прослеживается положительная динамика. (С детьми проводились беседы, Также эти обучающиеся активно включались в работу общественных обединений и проектов РДШ)</t>
  </si>
  <si>
    <t>По сравнению с апрелем 2021 года произошло уменьшение травмирования обучающихся школы на 1 человека: школьный травматизм остался на прежнем уровне; участниками ДТП в отчетные периоды школьники не являлись; бытовой травматизм уменьшился на 10 случаев. Для снижения детского травматизма на школе проводятся/организованы (что сделано?)</t>
  </si>
  <si>
    <t>По сравнению с апрелем 2021 года в школе произошло увеличение вовлеченности детей в деятельность детских и молодежных общественных объединений: на 421 обучающихся сократилась численность школьников, вовлеченных в деятельность РДШ; на 2 школьника увеличелась численность обучающихся, принимающих участие в деятельность ЮНАРМИИ; на 3 школьника уменьшилась численность обучающихся, вовлеченных в деятельность РСМ. (Раскрыть причины снижения/увеличения численности детей, вовлеченных в деятельность детских и общественных объединениях)</t>
  </si>
  <si>
    <t>муниципальное казенное общеобразовательное учреждение средняя общеобразовательная школа № 4 имени Героя России Андрея Скрябина пос. Анджиевский</t>
  </si>
  <si>
    <t>*18,4</t>
  </si>
  <si>
    <t>*314</t>
  </si>
  <si>
    <t>*33,1</t>
  </si>
  <si>
    <t>*575</t>
  </si>
  <si>
    <t>*60,9</t>
  </si>
  <si>
    <t>По сравнению с апрелем 2021 года произошло увеличение общей численности обучающихся школы на 20 человек: численность обучающихся 1-4 кл. увеличилась на 4 человека; численность обучающихся 5-9 кл. увеличилось на 17 человек; численность обучающихся 10-11 кл. уменьшилась на 1 школьника. Это связано с поступлением новых обучающихся, а также с увелечением заинтересованности детей 9-х классов в высшем образовании.</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</si>
  <si>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5 человека; численность обучающихся состоящих на учете в ОДН увеличелась на 1 человека; численность обучающихся состоящих на профилактическом учете в органах социальной защиты населения сократилось на 17 человека. Таким образом, прослеживается положительная динамика. (С детьми проводились беседы, Также эти обучающиеся активно включались в работу общественных обединений и проектов РДШ)</t>
  </si>
  <si>
    <t>По сравнению с апрелем 2021 года увеличение травматизма на 1 обучающегося: школьный травматизм 0; участниками ДТП в отчетные периоды школьники увеличелся на 1 человека; бытовой травматизм без изменений. Для снижения детского травматизма на школе проводятся/организованы (что сделано?)</t>
  </si>
  <si>
    <t>По сравнению с апрелем 2021 года в школе произошло снижение вовлеченности детей в деятельность детских и молодежных общественных объединений: на 176 обучающихся увелочелась численность школьников, вовлеченных в деятельность РДШ; на прежнем уровне осталась численность обучающихся, принимающих участие в деятельность ЮНАРМИИ; на 3 школьника увеличилась численность обучающихся, вовлеченных в деятельность РСМ. (Раскрыть причины снижения/увеличения численности детей, вовлеченных в деятельность детских и общественных объединениях)</t>
  </si>
  <si>
    <t>муниципальное бюджетное общеобразовательное учреждение средняя общеобразовательная школа № 5 г. Минеральные Воды</t>
  </si>
  <si>
    <t>*149</t>
  </si>
  <si>
    <t>*505</t>
  </si>
  <si>
    <t>По сравнению с апрелем 2021 года произошло увеличение общей численности обучающихся школы на 13 человек: численность обучающихся 1-4 кл. уменьшилась на 13 человек; численность обучающихся 5-9 кл. увеличилось на 18 человек; численность обучающихся 10-11 кл. уменьшилась на 8 школьника. Это связано с поступлением новых обучающихся, а также с увелечением заинтересованности детей 9-х классов в высшем образовании.</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</si>
  <si>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изменилась; численность обучающихся состоящих на учете в ОДН уменьшилась на 1 человека; численность обучающихся состоящих на профилактическом учете в органах социальной защиты населения не изменилась. Таким образом, прослеживается положительная динамика. (С детьми проводились беседы, Также эти обучающиеся активно включались в работу общественных обединений и проектов РДШ)</t>
  </si>
  <si>
    <t>По сравнению с апрелем 2021 года в школе произошло увеличение вовлеченности детей в деятельность детских и молодежных общественных объединений: на 46 обучающихся увелочелась численность школьников, вовлеченных в деятельность РДШ; на прежнем уровне осталась численность обучающихся, принимающих участие в деятельность ЮНАРМИИ; на 2 школьника увеличилась численность обучающихся, вовлеченных в деятельность РСМ. (Раскрыть причины снижения/увеличения численности детей, вовлеченных в деятельность детских и общественных объединениях)</t>
  </si>
  <si>
    <t>муниципальное бюджетное общеобразовательное учреждение средняя общеобразовательная школа № 6 г. Минеральные Воды</t>
  </si>
  <si>
    <t>*430</t>
  </si>
  <si>
    <t>*63</t>
  </si>
  <si>
    <t>По сравнению с апрелем 2021 года произошло увеличение общей численности обучающихся школы на 22 человек: численность обучающихся 1-4 кл. сократилась на 7 человек; численность обучающихся 5-9 кл. увеличилось на 30 человек; численность обучающихся 10-11 кл. уменьшилась на 1 школьника. Это связано с поступлением новых обучающихся, а также с увелечением заинтересованности детей 9-х классов в высшем образовании.</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</si>
  <si>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человека; численность обучающихся состоящих на учете в ОДН увеличелась на 2 человека; численность обучающихся состоящих на профилактическом учете в органах социальной защиты населения сократилось на 86 человек. Таким образом, прослеживается положительная динамика. (С детьми проводились беседы, Также эти обучающиеся активно включались в работу общественных обединений и проектов РДШ)</t>
  </si>
  <si>
    <t>По сравнению с апрелем 2021 года увеличение травматизма на 1 обучающегося: школьный травматизм 0; участниками ДТП в отчетные периоды школьники увеличелся на 3 человека; бытовой травматизм увеличелся на 1 человека. Для снижения детского травматизма на школе проводятся/организованы (что сделано?)</t>
  </si>
  <si>
    <t>По сравнению с апрелем 2021 года в школе произошло увеличение вовлеченности детей в деятельность детских и молодежных общественных объединений: на 17 обучающихся увелочелась численность школьников, вовлеченных в деятельность РДШ; на 4 ученика увеличелась численность обучающихся, принимающих участие в деятельность ЮНАРМИИ; на 30 школьников увеличилась численность обучающихся, вовлеченных в деятельность РСМ. (Раскрыть причины снижения/увеличения численности детей, вовлеченных в деятельность детских и общественных объединениях)</t>
  </si>
  <si>
    <t>Нефтекумский городской округ</t>
  </si>
  <si>
    <t>Муниципальное бюджетное учреждение «Средняя общеобразовательная школа № 1»</t>
  </si>
  <si>
    <t>По сравнению с апрелем 2021 года произошло увеличение общей численности обучающихся школы на 14 человек: численность обучающихся 1-4 кл. увеличилась на 14 человек; численность обучающихся 5-9 кл. увеличилось на 6 человек; численность обучающихся 10-11 кл. сократилась на 6 школьника. Это связано с приездом новых жителей и уходом старшеклассников обучаться в НРПК.</t>
  </si>
  <si>
    <t>По сравнению с апрелем 2021 года снижения численности обучающихся школы состоящих на различных видах профилактического учета не произошло: численность обучающихся состоящих на внутришкольном учете осталась на прежнем уровне, численность обучающихся состоящих на учете в ОДН увеличилась на 1 человека(самовольный уход из дома);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как положительная/, так и отрицательная динамика.</t>
  </si>
  <si>
    <t>Совершено 3 равонарушения несовершеннолетними за отчетный период. К, сожалению это самовольный уход. В целях профилактики правонарушений в ОО проводятся: с целью недопущения пропусков занятий учащимися без уважительных причин и самовольных уходов из дома классный руководитель,социальный педагог (она же советник) ежедневно регистрирует информацию об отсутствующих школьниках.
 В случае отсутствия несовершеннолетнего в учреждении в течение одного дня незамедлительно устанавливают причины отсутствия, также с этими детьми проводятся индивидуальные беседы, они вовлечаются в деятельность РДШ</t>
  </si>
  <si>
    <t>Преступления несовершеннолетними за отчетные периоды не совершались. В целях профилактики преступлений в ОО проводятся/ правовые гостинные, классные часы и лектории.</t>
  </si>
  <si>
    <t>По сравнению с апрелем 2021 года произошло увеличение травмирования обучающихся школы на 1 человека: школьный травматизм увеличился на 1 случай -ребёнок упал на уроке физкультуры и поранил ногу, участниками ДТП в отчетные периоды школьники не являлись; бытовой травматизм отсутствует Для снижения детского травматизма на школе проводятся/классные часы, ежедневные пятиминутки и профилактическая работа.</t>
  </si>
  <si>
    <t>По сравнению с апрелем 2021 года в школе произошло увеличение вовлеченности детей в деятельность детских и молодежных общественных объединений: на 78 обучающихся увеличилась численность школьников, вовлеченных в деятельность РДШ; на 31 школьник сократилась численность обучающихся, принимающих участие в деятельность ЮНАРМИИ, в связи с окончанием школы на 373 школьников увеличилась численность обучающихся, вовлеченных в деятельност иных детских объединений, так как при заполнении первого мониторинга, цифры были проставлены неверно.</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</si>
  <si>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(Международный день глухих,200-летия со дня рождения Ф.М. ДостоевскогоДень начала Нюрнбергского процесса)</t>
  </si>
  <si>
    <t>В ОО увеличилось количество мероприятий с привлечение родительской общественности. (День учителя, Международный день глухих)</t>
  </si>
  <si>
    <t>В ОО функционирует Штаб по воспиаттельной работе, в который вошли (директор, заместитель директора по воспитательной работе, советник (она же соц.педагог), психолог, педагог-организатор)</t>
  </si>
  <si>
    <t>От ОО участие в проекте социальной активнивности "Орялята России" принимает 3 класса, кл. руководители: Арзиане О.Е., Галаева И.Н., Елманова О.В.</t>
  </si>
  <si>
    <t>В ОО не соданы школьные медиа.</t>
  </si>
  <si>
    <t>В ОО функционирует театральное объединение арт-студия "Арлекин, руководитель Зубова Т.В.</t>
  </si>
  <si>
    <t>В школе естьшкольный музей.</t>
  </si>
  <si>
    <t>37.5</t>
  </si>
  <si>
    <t>###</t>
  </si>
  <si>
    <t>. По сравнению с апрелем 2021 года произошло увеличение общей численности обучающихся школы на 385 человек: численность обучающихся 1-4 кл. увеличилась на 356 человек; численность обучающихся 5-9 кл. увеличилось на 30 человек; численность обучающихся 10-11 кл. сократилась на 1 школьника. это связано с тем, что в апреле прошлого года были даны неверные числа. - всего 1035, начальные классы - 499, среднее 477, старшее -59.</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</si>
  <si>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2 человек; численность обучающихся состоящих на учете в ОДН увеличиоась на 4 человек;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отрицательная динамика., хотяпроводилась профилактическая работа. Вопрос о работе по профилактике правонарушений обсуждался: на совещаниях учителей в августе и январе , на родительских собраниях в сентябре, мае, на административных совещаниях в сентябре, ноябре,, на заседаниях педагогического совета в ноябре. В течение всего учебного года в школе постоянно ведется работа по вовлечению подростков «группы риска» и состоящих на учете в ОДН в работу кружков и секций</t>
  </si>
  <si>
    <t>Правонарушения несовершеннолетними за отчетные периоды не совершались. В целях профилактики правонарушений в ОО проводятся: с целью недопущения пропусков занятий учащимися без уважительных причин и самовольных уходов из дома классный руководитель,социальный педагог (она же советник) ежедневно регистрирует информацию об отсутствующих школьниках.
 В случае отсутствия несовершеннолетнего в учреждении в течение одного дня незамедлительно устанавливают причины отсутствия, также с этими детьми проводятся индивидуальные беседы, они вовлечаются в деятельность РДШ</t>
  </si>
  <si>
    <t>Преступления несовершеннолетними за отчетные периоды не совершались. В целях профилактики преступлений в ОО проводятся/ организованымероприятия совместно ОМВД России и КДН и воспиательным штабои, для детей, состоящих на различных видах учета;</t>
  </si>
  <si>
    <t>По сравнению с апрелем 2021 года нет случаев травматизма Для снижения детского травматизма на школе проводятся/профилактическая работа отрядами ЮИД, ДЮП, классными руководителями</t>
  </si>
  <si>
    <t>По сравнению с апрелем 2021 года в школе произошлоувеличение вовлеченности детей в деятельность детских и молодежных общественных объединений: на 43 обучающихся сократилась численность школьников, вовлеченных в деятельность РДШ; на 20 школьников сократилась численность обучающихся, принимающих участие в деятельность ЮНАРМИИ; в связи с окончанием школы на 2 школьника увеличилась численность обучающихся, вовлеченных в деятельность РСМ.</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</si>
  <si>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(Международный день глухих,200-летия со дня рождения Ф.М. ДостоевскогоДень начала Нюрнбергского процесса и т.д.)</t>
  </si>
  <si>
    <t>В ОО увеличилось количество мероприятий с привлечение родительской общественности. (День Учителя))</t>
  </si>
  <si>
    <t>В ОО функционирует Штаб по воспиаттельной работе, в который вошли (директор, заместитель директора по воспитательной работе, советник (она же соц.педагог), психолог, педагог-организатор)(</t>
  </si>
  <si>
    <t>От ОО участие в проекте социальной активнивности "Орялята России" принимает 2 класса классный руководитель _Макарова А.С., Королёва И.Н.</t>
  </si>
  <si>
    <t>В ОО функционирует театральное объединение "Театральная ступенька" (Куриленко Е.В.)</t>
  </si>
  <si>
    <t>муниципальное бюджетное учреждение «Средняя общеобразовательная школа № 3 с углубленным изучением отдельных предметов»</t>
  </si>
  <si>
    <t>По сравнению с апрелем 2021 года снижения численности обучающихся школы состоящих на различных видах профилактического учета не произошло: численность обучающихся состоящих на внутришкольном учете осталась на прежнем уровне, численность обучающихся состоящих на учете в ОДН увеличилась на 1 человека(самовольный уход из дома); численность обучающихся состоящих на профилактическом учете в органах социальной защиты населения сократилось на 1 человека. В сязи с тем, что в марте был неправильно высчитан процент, в процентном отношении идёт увеличение показателей. Таким образом, прослеживается как положительная/, так и отрицательная динамика.</t>
  </si>
  <si>
    <t>Совершено 1 равонарушения несовершеннолетними за отчетный период. В целях профилактики правонарушений в ОО классный руководитель,социальный педагог (она же советник) ежедневно регистрирует информацию об отсутствующих школьниках, также с этими детьми проводятся индивидуальные беседы, они вовлечаются в деятельность РДШ</t>
  </si>
  <si>
    <t>По сравнению с апрелем 2021 года произошло снижение травмирования обучающихся школы на 7 человек: участниками ДТП в отчетные периоды школьники не являлись; бытовой травматизм отсутствует Для снижения детского травматизма на школе проводятся/классные часы, ежедневные пятиминутки и профилактическая работа.</t>
  </si>
  <si>
    <t>По сравнению с апрелем 2021 года в школе произошло увеличение вовлеченности детей в деятельность детских и молодежных общественных объединений: на 656 обучающихся увеличилась численность школьников, вовлеченных в деятельность РДШ ( школа посчитала что так как они пилотные, то все дети вовлечены в деятельность РДШ); на 601 школьник сократилась численность обучающихся, принимающих участие в деятельность ЮНАРМИИ, в связи с окончанием школы на 160 школьников увеличилась численность обучающихся, вовлеченных в деятельност иных детских объединений, так как при заполнении первого мониторинга, цифры были проставлены неверно.</t>
  </si>
  <si>
    <t>По сравнению с данными мониторинга за апрель 2021 произошло уменьшение численности детей, занимающихся в системе дополнительного образования (потому что цифры в марте были поданы не верно - туда были включены и дети из РДШ, и из Юнармии и занятые внеурочной деятельностью.</t>
  </si>
  <si>
    <t>В ОО увеличилось количество мероприятий с привлечение родительской общественности. (День учителя, Международный день Отца)</t>
  </si>
  <si>
    <t>От ОО участие в проекте социальной активнивности "Орялята России" принимает 2 класса, кл. руководители Доменко И.В., Зацепина К.Н.</t>
  </si>
  <si>
    <t>В ОО несоданы школьные медиа.</t>
  </si>
  <si>
    <t>ДА</t>
  </si>
  <si>
    <t>НЕТ</t>
  </si>
  <si>
    <t>. По сравнению с апрелем 2021 года произошло уменьшение общей численности обучающихся школы на 33 человека: численность обучающихся 1-4 кл. уменьшилась на 10 человек; численность обучающихся 5-9 кл.уменьшилась на 13 человек; численность обучающихся 10-11 кл. сократилась на 01 школьников это связано с миграцией местных жителей</t>
  </si>
  <si>
    <t>По сравнению с апрелем 2021 года произошло уменьшние численности обучающихся школы состоящих на различных видах профилактического учета: численность обучающихся состоящих на внутришкольном учете уменьшилась на 1 человека; численность обучающихся состоящих на учете в ОДН уменьшилась на 1 человека; численность обучающихся состоящих на профилактическом учете в органах социальной защиты населения сократилось на 9 человек. Таким образом, прослеживается  положительняя динамика., в школе постоянно ведётся профилактическая работа, в которую включён советник. В течение всего учебного года в школе постоянно ведется работа по вовлечению подростков «группы риска» и состоящих на учете в ОДН в работу кружков и секций</t>
  </si>
  <si>
    <t>В школе нет случаев травматизма Для снижения детского травматизма на школе проводятся/профилактическая работа отрядами ЮИД, ДЮП, классными руководителями</t>
  </si>
  <si>
    <t>По сравнению с апрелем 2021 года в школе произошлоувеличение вовлеченности детей в деятельность детских и молодежных общественных объединений: на 76 обучающихся сократилась численность школьников, вовлеченных в деятельность РДШ; на 2 школьника сократилась численность обучающихся, принимающих участие в деятельность ЮНАРМИИ; в связи с окончанием школы на 29 школьников уменьшилась численность обучающихся, вовлеченных в деятельность иных детских объединений - перешли в РДШ</t>
  </si>
  <si>
    <t>В ОО пока не увеличилось количество мероприятий с привлечение родительской общественности, но работа ведётся в этом направлении</t>
  </si>
  <si>
    <t>В ОО имеюеся 1 педагог-организатора.</t>
  </si>
  <si>
    <t>В школе нет школьного музея, но есть комната боевой Славы.</t>
  </si>
  <si>
    <t>Муниципальное казённое учреждение «Средняя общеобразовательная школа № 10»</t>
  </si>
  <si>
    <t>По сравнению с апрелем 2021 года произошло увеличение общей численности обучающихся школы на 29 человек: численность обучающихся 1-4 кл. увеличилась на 25 человек; численность обучающихся 5-9 кл. увеличилось на 12 человек; численность обучающихся 10-11 кл. сократилась на 8 школьника. Это связано с приездом новых жителей и с окончанием старшеклассников школы</t>
  </si>
  <si>
    <t>По сравнению с апрелем 2021 года произошло снидение  численности обучающихся школы состоящих на различных видах профилактического учета: численность обучающихся состоящих на внутришкольном учете снизилась вдвоее, численность обучающихся состоящих на учете в ОДН сократилась на 1 человека); численность обучающихся состоящих на профилактическом учете в органах социальной защиты населения сократилось на 38 человек. Таким образом, прослеживается  положительная/ динамика.</t>
  </si>
  <si>
    <t>За отчетный период уменьшилось количество правонарушений школьниками. В целях профилактики правонарушений в ОО проводятся:классные часы, индивидуальные беседы, дети вовлечаются в деятельность РДШ</t>
  </si>
  <si>
    <t>По сравнению с апрелем 2021 года произошло: школьный травматизм уменьшился на 1 случай участниками ДТП за отчетный периоды явился 1 школьник; бытовой травматизм у 3 детей. Для снижения детского травматизма на школе проводятся/классные часы, ежедневные пятиминутки и профилактическая работа.</t>
  </si>
  <si>
    <t>По сравнению с апрелем 2021 года в школе произошло увеличение вовлеченности детей в деятельность детских и молодежных общественных объединений: на 18 обучающихся увеличилась численность школьников, вовлеченных в деятельность РДШ; на 1 школьника сократилась численность обучающихся, принимающих участие в деятельность ЮНАРМИИ, в связи с окончанием школы на 521 школьник уменьшилась численность обучающихся, вовлеченных в деятельност иных детских объединений, так как при заполнении первого мониторинга, цифры были проставлены неверно, и при заполнении декабрьского мониторинга не были учтены дети из детских объединений школьной детской оргнизации "Россия молодая".</t>
  </si>
  <si>
    <t>В ОО увеличилось количество мероприятий с привлечение родительской общественности. (День учителя, день матери, день Отца)</t>
  </si>
  <si>
    <t>От ОО участие в проекте социальной активнивности "Орялята России" принимает 2 класса, кл. руководители: Нурова Б.А., Астраданцева Л.П.</t>
  </si>
  <si>
    <t>В ОО соданы школьные медиа.</t>
  </si>
  <si>
    <t>В ОО функционирует театральное объединение "Метаморфозы", руководитель Абдулмеджидова Г.И.</t>
  </si>
  <si>
    <t>Муниципальное казённое общеобразовательное учреждение «Средняя общеобразовательная школа № 12"</t>
  </si>
  <si>
    <t>. По сравнению с апрелем 2021 года произошло увеличение общей численности обучающихся школы на 2 человека: численность обучающихся 1-4 кл. увеличилась на 4 человека; численность обучающихся 5-9 кл. сократилась на 3 человеак; численность обучающихся 10-11 кл. увеличилась на 1 школьника.</t>
  </si>
  <si>
    <t>По сравнению с апрелем 2021 года произошло уменьшение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сократилось на 3 человека  В течение всего учебного года в школе постоянно ведется работа по вовлечению подростков «группы риска» и состоящих на учете в ОДН в работу кружков и секций</t>
  </si>
  <si>
    <t>По сравнению с апрелем 2021 года в школе произошлоувеличение вовлеченности детей в деятельность детских и молодежных общественных объединений: на 83 обучающихся увеличилась численность школьников, вовлеченных в деятельность РДШ; на 1 школьниав сократилась численность обучающихся, принимающих участие в деятельность ЮНАРМИИ; в связи с окончанием школы на 12 школьника увеличилась численность обучающихся, вовлеченных в деятельность РСМ. На 82 школьника уменьшилось в иных детских объединениях, так как перешли в РДШ</t>
  </si>
  <si>
    <t>От ОО участие в проекте социальной активнивности "Орялята России" принимает 3 класса классный руководитель Аманьязова Т.М.,Мустафаева Т.З., Давыдова Р.А.</t>
  </si>
  <si>
    <t>В ОО не созданы школьные медиа, есть детское объединение "Юнкоры".</t>
  </si>
  <si>
    <t>В ОО нефункционирует театральное объединение</t>
  </si>
  <si>
    <t>муниципальное казённое учреждение «Средняя общеобразовательная школа №14»</t>
  </si>
  <si>
    <t>По сравнению с апрелем 2021 года произошло увеличение общей численности обучающихся школы на 8 человек: численность обучающихся 1-4 кл. сократилась на 9 человек; численность обучающихся 5-9 кл. увеличилось на 12 человек; численность обучающихся 10-11 кл. увеличилась на5 школьника. Это связано с приездом новых жителей и миграцией населения</t>
  </si>
  <si>
    <t>По сравнению с апрелем 2021 года произошло снижения численности обучающихся школы состоящих на различных видах профилактического учета о: численность обучающихся состоящих на внутришкольном учете снизилась .</t>
  </si>
  <si>
    <t>Правонарушения несовершеннолетними за отчетный перио не совершенд. В целях профилактики правонарушений в ОО классный руководитель,социальный педагог (она же советник) ежедневно регистрирует информацию об отсутствующих школьниках, также с этими детьми проводятся индивидуальные беседы, они вовлечаются в деятельность РДШ</t>
  </si>
  <si>
    <t>За отчётный период в школе отстутствует травматизм Для снижения детского травматизма на школе проводятся/классные часы, ежедневные пятиминутки и профилактическая работа.</t>
  </si>
  <si>
    <t>По сравнению с апрелем 2021 года в школе произошло увеличение вовлеченности детей в деятельность детских и молодежных общественных объединений: на 68 обучающихся увеличилась численность школьников, вовлеченных в деятельность РДШ ; на 21 школьниак увеличилась численность обучающихся, принимающих участие в деятельность ЮНАРМИИ, в связи с окончанием школы на 9 школьников увеличилась численность обучающихся, вовлеченных в деятельност иных детских объединений</t>
  </si>
  <si>
    <t>По сравнению с данными мониторинга за апрель 2021 произошло увеличение численности детей, занимающихся в системе дополнительного образования</t>
  </si>
  <si>
    <t>В ОО увеличилось количество мероприятий с привлечение родительской общественности. (День Отца)</t>
  </si>
  <si>
    <t>От ОО участие в проекте социальной активнивности "Орялята России" принимает32 класса, кл. руководители Мустафаева Х.А., Айдогдыева С.Д., Гондарова О.И.</t>
  </si>
  <si>
    <t>Муниципальное казённое общеобразовательное учреждение «Средняя общеобразовательная школа № 15"</t>
  </si>
  <si>
    <t>. По сравнению с апрелем 2021 года произошло увеличение общей численности обучающихся школы на 3 человека: численность обучающихся 1-4 кл. увеличилась на 8 человек; численность обучающихся 5-9 кл. сократилась на 13 человеак; численность обучающихся 10-11 кл. сократилась на 2 школьника.</t>
  </si>
  <si>
    <t>Чдетей стоящих на всех видах учёта нет. В школе постоянно ведётся профилактическая работа, в которую включён и советник. В целях профилактики правонарушений в ОО проводятся: с целью недопущения пропусков занятий учащимися без уважительных причин и самовольных уходов из дома классный руководитель,социальный педагог (она же советник) ежедневно регистрирует информацию об отсутствующих школьниках.
 В случае отсутствия несовершеннолетнего в учреждении в течение одного дня незамедлительно устанавливают причины отсутствия, также с этими детьми проводятся индивидуальные беседы, они вовлечаются в деятельность РДШ</t>
  </si>
  <si>
    <t>Правонарушения несовершеннолетними за отчетные периоды не совершались.</t>
  </si>
  <si>
    <t>Преступления несовершеннолетними за отчетные периоды не совершались. ;</t>
  </si>
  <si>
    <t>По сравнению с апрелем 2021 года в школе произошлоувеличение вовлеченности детей в деятельность детских и молодежных общественных объединений: на 40 обучающихсясократилась численность школьников, вовлеченных в деятельность РДШ; на 25 школьниав сократилась численность обучающихся, принимающих участие в деятельность ЮНАРМИИ. на 70 школьника увеличилась численность обучающихся, вовлеченных в деятельность РСМ. Это произошло в свзи с тем, что цифры перепцтали. Эти данные не верные</t>
  </si>
  <si>
    <t>В ОО по сравнению с данными апреля 2021 года сократилось численность молодых педагогов, в связи с переездом на другое место работы.</t>
  </si>
  <si>
    <t>От ОО участие в проекте социальной активнивности "Орялята России" принимает 3 класса классный руководитель Якубова Ф.Д., Курбанова А.М., Хаджиназарова З.И..</t>
  </si>
  <si>
    <t>В ООсозданы школьные медиа.".</t>
  </si>
  <si>
    <t>Данные не верные, В школе есть школьный музей.</t>
  </si>
  <si>
    <t>муниципальное казённое учреждение «Средняя общеобразовательная школа №13»</t>
  </si>
  <si>
    <t>По сравнению с апрелем 2021 года произошло увеличение общей численности обучающихся школы на 8 человек: численность обучающихся 1-4 кл. сократилась на 9 человек; численность обучающихся 5-9 кл. увеличилось на 12 человек; численность обучающихся 10-11 кл. увеличилась на 5 школьника. Это связано с приездом новых жителей и миграцией населения</t>
  </si>
  <si>
    <t>муниципальное казенное общеобразовательное учреждение «Средняя общеобразовательная школа №16»</t>
  </si>
  <si>
    <t>_0,2</t>
  </si>
  <si>
    <t>. По сравнению с апрелем 2021 года произошло увеличение общей численности обучающихся школы на 24 человека: численность обучающихся 1-4 кл. увеличилась на 4 человека; численность обучающихся 5-9 кл.увеличилась на 14 человек; численность обучающихся 10-11 кл.увеличилась на 6 человеа Это связано с миграцией местных жителей</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</si>
  <si>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4 человека; численность обучающихся состоящих на учете в ОДН увеличиласьь на 1 человека; Таким образом, прослеживается  отрицательная динамика., в школе постоянно ведётся профилактическая работа, в которую включён советник. В течение всего учебного года в школе постоянно ведется работа по вовлечению подростков «группы риска» и состоящих на учете в ОДН в работу кружков и секций</t>
  </si>
  <si>
    <t>За отчетные период совершено 1 правонарушение. В целях профилактики правонарушений в ОО проводятся: с целью недопущения пропусков занятий учащимися без уважительных причин и самовольных уходов из дома классный руководитель,социальный педагог (она же советник) ежедневно регистрирует информацию об отсутствующих школьниках.
 В случае отсутствия несовершеннолетнего в учреждении в течение одного дня незамедлительно устанавливают причины отсутствия, также с этими детьми проводятся индивидуальные беседы, они вовлечаются в деятельность РДШ</t>
  </si>
  <si>
    <t>Преступления несовершеннолетними за отчётный период не совершено.</t>
  </si>
  <si>
    <t>В школе нет случаев школьного травматизма, но есть случай участия в ДТП и бытового травматизма.травматизма Для снижения детского травматизма на школе проводятся/профилактическая работа отрядами ЮИД, ДЮП, классными руководителями</t>
  </si>
  <si>
    <t>По сравнению с апрелем 2021 года в школе произошлоувеличение вовлеченности детей в деятельность детских и молодежных общественных объединений: на 11 обучающихся увеличилась численность школьников, вовлеченных в деятельность РДШ на 180школьниова сократилась численность обучающихся, принимающих участие в деятельность ЮНАРМИИ; в связи с окончанием школы на 629 школьников увеличилась численность обучающихся, вовлеченных в деятельность иных детских объединений (эта цифра тоже не верная, новый заместитель директора по ВР не верно посчитала)</t>
  </si>
  <si>
    <t>В ОО сократилось количество мероприятий с привлечение родительской общественности, но работа ведётся в этом направлении (эти данные тоже не соотвествуют действительности)</t>
  </si>
  <si>
    <t>В ОО имеюеся 2 педагоаг-организатора.</t>
  </si>
  <si>
    <t>В ОО по сравнению с данными апреля 2021 года сократилась численность молодых педагогов - уехали на другое место жительства.</t>
  </si>
  <si>
    <t>От ОО участие в проекте социальной активнивности "Орялята России" принимает 1 класс классный руководитель - Мурзаева А.А.</t>
  </si>
  <si>
    <t>В школе имеется зал Боевой и Трудовой Славы.</t>
  </si>
  <si>
    <t>Новоалександровский округ</t>
  </si>
  <si>
    <t>Муниципальное общеобразовательное учреждение «Гимназия № 1»</t>
  </si>
  <si>
    <t>*187</t>
  </si>
  <si>
    <t>*580</t>
  </si>
  <si>
    <t>*78,5</t>
  </si>
  <si>
    <t>*67</t>
  </si>
  <si>
    <t>*134</t>
  </si>
  <si>
    <t>*15.5</t>
  </si>
  <si>
    <t>По сравнению с апрелем 2021 года произошло увеличение общей численности обучающихся школы на 23 человек: численность обучающихся 1-4 кл. увеличилась на 21 человек; численность обучающихся 5-9 кл. увеличилась на 22 человека; численность обучающихся 10-11 кл. сократилась на 20 школьников. Это связано с (увеличением первоклассников, переездом учащихся на территорию школы).</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</si>
  <si>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 человек; численность обучающихся состоящих на учете в ОДН увеличилось на 1 человек; численность обучающихся состоящих на профилактическом учете в органах социальной защиты населения сократилось на 1 человек. Таким образом, прослеживается отрицательная динамика. (Организована шефская работа, к данным учащимся определены наставники среди родителей и совета обучающихся, все дети вовлечены доп.образование, регулярная профилактическая работа)</t>
  </si>
  <si>
    <t>Правонарушения несовершеннолетними за отчетные периоды увеличились на 1. В целях профилактики правонарушений в ОО проводятся/ организованы (профилактическая и коррекционная работа в системе)</t>
  </si>
  <si>
    <t>Преступления несовершеннолетними за отчетные периоды сократились на 1. В целях профилактики преступлений в ОО проводятся/ организованы  (профилактическая и коррекционная работа в системе)</t>
  </si>
  <si>
    <t>По сравнению с апрелем 2021 года произошло уменьшение травмирования обучающихся школы на 5 человек: школьный травматизм уменьшился на 4 случая; участниками ДТП в отчетные периоды был 1 школьник; бытовой травматизм уменьшился на 2 случая. Для снижения детского травматизма на школе проводятся/организованы  (классные часы, родительские лектории, мероприятия с отрядом ЮИД)</t>
  </si>
  <si>
    <t>По сравнению с апрелем 2021 года в школе произошло увеличение вовлеченности детей в деятельность детских и молодежных общественных объединений: на 187 обучающихся увеличилась численность школьников, вовлеченных в деятельность РДШ; на 10 школьников сократилась численность обучающихся, принимающих участие в деятельность ЮНАРМИИ; действующей организации РСМ на территории округа нет. (В связи с планом работы и вовлечённости в мероприятия РДШ, выросло количество обучающихся вовлечённых в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</si>
  <si>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народного единства, день неизвестного солдата, денб Героев Отечества, день отца)</t>
  </si>
  <si>
    <t>В ОО увеличилось количество мероприятий с привлечение родительской общественности. (день матери, день отца, день борьбы со спидом)</t>
  </si>
  <si>
    <t>В ОО функционирует Штаб по воспиаттельной работе, в который вошли (зам.директора по ВР, советник, социальный педагог, педагог-психолог, руководитель МО классных руководителей, руководитель спортивного клуба, педагог доп.образования, библиотекарь, медицинский работник, инспектор по делам несовершеннолетних)</t>
  </si>
  <si>
    <t>От ОО участие в проекте социальной активнивности "Орялята России" принимает 2 кл, классный руководитель _Волобуева О.В. , другой класс больше не приниает участие</t>
  </si>
  <si>
    <t>В ОО нет школьные медиа.</t>
  </si>
  <si>
    <t>В ОО функционирует театральное объединение ("Театр детям" руководитель: Труфанова В.В., театральная студия "Алые паруса" руководитель: Хопрянинова Е.С.)</t>
  </si>
  <si>
    <t>В школе отсутствует школьный музей. (нет места)</t>
  </si>
  <si>
    <t>Муниципальное общеобразовательное учреждение «Средняя общеобразовательная школа № 2»</t>
  </si>
  <si>
    <t>*7,6</t>
  </si>
  <si>
    <t>*348</t>
  </si>
  <si>
    <t>*75,6</t>
  </si>
  <si>
    <t>По сравнению с апрелем 2021 года произошло увеличение общей численности обучающихся школы на 12 человек: численность обучающихся 1-4 кл. увеличилась на 13 человек; численность обучающихся 5-9 кл. уменьшилась на 1 человека; численность обучающихся 10-11 кл. осталась прежней. Это связано с тем, что за отчётный период в начальную школу прибывали учащиеся.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</si>
  <si>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осталась прежней; обучающихся , стоящих на учёте в ОДН нет;; численность обучающихся состоящих на профилактическом учете в органах социальной защиты населения сократилось на 5 человек. Таким образом, прослеживается положительная динамика.  (В школе работает Совет профилактики, проводится профилактическая работа коассными руководителями, социальным педагогом, педагогом-психологом. в состав Совета профилактики включён советник директора по ВР. Дети группы риска включаются в дополнительное образование, в общественные мероприятия, в РДШ, точку роста, в различные общественные мероприятия, акции, конкурсы)</t>
  </si>
  <si>
    <t>Правонарушения несовершеннолетними за отчетные периоды сократились на 1. В целях профилактики правонарушений в ОО проводятся/ организованы (профилактическая работа классных руководителей, специалистов школы, проводятся месячники, классные часы по соответствующей тематике)</t>
  </si>
  <si>
    <t>Преступления несовершеннолетними за отчетные периоды не совершались. В целях профилактики преступлений в ОО проводятся/ организованы (профилактическая работа классных руководителей, специалистов школы, проводятся месячники, классные часы по соответствующей тематике)</t>
  </si>
  <si>
    <t>Детский травматизм за отчётный период отсутствует. Для снижения детского травматизма на школе проводятся/организованы (месячники, классные часы на тему: безопасное поведение в быту, соблюдение тб при пользовании электрическими приборами, поведение на дорогах, на льду, на дорогах при гололёде в зимний период, соблюдение правил пожарной безопасности, проводятся инструктажи, тренировочные эвакуации)</t>
  </si>
  <si>
    <t>По сравнению с апрелем 2021 года в школе произошло увеличение вовлеченности детей в деятельность детских и молодежных общественных объединений: на 80 обучающихся увеличилась численность школьников, вовлеченных в деятельность РДШ; на 2 школьника сократилась численность обучающихся, принимающих участие в деятельность ЮНАРМИИ; действующей организации РСМ в округе нет.  (Уменьшилось количество учащихся , задействованных в иных общественных объединениях, так как в апреле указывались данные с учётом учащихся, входящих в ученическое самоуправление, в декабре их не учли)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</si>
  <si>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 День матери в Росси", "200 лет со дня рождения Ф.М. Достоевского", "День знаний")</t>
  </si>
  <si>
    <t>В ОО увеличилось количество мероприятий с привлечение родительской общественности. ("Вместе всей семьёй", "День отца в России")</t>
  </si>
  <si>
    <t>В ОО по сравнению с данными апреля 2021 года осталась на прежнем уровне численность молодых педагогов.</t>
  </si>
  <si>
    <t>В ОО функционирует Штаб по воспиаттельной работе, в который вошли (зам.директора по ВР, советник директора, руководитель МО классных руководителей, руководитель точки Роста, руководитель отряда Юнармия, уполномоченный по правам ребёнка, социальный педагог, преподаватель ОБЖ, физкультуры, вожатая, руководитель школьного самоуправления, руководитель творческого объединения "Фотостудия")</t>
  </si>
  <si>
    <t>От ОО участие в проекте социальной активнивности "Орялята России" принимает 3 кл, классный руководитель Ганичева М.С.</t>
  </si>
  <si>
    <t>В ОО функционирует театральное объединение ("Сюрприз" Гончарова И.В.)</t>
  </si>
  <si>
    <t>*7,96</t>
  </si>
  <si>
    <t>По сравнению с апрелем 2021 года произошло увеличение общей численности обучающихся школы на 26 человек: численность обучающихся 1-4 кл. увеличилась на 20 человек; численность обучающихся 5-9 кл. увеличилась на 8 человек; численность обучающихся 10-11 кл. сократилась на 2 школьника. Это связано с увеличением количества первоклассников.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</si>
  <si>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человека; численность обучающихся состоящих на учете в ОДН осталась прежней; численность обучающихся состоящих на профилактическом учете в органах социальной защиты населения сократилась на 1 человека. Таким образом, прослеживается положительная динамика.  (пофилактическая работа, связанная с устранением десоциализирующих влияний. Системность, согласованность взаимодействия социальных организаций, ведомственных органов и образовательного учреждения, дифференцированность коррекционной работы. Прводится правовой всеобуч, педагогическая поддержка, социальная помощь)</t>
  </si>
  <si>
    <t>Правонарушения совершённые несовершеннолетними за отчетные периоды- 1. В целях профилактики правонарушений в ОО проводятся/ организованы (работа школьного совета по профилактике, профилактическая работа с семьёй, организация каникулярного и летнего отдыха детей, социальным педагогом и пссихологом разработаны памятки и буклеты для детей и родителей)</t>
  </si>
  <si>
    <t>Преступления несовершеннолетними за отчетные периоды не совершались. В целях профилактики преступлений в ОО проводятся/ организованы (работа школьного совета по профилактике, профилактическая работа с семьёй, организация каникулярного и летнего отдыха детей, социальным педагогом и пссихологом разработаны памятки и буклеты для детей и родителей)</t>
  </si>
  <si>
    <t>По сравнению с апрелем 2021 года произошло уменьшение травмирования обучающихся школы на 2 человека: школьный травматизм уменьшился на 2 случая; участниками ДТП в отчетные периоды школьники не являлись; бытовой травматизм остался на прежнем уровне. Для снижения детского травматизма на школе проводятся/организованы  (классные часы, родительские собрания в онлайн формате, ежедневные минутки безопасности, еженедельные инструктажи)</t>
  </si>
  <si>
    <t>По сравнению с апрелем 2021 года в школе произошло увеличение вовлеченности детей в деятельность детских и молодежных общественных объединений: на 40 обучающихся увеличилась численность школьников, вовлеченных в деятельность РДШ; на 5 школьников сократилась численность обучающихся, принимающих участие в деятельность ЮНАРМИИ; действующей организации РСМ в округе нет;.  (Увеличение детей в детских общественных объединениях связано с появлением нового объединения РДШ на уровне школы, 5 Юнармейцев выпустилось из школы, этим обосновано снижение)</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</si>
  <si>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(Международный день распространения грамотности, международный день школьных библиотек, день начала Нюрнбергского процесса, день героев Отечества, день конституции РФ.Все мероприятия включены в план по ВР.)</t>
  </si>
  <si>
    <t>В ОО функционирует Штаб по воспиаттельной работе, в который вошли (Зам.директора по ВР, советник, социальный педагог, педагог-психолог, руководитель ШМО классных руководителей начальных классов, члены УСУ)</t>
  </si>
  <si>
    <t>От ОО участие в проекте социальной активнивности "Орялята России" принимает 4 кл, классный руководитель Шатохина К. А..</t>
  </si>
  <si>
    <t>*0,12</t>
  </si>
  <si>
    <t>*317</t>
  </si>
  <si>
    <t>По сравнению с апрелем 2021 года произошло снижение общей численности обучающихся школы на 4 человека: численность обучающихся 1-4 кл. увеличилась на 15 человек; численность обучающихся 5-9 кл. уменьшилась на 15 человек; численность обучающихся 10-11 кл. сократилась на 4 школьника. Это связано с тем, что учащиеся поменяли место жительства.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</si>
  <si>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увеличилась на 2 человека; обучающихся состоящих на профилактическом учете в органах социальной защиты населения нет. Таким образом, прослеживается отрицательная динамика. (индивидуальное сопровождение, разработка и внедрение индивидуальной профилактической программы для учащихся, вовлечение подростков в социально-значимую деятельность, програмную деятельность, занятость в учреждениях дополнительного образования)</t>
  </si>
  <si>
    <t>Правонарушения несовершеннолетними за отчетные периоды не совершались. В целях профилактики правонарушений в ОО проводятся/ организованы (классные часы, минутки безопасности, комплекс профилактических мероприятий)</t>
  </si>
  <si>
    <t>Преступления несовершеннолетними за отчетные периоды не совершались. В целях профилактики преступлений в ОО проводятся/ организованы (классные часы, минутки безопасности, комплекс профилактических мероприятий)</t>
  </si>
  <si>
    <t>По сравнению с апрелем 2021 года произошло уменьшение травмирования обучающихся школы на 3 человека: школьный травматизм отсутствует; участниками ДТП в отчетные периоды школьники не являлись; бытовой травматизм уменьшился на 3 случая. Для снижения детского травматизма на школе проводятся/организованы (инструктаж по ТБ детей и педагогов, регулярные профилактические бесеседы, проведение практических занятий, организация дежурства учителей)</t>
  </si>
  <si>
    <t>По сравнению с апрелем 2021 года в школе произошло увеличение вовлеченности детей в деятельность детских и молодежных общественных объединений: на 317 обучающихся увеличилась численность школьников, вовлеченных в деятельность РДШ; на прежнем уровне осталась численность обучающихся, принимающих участие в деятельность ЮНАРМИИ; действующей организации РСМ в округе нет. (активная работа первичного отделения РДШ, в тесном взаимодействии с советником директора, разъяснительная работа по классам среди учащихся и их родителей)</t>
  </si>
  <si>
    <t>В ОО на прежнем уровне осталось количество мероприятий с привлечение родительской общественности. (в связи с эпидемиологической ситуацией работа с родителямиведется в онлайн формате)</t>
  </si>
  <si>
    <t>В ОО функционирует Штаб по воспиаттельной работе, в который вошли (директор, зам.директора по ВР, советник, педагог-психолог, социальный педагог, руководитель МО классных руководителей)</t>
  </si>
  <si>
    <t>От ОО участие в проекте социальной активнивности "Орялята России" принимает 3 кл, классный руководитель Кульчитская М.В., 4 класс классный руководитель Чуб Е.И..</t>
  </si>
  <si>
    <t>В школе отсутствует школьный музей. (действует комната боевой и трудовой славы, которая обладает достаточными ресурсами для реализации функций музея. ОО не обладает средствами для оформления музея)</t>
  </si>
  <si>
    <t>Муниципальное общеобразовательное учреждение «Средняя общеобразовательная школа № 5»</t>
  </si>
  <si>
    <t>*343</t>
  </si>
  <si>
    <t>*189</t>
  </si>
  <si>
    <t>По сравнению с апрелем 2021 года произошло увеличение общей численности обучающихся школы на 6 человек: численность обучающихся 1-4 кл. увеличилась на 10 человек; численность обучающихся 5-9 кл. сократилась на 2 человека; численность обучающихся 10-11 кл. сократилась на 2 школьника. Это связано с увеличением количества первоклассников.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</si>
  <si>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9 человек; численность обучающихся состоящих на учете в ОДН увеличилась на 5 человек;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отрицательная динамика.  (проводятся беседы, классные часы, беседы с родителями администрацией школы, беседы с социальным педагогом, совет профилактики 1 раз в месяц)</t>
  </si>
  <si>
    <t>Правонарушения за отчетный период совершали - 7 человек. В целях профилактики правонарушений в ОО проводятся/ организованы (классные часы, минутки безопасности, комплекс профилактических мероприятий)</t>
  </si>
  <si>
    <t>Преступления за отчетный период совершали -6 человек. В целях профилактики преступлений в ОО проводятся/ организованы (классные часы, минутки безопасности, комплекс профилактических мероприятий)</t>
  </si>
  <si>
    <t>По сравнению с апрелем 2021 года произошло уменьшение травмирования обучающихся школы на 5 человек: школьный травматизм отсутствует; участниками ДТП в отчетные периоды школьники не являлись; бытовой травматизм уменьшился на 5 случаев. Для снижения детского травматизма на школе проводятся/организованы  (инструктаж по ТБ,проведение регулярных профилактических бесед, составлен график дежурства учителей, контроль осуществления соответствующих условий обучения санитарно-эпидемиологическим правилам)</t>
  </si>
  <si>
    <t>По сравнению с апрелем 2021 года в школе произошло снижение вовлеченности детей в деятельность детских и молодежных общественных объединений: на 24 обучающихся сократилась численность школьников, вовлеченных в деятельность РДШ; на 2 школьника сократилась численность обучающихся, принимающих участие в деятельность ЮНАРМИИ; действующей организации РСМ в округе нет. (проблемы с регистрацией на сайте РДШ)</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</si>
  <si>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(День знаний, международный день пожилых людей, международный день школьных библиотек, день начала нюрнбергского процесса)</t>
  </si>
  <si>
    <t>В ОО уменьшилось количество мероприятий с привлечение родительской общественности. (всероссийская акция "Вместе всей семьёй", Международный день пожилых людей, День народного единства, День матери в России)</t>
  </si>
  <si>
    <t>В ОО функционирует Штаб по воспиаттельной работе, в который вошли (директор, зам.директора по ВР, советник, социальный педагог, педагог-психолог, библиотекарь, педагог-организатор)</t>
  </si>
  <si>
    <t>От ОО участие в проекте социальной активнивности "Орялята России" принимает 1кл, классный руководитель Гужвий В.Е..</t>
  </si>
  <si>
    <t>В ОО функционирует театральное объединение (Творческая мастерская, руководитель Ганжа Н.Г.)</t>
  </si>
  <si>
    <t>*99</t>
  </si>
  <si>
    <t>*43,9</t>
  </si>
  <si>
    <t>*135</t>
  </si>
  <si>
    <t>*59,6</t>
  </si>
  <si>
    <t>*183</t>
  </si>
  <si>
    <t>*80,6</t>
  </si>
  <si>
    <t>По сравнению с апрелем 2021 года произошло снижение общей численности обучающихся школы на 3 человека: численность обучающихся 1-4 кл. увеличилась на 1 человека; численность обучающихся 5-9 кл. уменьшилась на 2 человека; численность обучающихся 10-11 кл. сократилась на 2 школьника. Это связано с тем, что учащиеся поменяли место жительства.</t>
  </si>
  <si>
    <t>В школе отсутствуют учащиеся, стоящие на различных видах учёта. Таким образом, прослеживается положительная динамика.  (Проведение в ОУ дней правовых знаний с привлечением представителей правоохранительных органов. Проведение бесед, лекций по профилактике правонарушений, пропаганде ЗОЖ)</t>
  </si>
  <si>
    <t>Правонарушения несовершеннолетними за отчетные периоды не совершались. В целях профилактики правонарушений в ОО проводятся/ организованы (организация индивидуальной профилактической работы с подростками и молодёжью, склонными к правонарушениям)</t>
  </si>
  <si>
    <t>Преступления несовершеннолетними за отчетные периоды не совершались. В целях профилактики преступлений в ОО проводятся/ организованы (организация занятости и досуга детей)</t>
  </si>
  <si>
    <t>По сравнению с апрелем 2021 года произошло увеличение травмирования обучающихся школы на 2 человека: школьный травматизм отсутствует; участниками ДТП в отчетные периоды школьники не являлись; бытовой травматизм увеличился на 2 случая. Для снижения детского травматизма на школе проводятся/организованы  (проведение инструктажей, занятий, конкурсов, викторин по ПДД. Проведение бесед совместно с сотрудниками ГИБДД, работа отрядов ЮИД, СИД)</t>
  </si>
  <si>
    <t>По сравнению с апрелем 2021 года в школе произошло увеличение вовлеченности детей в деятельность детских и молодежных общественных объединений: на 99 обучающихся увеличилась численность школьников, вовлеченных в деятельность РДШ; на 23 школьника увеличилась численность обучающихся, принимающих участие в деятельность ЮНАРМИИ; действующей организации РСМ в округе нет. (регулярно ведётся целенаправленное военно-патриотическое воспитание)</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</si>
  <si>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(международный день пожилых людей, день школьных библиотек, день словаря, день Героев Отечества)</t>
  </si>
  <si>
    <t>В ОО уменьшилось количество мероприятий с привлечение родительской общественности. (краевой конкурс агитбригад родительских комитетов, привлечение родителей к дежурству)</t>
  </si>
  <si>
    <t>В ОО не функционирует Штаб по воспиаттельной работе.</t>
  </si>
  <si>
    <t>От ОО участие в проекте социальной активнивности "Орялята России" принимает 3 кл, классный руководитель Новоженко Н.М..</t>
  </si>
  <si>
    <t>В школе отсутствует школьный музей. (есть комната боевой славы)</t>
  </si>
  <si>
    <t>Муниципальное общеобразовательное учреждение «Средняя общеобразовательная школа № 9» с казачьими классами имени атамана А.В. Репникова</t>
  </si>
  <si>
    <t>*0,52</t>
  </si>
  <si>
    <t>*167</t>
  </si>
  <si>
    <t>По сравнению с апрелем 2021 года произошло увеличение общей численности обучающихся школы на 26 человек: численность обучающихся 1-4 кл. увеличилась на 20 человек; численность обучающихся 5-9 кл. увеличилась на 12 человек; численность обучающихся 10-11 кл. сократилась на 6 школьников.  Это связано с увеличением количества первоклассников, много приезжих с других территорий.</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</si>
  <si>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10 человек; численность обучающихся состоящих на учете в ОДН увеличилась на 3 человека; численность обучающихся состоящих на профилактическом учете в органах социальной защиты населения сократилось на 2 человека.  Таким образом, прослеживается отрицательная динамика. (вовлечение в систему ДО, привлечение к участию в общешкольных мероприятиях, мероприятиях РДШ)</t>
  </si>
  <si>
    <t>Правонарушения несовершеннолетними за отчетные периоды сократились на 1. В целях профилактики правонарушений в ОО проводятся/ организованы( вовлечение в систему ДО, привлечение к участию в общешкольных мероприятиях, мероприятиях РДШ)</t>
  </si>
  <si>
    <t>Преступления несовершеннолетними за отчетные периоды не совершались. В целях профилактики преступлений в ОО проводятся/ организованы (вовлечение в систему ДО, привлечение к участию в общешкольных мероприятиях, мероприятиях РДШ)</t>
  </si>
  <si>
    <t>По сравнению с апрелем 2021 года произошло увеличение травмирования обучающихся школы на 3 человека: школьный травматизм отсутствует; участники ДТП увеличились на 1; бытовой травматизм увеличился на 2 случая. Для снижения детского травматизма на школе проводятся/организованы (профилактические беседы социального педагога, классных руководителей, тематические классные часы, инструктажи на тему: "Травматизм в быту", просмотры видеороликов)</t>
  </si>
  <si>
    <t>По сравнению с апрелем 2021 года в школе произошло снижение вовлеченности детей в деятельность детских и молодежных общественных объединений: на 6 обучающихся сократилась численность школьников, вовлеченных в деятельность РДШ; численность обучающихся, принимающих участие в деятельность ЮНАРМИИ осталась на прежнем уровне; действующей организации РСМ в округе нет.  (учащиеся, вовлечённые в деятельность РДШ, окончили школу. Запланировано принятие учащихся в Юнармейский отряд на апрель 2022)</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</si>
  <si>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(международный день распространения грамотности, день работника дошкольного образования, международный день учителя, день Героев Отечества)</t>
  </si>
  <si>
    <t>В ОО уменьшилось количество мероприятий с привлечение родительской общественности. (в связи со сложившейся эпидемиологической ситуацией, мероприятия с родителями проводятся реже, только в онлайн формате)</t>
  </si>
  <si>
    <t>В ОО имеются 1 ставка педагога-организатора, 5 физ.лиц</t>
  </si>
  <si>
    <t>В ОО функционирует Штаб по воспиаттельной работе, в который вошли (зам.директора по ВР, советник, социальный педагог, педагог-психолог, старшая вожатая, библиотекарь, руководитель ШМО классных руководителей, мед.работник, председатель родительского комитета школы, атаман школы, представители местного казачьего общества)</t>
  </si>
  <si>
    <t>От ОО участие в проекте социальной активнивности "Орялята России" не принимают</t>
  </si>
  <si>
    <t>В ОО функционирует театральное объединение ("Разгуляй" Кунаковская С.В.)</t>
  </si>
  <si>
    <t>В школе функционируетт школьный музей.</t>
  </si>
  <si>
    <t>Муниципальное общеобразовательное учреждение «Средняя общеобразовательная школа № 12»</t>
  </si>
  <si>
    <t>*333</t>
  </si>
  <si>
    <t>*760</t>
  </si>
  <si>
    <t>*99,5</t>
  </si>
  <si>
    <t>По сравнению с апрелем 2021 года произошло увеличение общей численности обучающихся школы на 31 человек: численность обучающихся 1-4 кл. сократилась на 6 человек; численность обучающихся 5-9 кл. увеличилось на 32 человек; численность обучающихся 10-11 кл. увеличилась на 5 школьника. Это связано с (в среднем звене увеличилось количество учащихсяв связи с тем, что добавились четыре пятых класса, в течение учебного времени прибывали учащиеся из других территорий).</t>
  </si>
  <si>
    <t>По сравнению с апрелем 2021 года произошлоувеличение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увеличилась на 3 человека; обучающиеся состоящие на профилактическом учете в органах социальной защиты населения отсутствуют. Таким образом, прослеживается отрицательная динамика. (действует Совет профилактики, для каждого ребёнка составляется индивидуальная программа сопровождения, профилактические беседы с детьми и родителями, межведомственное взаимодействие)</t>
  </si>
  <si>
    <t>Правонарушения несовершеннолетними за отчетные периоды сократились на 3. В целях профилактики правонарушений в ОО проводятся/ организованы (профилактические мероприятия, классные часы на соответствующую тематику)</t>
  </si>
  <si>
    <t>Преступления несовершеннолетними за отчетные периоды сократились на 1. В целях профилактики преступлений в ОО проводятся/ организованы (межведомственное взаимодействие, профилактические мероприятия соответствующей тематики)</t>
  </si>
  <si>
    <t>По сравнению с апрелем 2021 года произошло увеличение травмирования обучающихся школы на 1 человека: школьный травматизм уменьшился на 2 случая; участники ДТП сократились на 1; бытовой травматизм увеличился на 4 случая. Для снижения детского травматизма на школе проводятся/организованы  (классные часы, ежедневные минутки безопасности, инструктажи, организовано дежурство учителей в школе)</t>
  </si>
  <si>
    <t>По сравнению с апрелем 2021 года в школе произошло увеличение вовлеченности детей в деятельность детских и молодежных общественных объединений: на 5 обучающихся увеличилась численность школьников, вовлеченных в деятельность РДШ; на 6 школьников увеличилась численность обучающихся, принимающих участие в деятельность ЮНАРМИИ; действующая организация РСМ в округе отсутствует.  (активная работа первичного отделения РДШ, в тесном взаимодействии с советником директора, разъяснительная работа по классам среди учащихся)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</si>
  <si>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пожилого человека, международный день грамотности, день Героев Отечества)</t>
  </si>
  <si>
    <t>В ОО увеличилось количество мероприятий с привлечение родительской общественности. (общешкольные родительские собрания, "День матери", "День отца")</t>
  </si>
  <si>
    <t>В ОО функционирует Штаб по воспиаттельной работе, в который вошли (директор,зам.директора по ВР, советник, уполномоченный по правм ребёнка,педагог-организатор, руководитель МО классных руководителей,медицинский работник)</t>
  </si>
  <si>
    <t>От ОО участие в проекте социальной активнивности "Орялята России" принимает 3 кл, классный руководитель Шеховцова Т.Ю..</t>
  </si>
  <si>
    <t>В ОО НЕТ школьныХ медиа.</t>
  </si>
  <si>
    <t>В ОО функционирует театральное объединение ("Театралы в деле" руководитель Марьина Н.В.)</t>
  </si>
  <si>
    <t>В школе отсутствует школьный музей. (в школе имеется Зал боевой славы)</t>
  </si>
  <si>
    <t>Муниципальное общеобразовательное учреждение «Средняя общеобразовательная школа № 14»</t>
  </si>
  <si>
    <t>*6,58</t>
  </si>
  <si>
    <t>*2,28</t>
  </si>
  <si>
    <t>*92</t>
  </si>
  <si>
    <t>*43,8</t>
  </si>
  <si>
    <t>*106</t>
  </si>
  <si>
    <t>По сравнению с апрелем 2021 года произошло увеличение общей численности обучающихся школы на 9 человек: численность обучающихся 1-4 кл. увеличилась на 8 человек; численность обучающихся 5-9 кл. увеличилось на 8 человек; численность обучающихся 10-11 кл. сократилась на 6 школьников.  Это связано с тем, что обучающиеся поменяли место жительства.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</si>
  <si>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 человека; численность обучающихся состоящих на учете в ОДН осталась прежней; обучающиеся состоящие на профилактическом учете в органах социальной защиты населения отсутствуют. Таким образом, прослеживается отрицательная динамика. (профилактические беседы классного руководителя, педагога-психолога, наставника)</t>
  </si>
  <si>
    <t>Правонарушения несовершеннолетними за отчетные периоды не совершались. В целях профилактики правонарушений в ОО проводятся/ организованы (встречи с инспектором ОВД и представителями администрации Краснозоринского территориального отдела)</t>
  </si>
  <si>
    <t>Учащиеся, совершившие преступления остались на прежнем уровне. В целях профилактики преступлений в ОО проводятся/ организованы (встречи с инспектором ОВД и представителями администрации Краснозоринского территориального отдела)</t>
  </si>
  <si>
    <t>Детский травматизм отсутствует. Для снижения детского травматизма на школе проводятся/организованы (беседы с родителями, детьми, классные часы, инструктажи, внеурочные мероприятия)</t>
  </si>
  <si>
    <t>По сравнению с апрелем 2021 года в школе произошло увеличение вовлеченности детей в деятельность детских и молодежных общественных объединений: на 92 обучающихся увеличилась численность школьников, вовлеченных в деятельность РДШ; на 2 школьника сократилась численность обучающихся, принимающих участие в деятельность ЮНАРМИИ; действующей организации РСМ на территории округа нет. (активная работа первичного отделения РДШ, в тесном взаимодействии с советником директора, разъяснительная работа по классам среди учащихся и их родителей)</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</si>
  <si>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солидарности в борьбе с терроризмом, день пожилых людей, день Героев Отечества)</t>
  </si>
  <si>
    <t>В ОО уменьшилось количество мероприятий с привлечение родительской общественности. (день матери, день народного единства)</t>
  </si>
  <si>
    <t>В ОО функционирует Штаб по воспиаттельной работе, в который вошли (зам.директора по ВР, советник, педагог-психолог, социальный педагог, старшая вожатая, руководитель МО классных руководителей)</t>
  </si>
  <si>
    <t>От ОО участие в проекте социальной активнивности "Орялята России" принимает 4 кл, классный руководитель Чиркова Н.А..</t>
  </si>
  <si>
    <t>В школе отсутствует школьный музей. (есть комната боевой и трудовой славы)</t>
  </si>
  <si>
    <t>Муниципальное общеобразовательное учреждение «Средняя общеобразовательная школа № 18»</t>
  </si>
  <si>
    <t>*186</t>
  </si>
  <si>
    <t>*235</t>
  </si>
  <si>
    <t>*78,6</t>
  </si>
  <si>
    <t>По сравнению с апрелем 2021 года произошлоувеличение общей численности обучающихся школы на 8 человек: численность обучающихся 1-4 кл. сократилось на 2 человека; численность обучающихся 5-9 кл. увеличилось на 26 человек; численность обучающихся 10-11 кл. сократилась на 16 школьников. Это связано с тем, что с начальной школы в 5 класс перешли 2 класса, из 9 классов осталось 7 человек.</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</si>
  <si>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4 человека; обучающихся состоящих на учете в ОДН нет; численность обучающихся состоящих на профилактическом учете в органах социальной защиты населения увеличилась на 23 человека. Таким образом, прослеживается отрицательная динамика.  (классные часы, диагностическая работа психолога, профилактические беседы, коррекционная работа, посещение на дому, межведомственное взаимодействие, работа совета профилактики, ежемесячный патронаж в семьи)</t>
  </si>
  <si>
    <t>Правонарушения несовершеннолетними увеличились на 1. В целях профилактики правонарушений в ОО проводятся/ организованы (мероприятия с инспектором ОДН и работниками Григорополисского территориального отдела, классные часы, беседы, межведомственное взаимодействие)</t>
  </si>
  <si>
    <t>Преступления несовершеннолетними за отчетные периоды не совершались. В целях профилактики преступлений в ОО проводятся/ организованы (мероприятия с инспектором ОДН и работниками Григорополисского территориального отдела, классные часы, беседы, межведомственное взаимодействие)</t>
  </si>
  <si>
    <t>По сравнению с апрелем 2021 года уровень травмирования обучающихся школы остался на прежнем уровне: школьный травматизм отсутствует; участники ДТП остались на прежнем уровне; бытовой травматизм отсутствует. Для снижения детского травматизма на школе проводятся/организованы  (классные часы, инструктажи)</t>
  </si>
  <si>
    <t>По сравнению с апрелем 2021 года в школе произошло увеличение вовлеченности детей в деятельность детских и молодежных общественных объединений: на 13 обучающихся увеличилась численность школьников, вовлеченных в деятельность РДШ; на 3 школьника увеличилась численность обучающихся, принимающих участие в деятельность ЮНАРМИИ; действующей организации РСМ на территории округа нет. (активная работа первичного отделения РДШ, в тесном взаимодействии администрацией школы, просветительская работа среди учащихся)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</si>
  <si>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волонтёра, день памяти Достоевского, день героев Отечества)</t>
  </si>
  <si>
    <t>В ОО уменьшилось количество мероприятий с привлечение родительской общественности. (совет профилактики, совет отцов, родительский патруль, день матери)</t>
  </si>
  <si>
    <t>В ОО функционирует Штаб по воспиаттельной работе, в который вошли (зам.директора по ВР, советник, руководитель МО классных руководителей, учитель ОБЖ, учителя физкультуры, социальный педагог, уполномоченный по правам ребёнка, руководитель отряда "Юнармия", руководитель волонтёрского отряда "СССР", старшая вожатая, руководитель ученического самоуправления)</t>
  </si>
  <si>
    <t>От ОО участие в проекте социальной активнивности "Орялята России" принимает 3 кл, классный руководитель Нечипуренко Е.А.</t>
  </si>
  <si>
    <t>В школе отсутствует школьный музей. (нет помещения для хранения экспонатов)</t>
  </si>
  <si>
    <t>Новоселицкий округ</t>
  </si>
  <si>
    <t>3, 5</t>
  </si>
  <si>
    <t>*1,3</t>
  </si>
  <si>
    <t>*196</t>
  </si>
  <si>
    <t>*443</t>
  </si>
  <si>
    <t>По сравнению с апрелем 2021 года произошло снижение общей численности обучающихся школы на 2 человека: численность обучающихся 1-4 кл. увеличилось на 7 человек; численность обучающихся 5-9 кл. сократилось на 8 человек; численность обучающихся 10-11 кл. увеличилось на 3 школьника. Сокращение связано с миграцией, несколько семей перехали на постоянное место жительство в другие регионы России, а также в города края. Произошел большой отток учащихся, которые обучались в 9-х классах. В колледжи и техникумы поступило 65 % учащихся. .</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</si>
  <si>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 состоящих на внутришкольном учете увеличилось на 8 человек; однако численность обучающихся, состоящих на учете в ОДН сократилось на 2 человека; численность обучающихся состоящих на профилактическом учете в органах социальной защиты населения сократилось увеличилось на 10 человек. По исправлению ситуации некоторых показателей учащиеся "группы риска" привлекаются к участию в соревнованиях разной направленности за класс, честь школы, района. Ведется ежедневная работа с родителями. Осуществляется контроль пропусков занятий без уважительной причины и выполнения домашнего задания учащимся.</t>
  </si>
  <si>
    <t>Правонарушения несовершеннолетними за отчетные периоды не совершались. В целях профилактики правонарушений в ОО организована совместная работа штаба по ВР( классные часы, тематические беседы, психологические тренинги)</t>
  </si>
  <si>
    <t>Преступления несовершеннолетними за отчетные периоды не совершались. В целях профилактики преступлений в ОО проводятся заседания Совета по профилактики, на котором проводятся беседы с целью формирования осознанного отношения к учебе, воспитанию морально-этических качеств личности учащихся</t>
  </si>
  <si>
    <t>По сравнению с апрелем 2021 года по увеличения травмирования обучающихся школы нет. Для снижения детского травматизма на школе проводятся следующие мероприятия: организация дежурства педагогов;организация подвижных игр на переменах; выполнение гигиенических требований к условиям обучения в ОУ;
  организация обучения и проверки знаний по охране труда сотрудников ОУ; проведение инструктажей на рабочем месте, целевые и внеплановые инструктажи с обучающимися.</t>
  </si>
  <si>
    <t>По сравнению с апрелем 2021 года в школе произошло увеличение вовлеченности детей в деятельность детских и молодежных общественных объединений: на 38обучающихся сократилась численность школьников, вовлеченных в деятельность РДШ; численность обучающихся, принимающих участие в деятельность ЮНАРМИИ не изменилось; на 2 школьника сократиласьь численность обучающихся, вовлеченных в деятельность РСМ. Дети стали больше интересоваться и участвовать в проектах Российского движения школьников.</t>
  </si>
  <si>
    <t>По сравнению с данными мониторинга за апрель 2021 сохранилась стабильность численности детей, принявших участие в мероприятиях Всероссийского календаря мероприятий ( Всероссийский конкурс "Большая перемена", Всероссийский конкурс сочиненй "Без срока давности", "Наследники победы", Всероссийская акция "День Земли и др.)</t>
  </si>
  <si>
    <t>В ОО увеличилось количество мероприятий с привлечение родительской общественности. (День Знаний, День отца, День здоровья, День матери, День туризма и др.)</t>
  </si>
  <si>
    <t>В ОО функционирует Штаб по воспиаттельной работе, в который вошли завуч по ВР, советник директора, педагог-организатор, учитель ОБЖ, руководитель спортивного клуба, завуч начальной школы.</t>
  </si>
  <si>
    <t>От ОО участие в проекте социальной активнивности "Орялята России" принимает 3 "А" кл, классный руководитель Фетисова В.Н.</t>
  </si>
  <si>
    <t>В ОО не созданы школьные медиа. Для этого нет подходящего оборудования. Но есть дети, которые заинтересованы в развитии данного направления.</t>
  </si>
  <si>
    <t>В ОО функционирует театральное объединение, потому что нет педагогических кадров, которых бы заинтнресовало бы развитие в этом направлении.</t>
  </si>
  <si>
    <t>В школе отсутствует школьный музей, потому что нет необходимого помещения</t>
  </si>
  <si>
    <t>1 , 1</t>
  </si>
  <si>
    <t>*4,3</t>
  </si>
  <si>
    <t>*8,5</t>
  </si>
  <si>
    <t>По сравнению с апрелем 2021 года произошло повышение общей численности обучающихся школы на 13 человек: численность обучающихся 1-4 кл. увеличилась на 7 человек; численность обучающихся 5-9 кл. сократилась на 18 человек; численность обучающихся 10-11 кл. увеличилась на 24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</si>
  <si>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сократилось на 1 человека; Нет обучающихся состоящих на профилактическом учете в органах социальной защиты населения Таким образом, прослеживается положительная динамика. С обучающимися состоящими на различных видах профилактического учета проводится профилактическая и разъяснительная работа с превлечением сотрудников ПДН ОМВД РОССИИ "Новоселицкий"</t>
  </si>
  <si>
    <t>За отчетные периоды не выявлены случаи детского травматизма.</t>
  </si>
  <si>
    <t>По сравнению с апрелем 2021 года в школе произошло повышение вовлеченности детей в деятельность детских и молодежных общественных объединений: на 27 обучающихся увеличилась численность школьников, вовлеченных в деятельность РДШ; Увеличение кол-во детей в деятельности РДШ связано в их вовлеченности в проектак этого движения.</t>
  </si>
  <si>
    <t>По сравнению с данными мониторинга за апрель 2021 численности детей, принявших участие в мероприятиях Всероссийского календаря мероприятий уменьшилось.</t>
  </si>
  <si>
    <t>В ОО функционирует Штаб по воспиаттельной работе, в который вошли Директор, завуч по ВР, педагог-организатор, советник, соц.педагог, психолог, учитель физ-ры и ОБЖ</t>
  </si>
  <si>
    <t>От ОО участие в проекте социальной активнивности "Орялята России" принимает 1 класс, классный руководитель Сергеева Елена Владимировна.</t>
  </si>
  <si>
    <t>Муниципальное общеобразовательное учреждение «Средняя общеобразовательная школа № 3"</t>
  </si>
  <si>
    <t>По сравнению с апрелем 2021 года произошло увеличение общей численности обучающихся школы на 5 человек: численность обучающихся 1-4 кл. сократилось на 5 человек; численность обучающихся 5-9 кл. увеличилось на 9 человек; численность обучающихся 10-11 кл. увеличений на 1 школьника. Это связано с переходом .</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</si>
  <si>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осталось на прежнем уровне; численность обучающихся состоящих на учете в ОДН сократилось на 1 ребенка; численность обучающихся состоящих на профилактическом учете в органах социальной защиты населения увеличилось на человека. Таким образом, прослеживается положительная динамика по сокращению численности обучающихся состоящих на учете в ОДН. С обучающимися состоящими на различных видах профилактического учета проводится такая работа, как встречи с сотрудниками КДН, индивидуальные беседы, посещение семей на дому.</t>
  </si>
  <si>
    <t>Правонарушения несовершеннолетними за отчетные периоды не совершались. В целях профилактики правонарушений в ОО проводятсябеседы с сотрудниками КДН, классные часы, родительские собрания, встречи, посещение на дому семей неблагополучных и состоящих на учете.</t>
  </si>
  <si>
    <t>Преступления несовершеннолетними за отчетные периоды не совершались. В целях профилактики преступлений в ОО проводятся беседы с сотрудниками КДН, классные часы, родительские собрания, встречи, посещение на дому семей неблагополучных и состоящих на учете.</t>
  </si>
  <si>
    <t>По сравнению с апрелем 2021 года травмирования обучающихся школы не произошло. увеличение на 8 человек: школьный травматизм увеличился на 3 случая; Для предотвращения детского травматизма в школе проводятся и организованы встречи с сотрудниками ГИБДД, тематические классные часы, беседы.</t>
  </si>
  <si>
    <t>По сравнению с апрелем 2021 года в школе произошло снижение вовлеченности детей в деятельность детских и молодежных общественных объединений: на 17 обучающихся увеличилась численность школьников, вовлеченных в деятельность РДШ; на 19 школьников сократилась численность обучающихся, принимающих участие в деятельность ЮНАРМИИ (ребята закончили обучение в школе); на 14 школьников уменьшилась численность обучающихся, вовлеченных в деятельность РСМ .</t>
  </si>
  <si>
    <t>По сравнению с данными мониторинга за апрель 2021 произошло уменьшение численности детей, занимающихся в системе дополнительного образования, учитывались дети занимающиеся в системе "Навигатор".</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</si>
  <si>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Всероссийские акции "Мечта учителя", "Завтрак для мамы", "К отцу на работу" и другие, а также "200 лет со дня рождения Ф. М. Достоевского", интеллектуальная игра "Я знаю всё!", посвященная Дню школьных библиотек.</t>
  </si>
  <si>
    <t>В ОО увеличилось количество мероприятий с привлечение родительской общественности. Родители приняли участие во всероссийских акциях ко Дню матери и отца.</t>
  </si>
  <si>
    <t>В ОО имеется ставки "Старшая вожатая".</t>
  </si>
  <si>
    <t>В ОО функционирует Штаб по воспиаттельной работе, в который вошли: директор, зам.директора по ВР, советник, ст.вожатая, социальный педагог, педагог-психолог, учитель физ.культуры и ОБЖ.</t>
  </si>
  <si>
    <t>От ОО участие в проекте социальной активнивности "Орялята России" школа не принимает участие</t>
  </si>
  <si>
    <t>В ОО начинают свое развитие школьные медиа.</t>
  </si>
  <si>
    <t>В школе отсутствует школьный музей, по причине отсутствия помещения.</t>
  </si>
  <si>
    <t>Муниципальное общеобразовательное учреждение «Средняя общеобразовательная школа № 5» села Журавского</t>
  </si>
  <si>
    <t>По сравнению с апрелем 2021 года произошло увеличеник общей численности обучающихся школы на 8 человек: численность обучающихся 1-4 кл. увеличилась на 10 человек; численность обучающихся 5-9 кл. увеличилось на 3 человека; численность обучающихся 10-11 кл. сократилась на 5 школьников. Это связано в 1-4 классах - пришло большее количество учеников в 1-е классы; в 5-9 прибыло 2 семьи; в 10-11 класса - много обучающихся уходит после 9-го класса в СПО.</t>
  </si>
  <si>
    <t>По сравнению с апрелем 2021 года численность обучающихся школы состоящих на различных видах профилактического учета не изменилась. С данной категорией обучающихся проводится следующая работа: посещаемость на дому, контроль за успеваемость и посещаемостью, профилактические беседы с привлечение сотрудников различных инстанций, работа с психологом.</t>
  </si>
  <si>
    <t>Правонарушения несовершеннолетними за отчетные периоды сократились. В целях профилактики правонарушений в ОО проводятся: профилактические беседы, показ видеофильмов, классные часы.</t>
  </si>
  <si>
    <t>Преступления несовершеннолетними за отчетные периоды не совершались. В целях профилактики преступлений в ОО проводятся: инструктажи, встречи и беседы, классные часы, тематические вечера, конкурс агитбригат, рисунков.</t>
  </si>
  <si>
    <t>Как в апреле, так и в декабре 2021 года нет случаев травмирования обучающихся школы: в школьном травматизме и бытовом травматизме; участниками ДТП в отчетные периоды являлись по 1 школьнику в апреле и в декабре. Для снижения детского травматизма проводятся регулярные встречи и беседы с работниками ООГИБДД ОМВД "Новоселицкий"</t>
  </si>
  <si>
    <t>По сравнению с апрелем 2021 года в школе произошло увеличение вовлеченности детей в деятельность детских и молодежных общественных объединений: на 45 обучающихся увеличилась численность школьников, вовлеченных в деятельность РДШ; стабильный численный состав учащихсяна, принимающих участие в деятельность ЮНАРМИИ; не имеется обучающихся, вовлеченных в деятельность РСМ. (С приходом в школу советника большее количество обучающихся ознакомлены с деятельностью и проектами РДШ)</t>
  </si>
  <si>
    <t>По сравнению с данными мониторинга за апрель 2021 произошло уменьшение численности детей, занимающихся в системе дополнительного образования. В декбре в мониторинг вносились дети, которые официально зарегистрированы в системе "Навигатор дополнительного образования". Уменьшение произошло из-за того, что некоторые родители не имеют возможность зарегистрировать детей в данной системе. Но в школе имеется практика, что даже если ребенок не зарегистрирован официально в системе он имеет право посещать понравившийся ему кружок или спортивную секцию.</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</si>
  <si>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В школе каждый обучающийся привлекается к мероприятиям (проведение темтических бесед, классные часы, мероприятия)</t>
  </si>
  <si>
    <t>В ОО увеличилось количество мероприятий с привлечение родительской общественности. Спортивные соревнования, подготовка к мероприятиям</t>
  </si>
  <si>
    <t>В ОО отсутствует ставка "Педагог-организатор", в мониторинге за апрель ошибочно указаны 2 ставки "Педагога организатора" из Центра "Точка роста"</t>
  </si>
  <si>
    <t>В ОО функционирует Штаб по воспиаттельной работе, в который вошли: директор, зам.директора по ВР, советник, старшая вожатая, педагог-психолог, руководитель ОБЖ, учителя физической культуры</t>
  </si>
  <si>
    <t>От ОО участие в проекте социальной активнивности "Орялята России" участие не принимали, т.к. участвовали в другом конкурсе.</t>
  </si>
  <si>
    <t>В ОО созданы школьные медиа в виде страниц в социальных сетях ВК, Одноклассники, Инстаграмм</t>
  </si>
  <si>
    <t>В ОО функционирует театральный кружок "Маскарад", руководитель Цицилина Лариса Васильевна</t>
  </si>
  <si>
    <t>В школе отсутствует школьный музей. Нет свободного помещения для организации музея.</t>
  </si>
  <si>
    <t>Муниципальное общеобразовательное учреждение "Средняя общеобразовательная школа № 7" с. Долиновка</t>
  </si>
  <si>
    <t>*41.4</t>
  </si>
  <si>
    <t>По сравнению с апрелем 2021 года произошло повышение общей численности обучающихся школы на 15 человек: численность обучающихся 1-4 кл. увеличилась на 9 человек; численность обучающихся 5-9 кл. не изменилась; численность обучающихся 10-11 кл. увеличилась на 5 школьников. Это связано с тем, что в 2020-2921 уч году в ОО отсутствовал 11 класс, в 2021-2022 уч. году- в 11 классе 7 обучающихся. Так же идёт тенденция увеличения количества детей, прибывающих в 1 класс</t>
  </si>
  <si>
    <t>Численность обучающихся школы, состоящих на внутришкольном учёте не изменилось, но в процентном отношении стало ниже на 0,2. по сравнению с апрелем 2021 г. появился обучающийся, состоящий на учёте в ОДН. Таким образом, прослеживается отрицательная динамика. Проводятся систематические беседы и встречи с родителями обучающихся, стоящих на учёте, индивидуальное и групповое консультирование учащихся, родителей, педагогов по проблемам обучения и воспитания, участие в профилактических мероприятиях района.Посещение семей обучающихся, состоящих на учёте. Вовлечение учащегося в ДО.</t>
  </si>
  <si>
    <t>Правонарушения несовершеннолетними за отчетные периоды не совершались. В целях профилактики правонарушений в ОО проводятся рганизация индивидуальной профилактической работы с несовершеннолетними, находящимися в социально опасном положении, состоящих на различных видах учета и семьями</t>
  </si>
  <si>
    <t>Преступления несовершеннолетними за отчетные периоды не совершались. В целях профилактики преступлений в ОО проводятся рганизация индивидуальной профилактической работы с несовершеннолетними, находящимися в социально опасном положении, состоящих на различных видах учета и семьями в СОП</t>
  </si>
  <si>
    <t>Отсутствует школьный, ДТП и бытовой травматизм.</t>
  </si>
  <si>
    <t>По сравнению с апрелем 2021 года в школе произошло повышение вовлеченности детей в деятельность детских и молодежных общественных объединений, особенно повысилась численность обучающихся, вовлеченных в деятельность РДШ, а так же РСМ. Численность обучающихся, принимающих участие в деятельность ЮНАРМИИ не изменилась.Ознакомление с различными акциями и проектами РДШ, а так же помощь при участии в них, вызвало интерес к ним у обучающихся.</t>
  </si>
  <si>
    <t>Численность обучающихся школы увеличилась на 10 человек, поэтому кол-во процентов уменьшилось</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</si>
  <si>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 День солидарности в борьбе с терроризмом, День школьных библиотек, День Добровольца и др.</t>
  </si>
  <si>
    <t>В ОО увеличилось количество мероприятий с привлечением родительской общественности. Общешкольные родительские собрания, мероприятия Всероссийского календаря мероприятий-.День Знаний, День Народного единства, Международный день Пожилого человека, День отцов и др.</t>
  </si>
  <si>
    <t>В ОО 1единица "Старшая вожатая"и 1 физическое лицо.</t>
  </si>
  <si>
    <t>В ОО функционирует Штаб по воспиаттельной работе, в который вошли заместитель руководителя по воспитательной работе, советник руководителя по воспитательной работе и работе с детскими объединениями, социальный педагог, педагог-психолог, руководитель школьного методического объединения классных руководителей, руководитель спортивного клуба, педагог дополнительного образования, педагог-библиотекарь, педагог-организатор (вожатый), инспектор ПДН, медработник, представители родительской общественности, члены ученического самоуправления,</t>
  </si>
  <si>
    <t>От ОО участие в проекте социальной активнивности "Орялята России" принимают участие 3 и 4 кл, классные руководительи- Гояева Н.В. и Штиберт С.В.</t>
  </si>
  <si>
    <t>По сравнению с апрелем 2021 года произошло увеличение общей численности обучающихся школы на 4 человека: численность обучающихся 1-4 кл. не изменилась; численность обучающихся 5-9 кл. увеличилось на 4 человека; численность обучающихся 10-11 кл. не изменилась. Это связано с переходом обучающихся 4 класса в 5 класс.</t>
  </si>
  <si>
    <t>По сравнению с апрелем 2021 года произошло увеличениее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увеличиласьь на 2 человека; численность обучающихся состоящих на учете в ОДН увеличилась на 1 человека; обучающихся состоящих на профилактическом учете в органах социальной защиты населения нет . Таким образом, прослеживается отрицательная динамика. Связано это с тем, что на учете стоят семьи - и в 21-22 учебном году из этих семей поступило 2 ребенка. (с обучающимися и их родителями проводятся беседы классным руководителем, зам.директора п ВР, советником по воспитанию, сотрудниками КДН, ведется наблюдение за семьями, посещение семьи и тд)</t>
  </si>
  <si>
    <t>Правонарушения несовершеннолетними за отчетные периоды не совершались. В целях профилактики правонарушений в ОО проводятся/ организованы (проводятся беседы, классные часы)</t>
  </si>
  <si>
    <t>Преступления несовершеннолетними за отчетные периоды не совершались. В целях профилактики преступлений в ОО проводятся/ организованы (беседы, классные часы)</t>
  </si>
  <si>
    <t>По сравнению с апрелем 2021 года произошло увеличение травмирования обучающихся школы на 2 человека: школьный травматизм 0 случаев; участниками ДТП в отчетные периоды школьники не являлись; бытовой травматизм увеличился на 2 случая. Для снижения детского травматизма на школе проводятся/организованы (в школе травматизма не было)</t>
  </si>
  <si>
    <t>По сравнению с апрелем 2021 года в школе произошло снижение вовлеченности детей в деятельность детских и молодежных общественных объединений: на 5 обучающихся сократилась численность школьников, вовлеченных в деятельность РДШ; не сократилась численность обучающихся, принимающих участие в деятельность ЮНАРМИИ; не изменилась численность обучающихся, вовлеченных в деятельность РСМ. ( причины снижения численности детей, вовлеченных в деятельность детских и общественных объединениях - активистами были 5 обучающихся, завершивших обучение в предыдущем учебном году (ученики 9 и 11 классов)</t>
  </si>
  <si>
    <t>По сравнению с данными мониторинга за апрель 2021 не изменилась численность детей, занятых во внеурочной деятельности</t>
  </si>
  <si>
    <t>По сравнению с данными мониторинга за апрель 2021 не изменилась численность детей, принявших участие в мероприятиях Всероссийского календаря мероприятий (Привести примеры участия)</t>
  </si>
  <si>
    <t>В ОО не изменилось количество мероприятий с привлечением родительской общественности. (родительские собрания, профилактический рейд "ПДД в Провинцию")</t>
  </si>
  <si>
    <t>В ОО в настоящее время создан Штаб по воспиаттельной работе, в который вошли ( - Белогурова Л.Н. – директор школы
 - Егорова Н.Ю. – зам. директора по ВР 
 - Войников В.В. – руководитель ШМО классных руководителей
 - Резникова З.П. – советник директора по воспитанию
 - Чурухова Р.М. – старшая вожатая
 - Тамбиева З.К. – педагог-психолог
 - Резников Ф.Г. – учитель физкультуры
 - Рыбалкин С.И. – учитель ОБЖ
 )</t>
  </si>
  <si>
    <t>От ОО участие в проекте социальной активнивности "Орялята России" не принимают участие классы в связи с отсутствием технических возможностей.</t>
  </si>
  <si>
    <t>В школе отсутствует театральное творческое объединение. (нет желающих детей)</t>
  </si>
  <si>
    <t>В школе отсутствует школьный музей. (нет помещения)</t>
  </si>
  <si>
    <t>Петровский городской округ</t>
  </si>
  <si>
    <t>Муниципальное бюджетное образовательное учреждение Гимназия "1</t>
  </si>
  <si>
    <t>.31.8</t>
  </si>
  <si>
    <t>*165</t>
  </si>
  <si>
    <t>*17.8</t>
  </si>
  <si>
    <t>*100</t>
  </si>
  <si>
    <t>По сравнению с апрелем 2021 года произошло увеличение общей численности обучающихся школы на 11 человек: численность обучающихся 1-4 кл. увеличилась на 4 человека; численность обучающихся 5-9 кл. увеличилось на 11 человек; численность обучающихся 10-11 кл. сократилась на 4 школьника. Это связано с переездом на постоянное место жительства родителейй обучающихся</t>
  </si>
  <si>
    <t>По сравнению с апрелем 2021 года произошло снижение численности обучающихся школы состоящих на внутришкольном учете и увеличилось численность обучающихся состоящих на профилактическом учете в органах социальной защиты населения численность обучающихся состоящих на внутрешкольном учете сократилась на 3 человека численность обучающихся состоящих на профилактическом учете в органах социальной защиты населения увеличилось на 2 человека. Таким образом, прослеживается положительная/ динамика. по уменьшению численности на внутришкольном профилактическом учете и отрицательная динамика по увеличению численности состоящих на учете органах соц.защиты с обучающимися состоящими на различных видах профилактического учета проводятся беседы , приглашаются на заседание совета по профилактике, организуется посещение семей на дому.</t>
  </si>
  <si>
    <t>Правонарушения несовершеннолетними за отчетные периоды не совершались. В целях профилактики правонарушений в ОО проводятся/ организованы индивидуальная работа классного руководителя, социального педагога и педагога - психолога. в ОУ создана специализированная правовая программа. Для несовершеннолетних уч-сч с 1 по 11 класс. для проведения бесед приходят работники правоохранительных органов.</t>
  </si>
  <si>
    <t>Преступления несовершеннолетними за отчетные периоды не совершались. В целях профилактики преступлений в ОО проводятся/ организованы индивидуальная работа классного руководителя, социального педагога и педагога - психолога.)</t>
  </si>
  <si>
    <t>За отчетный период не зарегистрирована случаев травматизма школьников Для профилактики детского травматизма в школе проводятся/организованы  обучение детей и взрослых комплексу знаний по безопасному поведению в ОУ, на улицах, дорогах, дома, 
 реализуется программа детского бытового и дорожно-транспортного травматизма. ежедневно с уч-ся 1-4 классов проводятся пятиминутки, с уч-ся 1-11 классов проводятся инструктажи поТБ, периодичность й раз в четверть и по необходимости. в начальных классах уроки ОМ, в старших классах уроки ОБЖ. в каждом классе инструктажи по ТБ. Приглашаются сотрудники ОГИБДД.</t>
  </si>
  <si>
    <t>По сравнению с апрелем 2021 года в школе произошло снижение вовлеченности детей в деятельность детских и молодежных общественных объединений: на 570 обучающихся сократилась численность школьников, вовлеченных в деятельность РДШ; Не изменилась численность обучающихся, принимающих участие в деятельности ЮНАРМИИ; и численность обучающихся, вовлеченных в деятельность РСМ. Увеличилась на 165 человек численность обучающихся вовлеченных в иные общественные объединения. Причины снижения численности обучающихся вовлеченных в деятельность РДШ, связана с тем, что цифра представленная в апреле не соответствует действительности (подавалась безз учета зарегистрированных на сайте РДШ) , увеличение вовлеченности обучающихся в иные общественные объединения произошло за счет появления новых дополнительных программ детских объединений.</t>
  </si>
  <si>
    <t>По сравнению с данными мониторинга за апрель 2021 произошло увеличение численности детей, занимающихся в системе дополнительного образования на 8 человек.</t>
  </si>
  <si>
    <t>По сравнению с данными мониторинга за апрель 2021 произошло увеличение численности детей, занятых во внеурочной деятельности на 48 человек.</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</si>
  <si>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Таких, как: День знаний, день отца, День словаря, День единства, день матери, День героев Ртечества, день инвалидов, День толлерантности и др.</t>
  </si>
  <si>
    <t>В ОО увеличилось количество мероприятий с привлечение родительской общественности. Участие родителей в мероприятиях : День матери, день отца, проведение внутриклассовых мероприятий, поездки в музеи</t>
  </si>
  <si>
    <t>В ОО функционирует Штаб по воспиаттельной работе, в который вошли Бородаенко В.А. — директора МБОУГ 3°1
 Сухотько О.Н. — зам. директора по BP
 Самарина В.В. — зам. директора по YBP
 Калашникова Н.С. — зам. директора по YBP, советник Калашников Н.Г,- 
 Сидоренко Е.В. — зам. директора по YBP
 Кудрявцева Ю.К. — зам. директора по ИТ
 Запорощенко Н.Н. — педагог — организатор
 Батищева О.С. — социальный педагог
 Водолажская Г.Н. — педагог — психолог
 Здоренко С.А. — руководитель МО начальных классов .Демченко М.В. — руководитель МО гуманитарного цикла Шевченко Е.А. — руководитель МО математического цикла
 Иванова С.Д. — руководитель МО общественного цикла.Писаренко Н.Н. — руководитель МО физического воспитания, ОБЖ,</t>
  </si>
  <si>
    <t>От ОО участие в проекте социальной активнивности "Орлята России" участников нет</t>
  </si>
  <si>
    <t>В школе создан школьный музей.Ответственные за школьный музей Кузякина Н.П, Лысенко И.И</t>
  </si>
  <si>
    <t>Муниципальное бюджетное общеобразовательное учреждение Средняя общеобразовательная школа №4</t>
  </si>
  <si>
    <t>.-6</t>
  </si>
  <si>
    <t>.-4</t>
  </si>
  <si>
    <t>.+</t>
  </si>
  <si>
    <t>По сравнению с апрелем 2021 года произошло снижение общей численности обучающихся школы на 10 человек: численность обучающихся 1-4 кл. увеличилась на 3 человека; численность обучающихся 5-9 кл. увеличилось на 3 человек; численность обучающихся 10-11 кл. сократилась на 16 школьников. Это связано с переездом на другое место жительства и перевод в другую школу.</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</si>
  <si>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6 человек; численность обучающихся состоящих на учете в ОДН не изменилась ; численность обучающихся состоящих на профилактическом учете в органах социальной защиты населения не изменилась. Таким образом, прослеживается положительная динамика. по снижению численности обучающихся стоящих на внутришкольном учете  с обучающимися состоящими на различных видах профилактического учета проводится следующая работа : профилактические беседы с обучающимися , вовлечение в внеурочную , кружковую деятельность, проведение встреч с сотрудниками ОДН, индивидуальная работа с детьми и их родителями.</t>
  </si>
  <si>
    <t>За отчетный период было совершено одно Правонарушения несовершеннолетними. В целях профилактики правонарушений в ОО проводятся/ организованы Тематические классные часы, встречи с работниками прокуратуры, ОДН, КДН, вовлечение во внеурочную деятельность</t>
  </si>
  <si>
    <t>Преступления несовершеннолетними за отчетные периоды не совершались. В целях профилактики преступлений в ОО проводятся/ организованыТематические классные часы, встречи с работниками прокуратуры, ОДН, КДН,</t>
  </si>
  <si>
    <t>По сравнению с апрелем 2021 года произошло увеличение травмирования обучающихся школы на 1 человека: участниками ДТП в отчетный периоды стал 1 школьник Для снижения детского травматизма на школе проводятся/организованы классные часы, административные советы, мероприятия совместно с сотрудниками ОГИБДД, просмотр и обсуждение видео-фильмов и по профилактике ДТП</t>
  </si>
  <si>
    <t>По сравнению с апрелем 2021 года в школе произошло увеличение вовлеченности детей в деятельность детских и молодежных общественных объединений: на 33 обучающихся увеличилась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на 10 школьников увеличилась численность обучающихся, вовлеченных в деятельность РСМ.  Причины увеличения численности детей, вовлеченных в деятельность детских и общественных объединениях связаны с повышением заинтересованности обучающихся , проведением презентаций детских общественных объединений, вовлечение в программы и проекты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</si>
  <si>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Обучающиеся приняли участие в следующих мероприятиях: День знаний, День учителя, День матери, День словаря, День борьбы со СПТДом, День герое Отечества День конституции , День инвалида и др.</t>
  </si>
  <si>
    <t>В ОО уменьшилось количество мероприятий с привлечение родительской общественности. В связи с сложной эпидобстановкой, проводятся в формате онлай Родительские университеты, родительские собрания.</t>
  </si>
  <si>
    <t>В ОО функционирует Штаб по воспиаттельной работе, в который вошли заместитель директора по ВР, социальный педагог, психолог, советник, педагог-организатор</t>
  </si>
  <si>
    <t>От ОО участие в проекте социальной активнивности "Орялята России" принимает 1  кл, классный руководитель Захарченко Н..</t>
  </si>
  <si>
    <t>В школе отсутствует школьный музей. Но есть зал боевой Славы</t>
  </si>
  <si>
    <t>муниципальное бюджетное общеобразовательное учреждение Лицей №3</t>
  </si>
  <si>
    <t>.-19</t>
  </si>
  <si>
    <t>.-2</t>
  </si>
  <si>
    <t>По сравнению с апрелем 2021 года произошло снижение общей численности обучающихся школы на 4 человека: численность обучающихся 1-4 кл. сократилось на 19 человек; численность обучающихся 5-9 кл. увеличилось на 17 человек; численность обучающихся 10-11 кл. сократилась на 2 школьника. Это связано с выбытием и прибытием учащихся.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</si>
  <si>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профилактическом учете в органах социальной защиты населения увеличилась на 7 человек. Таким образом, прослеживается отрицательная динамика. численности обучающихся стоящих на различных видах профилактического учета. С обучающимися состоящими на различных видах профилактического учета проводятся -Беседы класных руководителей с обучающимися, вовлечение учащихся данной группы в кружки и секции, составляются акты материальгого обследования семей, индивидуальные собеседования с родителями обучающихся данной группы.</t>
  </si>
  <si>
    <t>Правонарушения несовершеннолетними за отчетные периоды не совершались. В целях профилактики правонарушений в ОО проводятся/ организованы инструктажи по правилам безопасного поведения в школе и вне школы, классные часы и беседы по правилам социальгого общения. Вовлечение в деятельность общественных организаций и объединений.</t>
  </si>
  <si>
    <t>Преступления несовершеннолетними за отчетные периоды не совершались. В целях профилактики преступлений в ОО проводятся/ организованы беседы , классные часы, лекции по правилам поведения , встречи с представителями правоохранительных органов на тему"Я- законопослушный человек".Вовлечение в деятельность общественных детских и молодежных объединений</t>
  </si>
  <si>
    <t>По сравнению с апрелем 2021 года произошло уменьшение травмирования обучающихся школы на 1 человека: участниками ДТП в отчетный период школьники не являлись; Случаев бытового травматизма не было Для снижения детского травматизма на школе проводятся/организованы инструктажи, тематические классные часы, профилактические мероприятия и акции, с привлечением представителей ОГИБДД.</t>
  </si>
  <si>
    <t>По сравнению с апрелем 2021 года в школе произошло увеличение вовлеченности детей в деятельность детских и молодежных общественных объединений: на 70 увеличилась численность обучающихся , вовлеченных в деятельность РДШ на 10 школьников увеличилась численность обучающихся, принимающих участие в деятельность ЮНАРМИИ; Нет обучающихся вовлеченных в деятельность РСМ и иные общественные объединени. Данная информация не соответствует действительности. Некорректно введены цифры. (Обучающиеся участвуют в волонтерском движении, экологическом, ЮИД и др.) Увеличение численности обучающихся вовлеченных в деятельность РДШ, связано с открытием в школе первичного отделения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</si>
  <si>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неизвестного солдата, День знаний, День словаря, День единства, День матери, День Конституции и др.</t>
  </si>
  <si>
    <t>В ОО увеличилось количество мероприятий с привлечение родительской общественности. Были проведены:День знаний, День пожилого человека, День отца идр.</t>
  </si>
  <si>
    <t>В ОО функционирует Штаб по воспиаттельной работе, в который вошли директор, зам. директора во ВР, педагог-организатор, советник директора по ВР,</t>
  </si>
  <si>
    <t>От ОО участие в проекте социальной активнивности "Орялята России" принимает 2 кл, классный руководитель . Филатова Наталья Анатольевна Кодряну Ирина Ивановна</t>
  </si>
  <si>
    <t>В ОО функционирует театральное объединение ТЮЗ "Ровесник" руководитель Павловская Е.В.</t>
  </si>
  <si>
    <t>муниципальное казенное общеобразовательное учреждение средняя общеобразовательная школа №7</t>
  </si>
  <si>
    <t>.-1</t>
  </si>
  <si>
    <t>*20,3</t>
  </si>
  <si>
    <t>*3,4</t>
  </si>
  <si>
    <t>*4,2</t>
  </si>
  <si>
    <t>._</t>
  </si>
  <si>
    <t>По сравнению с апрелем 2021 года произошло увеличение общей численности обучающихся школы на 3 человек: численность обучающихся 1-4 кл. сократилось на 1 человек; численность обучающихся 5-9 кл. увеличилось на 6 человек; численность обучающихся 10-11 кл. сократилась на 2 школьника. Это связано с  переездом на постоянное место жительства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</si>
  <si>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обучающихся состоящих на учете в ОДН нет, численность обучающихся состоящих на профилактическом учете в органах социальной защиты населения не изменилось и составляет 4 человека. Таким образом, прослеживается положительная/ динамика. Со всеми обучающимися, состоящими на различных видах учета составлен план индивидуальной профилактической работы, которую проводят наставник, социальный педагог. Отчет о выполнении плана индивидуальной профилактической работы заслушивается на заседаниях Совета профилактики, психолого-педагогическом консилиуме. На каждого обучающегося, состоящего на учете составляется карта индивидуального сопровождения, проводится анализ работы по индивидуальному сопровождению обучающихся «группы риска», осуществляется контроль посещаемости, успеваемости, внеурочной занятости в течение учебного года и каникулярный период.</t>
  </si>
  <si>
    <t>Правонарушения несовершеннолетними за отчетные периоды не совершались. В целях профилактики правонарушений в ОО проводятся/ организованы: выявление учащихся, склонных к нарушению морально-правовых норм, изучение педагогами индивидуальных особенностей таких школьников и причин нравственной деформации личности, своевременное выявление типичных кризисных ситуаций, возникающих у обучающихся определенного возраста, использование возможностей ученического самоуправления, вовлечение в проведение школьных мероприятий, работа с неблагополучными семьями.</t>
  </si>
  <si>
    <t>Преступления несовершеннолетними за отчетные периоды не совершались. В целях профилактики преступлений в ОО проводятся/ выявление учащихся, склонных к нарушению морально-правовых норм, изучение педагогами индивидуальных особенностей таких школьников и причин нравственной деформации личности, своевременное выявление типичных кризисных ситуаций, возникающих у обучающихся определенного возраста, использование возможностей ученического самоуправления, вовлечение в проведение школьных мероприятий, работа с неблагополучными семьями.</t>
  </si>
  <si>
    <t>За отчетный период не зарегистрировано случаев травмирования обучающихся школы . Для снижения детского травматизма на школе проводятся/организованы: инструктирование по технике безопасности и педагогов, и учащихся;
 -проведение профилактических бесед с учащимися и родителями учащихся о
 необходимости соблюдения правил поведения в школе и требований к одежде и обуви обучающихся;
 - определение графика дежурства учителей в коридоре и рекреации школы;
 Проведение профилактическиз мероприятий, в тоом числе совместно с сотрудниками ОГИБДД</t>
  </si>
  <si>
    <t>По сравнению с апрелем 2021 года в школе произошло увеличение вовлеченности детей в деятельность детских и молодежных общественных объединений: на 27 обучающихся увеличилась численность школьников, вовлеченных в деятельность РДШ; на 6 школьников увеличилась численность обучающихся, принимающих участие в деятельность ЮНАРМИИ; на 3 школьника увеличилась численность обучающихся, вовлеченных в деятельность РСМ. Для увеличения численности детей, вовлеченных в деятельность детских и общественных объединениях в школе проводится: информационое обеспечение объединений, пропаганда положительных сторон детских и молодежных общественных объединений. Проведение презентаций их деятельности.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</si>
  <si>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Проиняли участие в День славянской письменности и культуры, Международный день защиты детей, День русского языка, День России, День флага, День знаний, День солидарности в борьбе с терроризмом, День окончания Второй мировой войны, Международный день распространения грамотности, Всемирный день защиты животных, Международный день учителя, Международный день школьных библиотек, День словаря, День матери в России, Всемирный день борьбы со СПИДом, День Неизвестного Солдата, Международный день инвалидов, День Героев Отечества, День Конституции.</t>
  </si>
  <si>
    <t>В ОО увеличилось количество мероприятий с привлечение родительской общественности. Провели конкурс рисунков и поделок, стихов и литературных викторин, посвященных различным датам: День Победы, День России, день рождения края и окрга и т.д.</t>
  </si>
  <si>
    <t>В ОО функционирует Штаб по воспиаттельной работе, в который вошли : зам. директора по ВР, зам. директора по УВР, советник директора, руководитель МО классных руководителей, социальный педагог, руководитель спортивного клуба, председатель УС, библиотекарь, инспектор ОДН</t>
  </si>
  <si>
    <t>От ОО участие в проекте социальной активнивности "Орялята России" принимает 1 кл, классный руководитель Подгребельная Наталья Владимировна_.</t>
  </si>
  <si>
    <t>муниципальное казенное общеобразовательное учреждение средняя общеобразовательная школа №8</t>
  </si>
  <si>
    <t>.-22</t>
  </si>
  <si>
    <t>*136</t>
  </si>
  <si>
    <t>По сравнению с апрелем 2021 года произошло снижение общей численности обучающихся школы на 6 человек: численность обучающихся 1-4 кл. сократилось на 22 человека; численность обучающихся 5-9 кл. увеличилось на 15 человек; численность обучающихся 10-11 кл. увеличилось на 1 школьника. Это связано с тем, что обучающиеся меняют место жительства, одни уезжают, другие наоборот приезжают..</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</si>
  <si>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8 человек; численность обучающихся состоящих на учете в ОДН сократилось на 8 человек; численность обучающихся состоящих на профилактическом учете в органах социальной защиты населения сократилось на 7 человек. Таким образом, прослеживается положительная/ динамика.  с обучающимися состоящими на различных видах профилактического учета совместно с психологом, социальным педагогом проводилась психолого-педагогическая работа с обучающимися состоящими на различных видах профилактического учета с участием советника по воспитанию.</t>
  </si>
  <si>
    <t>Количество правонарушений по сравнению с апрелем 2021г. меньшилось на 8. В целях профилактики правонарушений в ОО проводятся/ организованы профилактическая работа классных руководителей, психологом, социальным педагогом, вовлечение обучающихся группы риска во внеурочную и кружковую деятельность, проводятся встречи с представителями правоохранительных органов</t>
  </si>
  <si>
    <t>Преступления несовершеннолетними за отчетные периоды не совершались. В целях профилактики преступлений в ОО проводятся/ организованы профилактическая работа классных руководителей, психологом, социальным педагогом, вовлечение обучающихся во внеурочную и кружковую деятельность, в общественные объединения, в том числе РДШ.</t>
  </si>
  <si>
    <t>По сравнению с апрелем 2021 года случаев травмирования обучающихся : не зафиксировано . Для снижения детского травматизма на школе проводятся/организованы Для снижения детского травматизма на школе проводятся/организованы профилактическая работа классных руководителей, психологом, социальным педагогом, организуются встречи и проведение совместных мероприятий с сотрудниками ОГИБДД, проведение тематических классных часов с просмотром и обсуждением фильмов.</t>
  </si>
  <si>
    <t>По сравнению с апрелем 2021 года в школе произошло увеличение вовлеченности детей в деятельность детских и молодежных общественных объединений: на 136 обучающихсяувеличилась численность школьников, вовлеченных в деятельность РДШ; на 1 школьника увеличилась численность обучающихся, принимающих участие в деятельность ЮНАРМИИ; на 1 школьника увеличилась численность обучающихся, вовлеченных в деятельность РСМ. На 393 обучающихся сократилась численность вовлеченных в иные общественные объединения Причина сокращения, в том, что даная цифра не соответствует действительности, некорректно был заполнен показатель в декабре месяце 393 обучающихся посещают иные общественные объединения.) Причины увеличения численности детей, вовлеченных в деятельность детских и молодежных общественных объединениях (РДШ, Юнармия, РСМ) заключаются в создании первичного отделения РДШ, и презентация положительного опыта деятельности детских и молодежных общественныз объединений.</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</si>
  <si>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примеры участия: День отца. День матери. День неизвестного солдата. День Героев Отечества. Зоя Космодемьянская и др.</t>
  </si>
  <si>
    <t>В ОО увеличилось количество мероприятий с привлечение родительской общественности. Примеры мероприятий: День отца. День матери. День неизвестного солдата. День Героев Отечества. Зоя Космодемьянская.</t>
  </si>
  <si>
    <t>В ОО функционирует Штаб по воспиаттельной работе, в который вошли (педагог-психолог, социальный педагог, зам по УВР, зам. по ВР, директор, педагоги-организаторы и т.д.)</t>
  </si>
  <si>
    <t>От ОО участие в проекте социальной активнивности "Орялята России" принимает 1 кл, классный руководитель Лагошина светлана Николаевна.</t>
  </si>
  <si>
    <t>муниципальное казенное общеобразовательное учреждение средняя общеобразовательная школа №9</t>
  </si>
  <si>
    <t>.-</t>
  </si>
  <si>
    <t>По сравнению с апрелем 2021 года произошло увеличение общей численности обучающихся школы на 2человек: численность обучающихся 1-4 кл. увеличилось на 8 человек; численность обучающихся 5-9 кл. сократилось на 1человек; численность обучающихся 10-11 кл. сократилась на 5 школьников. Это связано с тем, что с переходом на новый учебный год изменился колличественный состав всех классов</t>
  </si>
  <si>
    <t>По сравнению с апрелем 2021 года произошло не изменилась численность обучающихся школы состоящих на различных видах профилактического учета: численность обучающихся состоящих на внутришкольном учете 1 человек; численность обучающихся состоящих на учете в ОДН 1 человек; Нет обучающихся состоящих на профилактическом учете в органах социальной защиты населения  С обучающмися, состоящими на различных видах учета ведется индивидуальная раабота, они обязательно задействованы во внеурочной деятельности, посещают кружки ДО</t>
  </si>
  <si>
    <t>Правонарушения несовершеннолетними за отчетные периоды не совершались. В целях профилактики правонарушений в ОО проводятся/ организованы В школе систематичски ведётся профилактическая работа с обучающимися и родителями по предупреждению правонарушений</t>
  </si>
  <si>
    <t>Преступления несовершеннолетними за отчетные периоды не совершались. В целях профилактики преступлений в ОО проводятся/ организованы профилактическая работа с обучающимися и родителями по предупреждению правонарушений. Особое внимашие уделяется "грппе риска". Организуется работа совместно с участковым уполномоченным, с сотруниками ОМВД ПДН</t>
  </si>
  <si>
    <t>За отчетный период не зарегистрировано случаев травмирования обучающихся школы Для снижения детского травматизма на школе проводятся/организованы В школе регулярно провоятся инструктажи по ТБ в быту, на улице, при занятии спортом. Перед уходом на каникулы такие инструктажи проводятся с учащимися и родителями . Проводятся обучающие занятия на уроках физкультуры, ОБЖ, технологии</t>
  </si>
  <si>
    <t>По сравнению с апрелем 2021 года в школе произошло увеличение вовлеченности детей в деятельность детских и молодежных общественных объединений: на 32 обучающихся увеличилась численность школьников, вовлеченных в деятельность РДШ; на 3 школьникка увеличилась численность обучающихся, принимающих участие в деятельность ЮНАРМИИ; на 1 школьник увеличилась численность обучающихся, вовлеченных в деятельность РСМ. В августе 2021 года обучающиеся начали активно присоединяться к РДШ в связи с появлением советника директора по ВР. Юнармейское движение действует на протяжении нескольких лет и ежегодно юнармейский отряд пополняется новыми членами, один обучающийся вступил в РСМ</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</si>
  <si>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Увеличение произошло за счет участия членов РДШ и привлеченных обучающихся в акциях, приуроченных к датам Всероссийского календаря мероприятий День знаний, день учителя, День пожилого человека, день единства, День героев Отечества и др.</t>
  </si>
  <si>
    <t>В ОО увеличилось количество мероприятий с привлечение родительской общественности. День знаний, День школьных библиотек</t>
  </si>
  <si>
    <t>В ОО функционирует Штаб по воспиаттельной работе, в который вошли директор, зам. директора во ВР, педагог-организатор, советник директора по ВР, руководитель ШМО классных руководителей, руководитель ШСК, президент ШДР "ШАНС"</t>
  </si>
  <si>
    <t>От ОО участие в проекте социальной активнивности "Орялята России" принимает1 кл, классный руководитель Христофорова Ольга владимировна.</t>
  </si>
  <si>
    <t>В школе функционирует школьный музей. (руководитель Ковалева М.С.)</t>
  </si>
  <si>
    <t>муниципальное казенное общеобразовательное учреждение средняя общеобразовательная школа №10</t>
  </si>
  <si>
    <t>.-3</t>
  </si>
  <si>
    <t>*59</t>
  </si>
  <si>
    <t>.-20</t>
  </si>
  <si>
    <t>.-10</t>
  </si>
  <si>
    <t>.-12</t>
  </si>
  <si>
    <t>По сравнению с апрелем 2021 года произошло увеличение общей численности обучающихся школы на 7 человек: численность обучающихся 1-4 кл. увеличилось на 3 человек; численность обучающихся 5-9 кл. увеличилось на 7 человек; численность обучающихся 10-11 кл. сократилась на 3 школьника. Это связано с переездом учащихся из других регионов.Уменьшение 10-11 кл, связано, т.к. 11 кл отсутствует.</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</si>
  <si>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осталась без изменений - 1 человек;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не изменилась - 1 человек Таким образом, прослеживается положительная/ динамика. Собучающимся стоящих на различных видах профилактического учета проводится следующая работа: Вовлечение учащегося в ШВСК "Адреналин", в спортисные и творческие кружки, проведение индивидуальных бесед с психологом, работа классного руководителя и социального педагога с родителями.</t>
  </si>
  <si>
    <t>Правонарушения несовершеннолетними за отчетные периоды не совершались. В целях профилактики правонарушений в ОО проводятся/ организованы С целью предупреждения правонарушений, девиантного поведения учащихся, правового просвещения участников образовательного процесса, активизация совместной деятельности школы и служб и ведомств системы профилактики в работе по этому направлению в школе разработана следующая система мероприятий:
 Участие в различных рейдах, помогающих в выполнении закона “Об образовании”, в межведомственных акциях «Время учиться», «Семья» и др.
 Дни инспектора, во время которых проводится индивидуальная и коллективная профилактическая работа инспектора ОДН: беседы, консультации учащихся и родителей, работа с документами, собеседования с классными руководителями, состоящих на различных учетах, посещение семей совместно с педагогами школы.
 День здоровья,
 День защиты детей,
 Советы по профилактике и правонарушениям.
 Рейды и патронаж семьей, где требуется социально-педагогическая поддержка.</t>
  </si>
  <si>
    <t>Преступления несовершеннолетними за отчетные периоды не совершались. В целях профилактики преступлений в ОО проводятся/ организованы В целях профилактики правонарушений несовершеннолетних в образовательном учреждении используются разнообразные формы работы:
 выявление семей, находящихся в социально-опасном положении;
 рейды по неблагополучным семьям;
 деятельность Совета профилактики школы;
 организация родительского лектория;
 индивидуальные беседы с учащимися, родителями;
 работа с документами;
 диагностика;
 индивидуальные и групповые консультации;
 содействие в участии в системе внеурочной деятельности школы;
 работа по профориентации;
 семинары-совещания по проблемам профилактики социального сиротства и семейного неблагополучия;
 родительские собрания, общешкольные, собрания с участием сотрудников ОДН УМВД, сотрудников других органов и учреждений системы профилактики;
 организация отдыха и оздоровления детей из малообеспеченных семей и семей, находящихся в социально-опасном положении;
 оказание несовершеннолетним психолого-педагогической помощи;
 организация занятости и временной трудовой деятельности несовершеннолетних и детей из семей, находящихся в социально опасном положении.</t>
  </si>
  <si>
    <t>По сравнению с апрелем 2021 года произошло уменьшение травмирования обучающихся школы на 5 человек: ; численность школьников - участников ДТП в отчетные периоды уменьшилось на 1 школьника. численность бытового травматизма уменьшилось на 4 случая. Для снижения детского травматизма на школе проводятся/организованы  С целью профилактики детского травматизма на переменах с учащимися школы первой
 ступени организованы подвижные игры. Организованы и проведены классные часы, беседы, обучающие семинары. Просмотр видеофильмов по данной тематике.Улучшение организации досуга детей, их всесторонней физической подготовки.</t>
  </si>
  <si>
    <t>По сравнению с апрелем 2021 года в школе произошло увеличение вовлеченности детей в деятельность детских и молодежных общественных объединений: на 59 обучающихся увеличилась численность школьников, вовлеченных в деятельность РДШ; на 4 школьника сократилась численность обучающихся, принимающих участие в деятельность ЮНАРМИИ; на1 школьника увеличилась численность обучающихся, вовлеченных в деятельность РСМ. Увеличение произошло за счет   создание первичного отделения РДШ и привлечение детей в проекты и акции РДШ, а так жеорганизация участия обучающихся в в Днях единых действий. В Юнармии произошло уменьшение, т.к. отсутствует 11 кл., в октябре приняли в ряды 11 чел.,а в феврале будем принимать еще 12 чел.</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</si>
  <si>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Примеры мероприятий: День туризма, День грамотности, День пожилого человека ", День учителя, День отца, День школьных библиотек, День матери, День волонтера, День неизвестного солдата, Всемирный день объятий</t>
  </si>
  <si>
    <t>В ОО увеличилось количество мероприятий с привлечение родительской общественности. Примеры мероприятий: Экодежурный по стране, День туризма, День пожилого человека "Внуки по преписки", День учителя, День отца, День школьных библиотек, День матери, Классные встречи, День волонтера, Всемирный день объятий</t>
  </si>
  <si>
    <t>В ОО имеются1 ставкка педагога-организатора.</t>
  </si>
  <si>
    <t>В ОО функционирует Штаб по воспиаттельной работе, в который вошли Заместитель директора по ВР, социальный педагог, педпгог-психолог, руководитель ШСК, педагог-организатор.</t>
  </si>
  <si>
    <t>От ОО участие в проекте социальной активнивности "Орялята России" принимает 1  кл, классный руководитель Костина Ирина Александровна_.</t>
  </si>
  <si>
    <t>В ОО функционирует театральное объединение Ровесник", Дерюгина Марина Федоровна</t>
  </si>
  <si>
    <t>В функционирует школьный музей. "Страницы истории"</t>
  </si>
  <si>
    <t>муниципальное казенное общеобразовательное учреждение Средняя общеобразовательная школа №12</t>
  </si>
  <si>
    <t>.-0,4</t>
  </si>
  <si>
    <t>.-75</t>
  </si>
  <si>
    <t>*11,4</t>
  </si>
  <si>
    <t>По сравнению с апрелем 2021 года произошло увеличение общей численности обучающихся школы на 11 человек: численность обучающихся 1-4 кл. увеличилось на 8 человек; численность обучающихся 5-9 кл. увеличилось на 5 человек; численность обучающихся 10-11 кл. сократилась на 2 школьника. Это связано с переездом обучающихся на новое место жительства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</si>
  <si>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не изменилоас ь- 1 человек. Таким образом, прослеживается положительная/ динамика. с обучающимися состоящими на различных видах профилактического учета проводится индивидуальная работа, тематические классные часы, работа с родителями, обучающихся вовлекают во внеурочную деятельность и кружковую работу, работу общественных объединений РДШ, Юнармия и др.</t>
  </si>
  <si>
    <t>Правонарушения несовершеннолетними за отчетные периоды не совершались. В целях профилактики правонарушений в ОО проводятся/ организованы Классные часы, родительский всеобуч, встречи с представителями првоохранительных органов, прокуратуры, следственного комитета</t>
  </si>
  <si>
    <t>Преступления несовершеннолетними за отчетные периоды не совершались. В целях профилактики преступлений в ОО проводятся/ организованы Тематические лассные часы, круглые столы работа с родителями, встречи с представителями првоохранительных органов, прокуратуры, следственного комитета</t>
  </si>
  <si>
    <t>По сравнению с апрелем 2021 года не зарегистрировано случаев травмирования обучающихся школы. Для снижения детского травматизма на школе проводятся/организованы   В школе провоятся инструктажи по ТБ в быту, на улице, при занятии спортом. Перед уходом на каникулы такие инструктажи проводятся с учащимися и родителями . Проводятся обучающие занятия на уроках физкультуры, ОБЖ, технологии Организуется дежурство на переменах, проведение акции "Безопасное лето", проведение профилактических бесед с приглашением инспектора ОГИБДД</t>
  </si>
  <si>
    <t>По сравнению с апрелем 2021 года в школе произошло снижение вовлеченности детей в деятельность детских и молодежных общественных объединений: на 75 обучающихся сократилась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нет школьников , вовлеченных в деятельность РСМ.  Причина снижения связана с тем, что численность детей, вовлеченных в деятельность РДШ, поданная в апреле 2021г. не соответствует действительности, (Цифра подавалась по количеству участнников мероприятий РДШ, а не зарегистрированных на сайте РДШ) на сегодняшний день численность составляет 52 человека. для вовлечения обучающихся в общественные объединения в школе проводится презентация их деятельности, открыто превичное отделение РДШ, проводятся торжественные церемонии вступления в РДШ, Юнармию, волонтерское движение. ребята участвуют в программах и проектах РСМ, в в проекте "Орлята России".</t>
  </si>
  <si>
    <t>По сравнению с данными мониторинга за апрель 2021 произошло увеличение численности детей, занимающихся в системе дополнительного образования. Это связано с открытием на базе школы новых кружков.</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</si>
  <si>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Примеры участия :(День знаний, "День пожилого человека, "День единства", "День волонтера", "День Отца", "День Героев Отчества", "День словаря"</t>
  </si>
  <si>
    <t>В ОО увеличилось количество мероприятий с привлечение родительской общественности. Примеры мероприятий: "День знаний", "День учителя", "День отца" проведение совместных экскурсий и походов</t>
  </si>
  <si>
    <t>В ОО имеются 0,5 ставки педагога-организатора.</t>
  </si>
  <si>
    <t>В ОО функционирует Штаб по воспиаттельной работе, в который вошли заместитель директора по ВР, руководитель отряда ЮИД, педагог-организатор, социальный педагог, советник по воспитанию , медицинская сестра</t>
  </si>
  <si>
    <t>От ОО участие в проекте социальной активнивности "Орялята России" принимает 1 кл, классный руководитель .Ставицкая Алла Михайловна</t>
  </si>
  <si>
    <t>В ОО функционирует театральное объединение "Маска" рук. Илюхина С.А.</t>
  </si>
  <si>
    <t>муниципальное казенное общеобразовательное учреждение средняя общеобразовательная школа №17</t>
  </si>
  <si>
    <t>.-8</t>
  </si>
  <si>
    <t>По сравнению с апрелем 2021 года произошло увеличение общей численности обучающихся школы на 7 человек: численность обучающихся 1-4 кл. сократилось на 8 человек; численность обучающихся 5-9 кл. увеличилось на 19 человек; численность обучающихся 10-11 кл. сократилась на 4 школьника. Это связано с увеличилась по причине приезда в наше село новых жителей - прибывие из других городов России, 1-4 класс - причина сокраащения -родители вместе с ребенком переехали в другое место жить, 5-9ласс - вновьприбывшие 19 человек, 10-11 - сократилось на 4 человека - поступили в ВУЗы,СУЗы).</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</si>
  <si>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 численность обучающихся состоящих на учете в ОДН не изменилась 1 человек; численность обучающихся состоящих на профилактическом учете в органах социальной защиты населения сократилось на1 человека. Таким образом, прослеживается положительная/ динамика.  с обучающимися состоящими на различных видах профилактического учета проводится работа индивидуальная, групповая, с обучающимися данной категории отдельно, совместно с родителями, с семьей отдельно ( "Педагогичееская грамотность для родителей"., работа совместно с классом - классные часы, акции,мероприятия, беседы, привлечение их в кружки, оъединения. в РДШ, волонтеры, юнармия, туризм, спортивные сеекции (волейбол, баскетбол, шахматы).. Ежедневный контоль посещаемости, посещение семьи на дому)</t>
  </si>
  <si>
    <t>Правонарушения несовершеннолетними за отчетные сократилось на 1 В целях профилактики правонарушений в ОО проводятся/ организованы проводится работа индивидуальная, групповая, с обучающимися, родительские собрания совместно с детьми ( по тематике табакокурения и накркомании, правонарушений, ПДД и другое), родители совместннос педагогами принимают участие по субботам в краеевых "Родительских лекториях", работа совместно с классом - классные часы, акции,мероприятия, беседы, привлечение их в кружки, оъединения. в РДШ, волонтеры, юнармия, туризм, спортивные сеекции (волейбол, баскетбол, шахматы). Ежедневный контоль посещаемости, посещение семьи на дому (по необходимости)</t>
  </si>
  <si>
    <t>Преступления несовершеннолетними за отчетные периоды не совершались. В целях профилакики преступленийй в ОО проводятся/организованы. ( Функционирует "Совет по профилактики безнадзорности, беспризорности и правонарушений". Проводится работа индивидуальная, групповая, с обучающимися, родительские собрания совместно с детьми ( по тематике табакокурения и накркомании, правонарушений, ПДД и другое), родители совместннос педагогами принимают участие по субботам в краевых "Родительских лекториях", работа совместно с классом - классные часы, акции,мероприятия, беседы, привлечение их в кружки, оъединения. в РДШ, волонтеры, юнармия, туризм, спортивные сеекции (волейбол, баскетбол, шахматы). Ежедневный контоль посещаемости, посещение семьи на дому (по необходимости)</t>
  </si>
  <si>
    <t>За отчетный период случаев травмирования обучающихся школы не зарегистрировано Для профилактики детского травматизма на школе проводятся/организованы:   Ежедневные "Минутки безопаснсти", проведение работы с инструктированием обучающися, техникой безопасности и поведения в разных ситуация)</t>
  </si>
  <si>
    <t>По сравнению с апрелем 2021 года в школе произошло увеличение вовлеченности детей в деятельность детских и молодежных общественных объединений: на 11 обучающихся увеличилась численность школьников, вовлеченных в деятельность РДШ; на 12 школьников сократилась численность обучающихся, принимающих участие в деятельность ЮНАРМИИ; на 2 школьника увеличилась численность обучающихся, вовлеченных в деятельность РСМ. Снижениее вовлеченности только в объединении "Юнармия" и причина - в число ребят юнармейцев входили выпускники, ( уже проведена работа по новому набоору и вступлению "новобранцев" в ряды юнамейцев) . В целом, динамика положительная, так как проводится ежедневная агитационная работа ппо воввлечению в участиее в проектах РДШ - УСУ, юнармии, волонтеров. С начала учебного года в ряды РСМ вступили еще 11 наших обучающихся и мы первые создали на базе школы Первичное отделение СМС (РСМ).</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</si>
  <si>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Примеры участия :("День Отца", "День Героев Отчества", "Добрые субботы" "День знаний", "День словаря", День грамотности и др....)</t>
  </si>
  <si>
    <t>В ОО увеличилось количество мероприятий с привлечение родительской общественности. Примеры участия: ести примеры мероприятий. "Добро не уходит на каникулы" (родители пмогают со сбором корма для животных, в День объятий с огромным удовольствие показывали свю любовь, обнимаясь и присылая такие фото для участия в акциях, по Проекту "Орлята России"</t>
  </si>
  <si>
    <t>В ОО функционирует Штаб по воспиаттельной работе, в который вошлииректор, Зам.директора по ВР, Советник, Социальный педагог, руководитель центра "Точка роста", куратор объединения "Киберспорт" в Точке роста шоы)</t>
  </si>
  <si>
    <t>От ОО участие в проекте социальной активнивности "Орялята России" принимает 2 кл, классный руководитель Арутюнян Лусине Вврамовна Малахова Галина Григорьевна</t>
  </si>
  <si>
    <t>Муниципальное казенное учреждение Средняя общеобразовательная школа №18</t>
  </si>
  <si>
    <t>*</t>
  </si>
  <si>
    <t>*39</t>
  </si>
  <si>
    <t>По сравнению с апрелем 2021 года произошло увеличение общей численности обучающихся школы на 9 человек: численность обучающихся 1-4 кл. увеличилось на 3 человека; численность обучающихся 5-9 кл. увеличилось на 4 человека; численность обучающихся 10-11 кл. увеличилась на 2 школьника. Это связано с переездом на постоянное место жительства семей вновь прибывших учащихся.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</si>
  <si>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1человека; численность обучающихся состоящих на учете в ОДН увеличилась на 1 человека; Нет обучающихся состоящих на профилактическом учете в органах социальной защиты населения Таким образом, прослеживается отрицательная динамика. , С учащимися стоящими на различных видах учета проводится профилактическая работа, направленная на снижение совершения правонарушений. Обучающиеся вовлекаются в мероприятия и проекты РДШ, являются участниками проекта "Орлята России" Ежемесячно в школе проводится мониторинг занятости учащихся.</t>
  </si>
  <si>
    <t>Совершено 1 правонарушения несовершеннолетними за отчетные периоды. В целях профилактики правонарушений в ОО проводятся/ организованы С обучающимися состоящими на различных видах учета проводится индивидуальная работа классного руководителя, социального педагога и педагога - психолога.</t>
  </si>
  <si>
    <t>Совершено 1 преступление несовершеннолетними за отчетные периоды.. В целях профилактики преступлений в ОО проводятся/ организованы Проводится индивидуальная работа классного руководителя, социального педагога и педагога - психолога.</t>
  </si>
  <si>
    <t>По сравнению с апрелем 2021 года произошло увеличение травмирования обучающихся школы на 8 человек: школьный травматизм увеличился на 3 случая; участниками ДТП в отчетные периоды школьники не являлись; бытовой травматизм увеличился на 5 случаев. Для снижения детского травматизма на школе проводятся/организованы  Для снижения детского травматизма на школе проводится работа по направлениям педагогической деятельности предупреждению взрослого и детского травматизма: Информационное (обучение детей и взрослых комплексу знаний по безопасному поведению в ОУ, на улицах, дорогах, дома).
 2. Развивающее (формирование практических умений и навыков безопасного поведения,
 3. Воспитательное (формирование мотивации ответственного и сознательного поведения в окружающем мире.</t>
  </si>
  <si>
    <t>По сравнению с апрелем 2021 года в школе произошло увеличение вовлеченности детей в деятельность детских и молодежных общественных объединений: на 29 обучающихся увеличилась численность школьников, вовлеченных в деятельность РДШ; численность обучающихся, принимающих участие в деятельность ЮНАРМИИ не изменилась ; на 8 Нет школьников , вовлеченных в деятельность РСМ.   Школа стремится предоставить каждому ребенку условия для творческой самореализации, личностного самоопределения, развития индивидуальности, а также развития навыков работы в команде, формирования гражданина обновленного социума.</t>
  </si>
  <si>
    <t>По сравнению с данными мониторинга за апрель 2021 произошло увеличение численности детей, занимающихся в системе дополнительного образования. С сентября 2021 года на базе школы открыт центр образования естесственно-научного и технологического нароавления "Точка Роста". На базе центра работают программы дополнительного образования, в связи с этим произошел рост занятости учащихсядополнительным образованием.</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</si>
  <si>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Учащиеся школы приняли участие в следующих мероприятиях День знаний, День учителя День пожилого человека, День словаря , День неизвестного солдата и др.</t>
  </si>
  <si>
    <t>В ОО уменьшилось количество мероприятий с привлечение родительской общественности.  Проведены мероприятия с привлечением родительской общественности такие, как, День знаний, День отца, День единства и др. Количество проведенных мероприятий с родительской общественностью сократилось в связи с продлением ограничительных мер Роспотребнадзора. Большинство акций и мероприятий проводиться в он - лайн формате.</t>
  </si>
  <si>
    <t>В ОО по сравнению с данными апреля 2021 года увеличилась численность молодых педагогов на 1 человека</t>
  </si>
  <si>
    <t>В ОО функционирует Штаб по воспиаттельной работе, в который вошли Заместитель директора по ВР -)Ивахник Ю.А., Советник по воспитанию -Белик Т.И., педагог-организатор Бугаева Г.Д. Руководитель Точки роста -Трощий А.А., учитель физкультуры -Ахмедов А.А., медицинская сестра -Лаврентьева В.А.</t>
  </si>
  <si>
    <t>От ОО участие в проекте социальной активнивности "Орялята России" принимает 1 кл, классный руководитель Белик татьяна Ивановна _.</t>
  </si>
  <si>
    <t>муниципальное казенное общеобразовательное учреждение средняя общеобразовательная школа №19</t>
  </si>
  <si>
    <t>.-7</t>
  </si>
  <si>
    <t>.-9</t>
  </si>
  <si>
    <t>.-35</t>
  </si>
  <si>
    <t>.-26</t>
  </si>
  <si>
    <t>.-21</t>
  </si>
  <si>
    <t>По сравнению с апрелем 2021 года произошло снижение общей численности обучающихся школы на 7 человек: численность обучающихся 1-4 кл. увеличилась на 2человек; численность обучающихся 5-9 кл. не изменилась ; численность обучающихся 10-11 кл. сократилась на 9 школьников. Это связано с тем, что закончили школу обучающиеся 11 класса в количестве 9 человек. С 01.09.2021г . школа перешла на девятилетнее обучение.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</si>
  <si>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без изменений 5 человек;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отрицательная динамика.Проводиться следующая работа:
 -изучение классным руководителем, социальным педагогом особенностей личности обучающихся;
 – посещение на дому с целью контроля над условиями их семейного воспитания, подготовкой к урокам;
 - организацией свободного времени, занятостью в каникулярное время;
 – индивидуальные и групповые профилактические беседы с учащимися и их родителями;
 – вовлечение подростков в социально значимую деятельность через реализацию проектов, программную деятельность, занятость их внеурочной деятельностью, а также в учреждениях дополнительного образования, участия в школьных мероприятиях.</t>
  </si>
  <si>
    <t>Совершено 1 правонарушения несовершеннолетними за отчетные периоды . В целях профилактики правонарушений в ОО проводятся/ организованы Проводиться следующая работа:
 -изучение классным руководителем, социальным педагогом особенностей личности обучающихсяиндивидуальные и групповые профилактические беседы с учащимися и их родителями;
 – вовлечение подростков в социально значимую деятельность через реализацию проектов, вовлечение во внеурочную деятельностью, а также в учреждениях дополнительного образования, участия в школьных мероприятиях.</t>
  </si>
  <si>
    <t>Преступления несовершеннолетними за отчетные периоды не совершались. В целях профилактики преступлений в ОО проводятся/ организованы -
 – посещение на дому с целью контроля над условиями их семейного воспитания, подготовкой к урокам;
 - организацией свободного времени, занятостью в каникулярное время;
 – социально-педагогическое консультирование родителей, учителей – предметников, классных руководителей с целью выработки единых подходов к воспитанию и обучению учащихся школы;
 – индивидуальные и групповые профилактические беседы с учащимися и их родителями;
 – вовлечение подростков в социально значимую деятельность через реализацию проектов, занятость их внеурочной деятельностью, а также в учреждениях дополнительного образования, участия в школьных мероприятиях.</t>
  </si>
  <si>
    <t>За отчетный период случаев травмирования обучающихся школы не зарегистрировано Для снижения детского травматизма на школе проводятся/организованы  
  инструктажи и педагогов, и учащихся. 
  - беседы с родителями на родительских собраниях и с учащимися на классных часах о необходимости соблюдения правил поведения в школе и требований к одежде и обуви обучающихся;
 - определение графика дежурства учителей и учащихся старших, средних классов в коридорах школы;
 - систематическая индивидуальная работа классного руководителя с нарушителями дисциплины.</t>
  </si>
  <si>
    <t>По сравнению с апрелем 2021 года в школе произошло снижение вовлеченности детей в деятельность детских и молодежных общественных объединений: на 35 обучающихся сократилась численность школьников, вовлеченных в деятельность РДШ; на 6 школьников сократилась численность обучающихся, принимающих участие в деятельность ЮНАРМИИ; на 48 школьников сократилась численность обучающихся, вовлеченных в деятельность РСМ. Причина снижения вовлеченности в деятельность детских и молодкжных общественных объединений, заключается в некорректности ввода данных в апреле месяце.</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</si>
  <si>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 » (01.09.2021г.);
 - акция «Выбираю мир» (03.09.2021г.);
 - акция «ТЕРРОРИЗМУ – НЕТ!» (03.09.2021г.);
 - акция «Читай со мной» (03.09.2021г.);
 - акция «Голос молодых» (17.09.2021г.);
 - Всероссийская акция «Вместе, всей семьёй» (17.09.2021г.);
 - онлайн-эстафета «Голос молодых» (17.09.2021г.);
 - акция «Сила голоса» (19.09.2021г.);
 - единый день безопасности дорожного движения (21.09.2021г.);
 - акция «Дети учителей» (26.09.2021г.);
 - акция «БлагоДАРИТЕльный марафон РДШ» (26.09.2021г.);
 - патриотический час «Герои Отечества» (08.10.2021г);
 - акция «наш семейный урожай» (10.10.2021г.);
 - декада единых действий «Решаем сами» (11.10.2021г.);
 - Всероссийская акция «Какие разные отцы» (16.10.2021г);
 - лекторий «Правонарушение, преступление и подросток» (16.10.2021г.);
 - социальная компания «ПДД в ПРОвинцию» (16.10.2021г.);
 - акция «Сохраним природу Ставрополья» (16.10.2021г.);
 - выборы школьного самоуправления; (19.10.2021г.);
 - акция «Пойман в библиотеке» (25.10.2021г.);
 - акция «Что читаю» (25.10.2021г.);
 - участие в турнире «PUBG MOBILE» 3 место (03.11.2021г);
 - акция «Мы вместе-мы едины» (03.11.2021г.);
 - акция «Все мы разные, но все мы классные» (03.11.2021г.);
 - акция «Библиотека Вкусов России» (04.11.2021г.);
 - конкурс рисунков «Ломоносову 310 лет» (18.11.2021г.);
 - акция «Мамочка, посмотри какая я большая» (20.11.2021г.);
 - акция «Мамочка, посмотри какая я большая» (20.11.2021г.);
 - акция «Мамочка я тебя люблю» (26.11.2021г.);
 - акция «Мы помним, я горжусь» (03.12.2021г.);
 - конкурс рисунков «Я помню, я горжусь» (03.12.2021г.);
 - внеклассное мероприятие «Твори добро» (Международный день инвалидов). (03.12.2021г.);
 - конкурс рисунков «Твори добро» (Международный день инвалидов). (03.12.2021г.);
 - конкурс рисунков ко «Дню Героев Отечества» (13.12.2021г.);
 - конкурс «Лучшая команда РДШ» (15.12.2021г.);
 - конкурс «Мастерская Деда Мороза» (26.12.2021г.);
 - конкурс «Советник глазами детей» (27.12.2021г.)</t>
  </si>
  <si>
    <t>В ОО уменьшилось количество мероприятий с привлечение родительской общественности. С участием родительской общественности были проведены "День знаний", "День отца",</t>
  </si>
  <si>
    <t>В ОО функционирует Штаб по воспиаттельной работе, в который вошли 
 1. С.В. Мануйло – заместитель директора по воспитательной работе
 (руководитель штаба);
 2. Ю.В. Чужко – социальный педагог;
 3. Л.В. Поноженко – педагог – психолог;
 4. Н.В. Гапоненко – советник директора по воспитательной работе и работе с детскими общественными объединениями
 5. Л.В. Зубенко – учитель музыки и ИЗО;
 6. И.И. Ларченко - учитель физической культуры; 
 7. С.В. Чернобай – учитель начальных классов;
 8. Н.Е. Орлянская – учитель русского языка и литературы.</t>
  </si>
  <si>
    <t>От ОО участие в проекте социальной активнивности "Орялята России" принимает __0 кл,</t>
  </si>
  <si>
    <t>В ОО функционирует театральное объединение "ТЕАТР" руководитель Товкань Светлана Владимировна</t>
  </si>
  <si>
    <t>Предгорный округ</t>
  </si>
  <si>
    <t>Муниципальное бюджетное общеобразовательное учреждение «Средняя общеобразовательная школа №1»</t>
  </si>
  <si>
    <t>По сравнению с апрелем 2021 года произошло увеличение общей численности обучающихся школы на 87 человек: численность обучающихся 1-4 кл. увеличилось на 54 человека; численность обучающихся 5-9 кл. увеличилось на 35 человек; численность обучающихся 10-11 кл. сократилась на 2 школьника. Это связано с хорошей репутацией данной школы (родители все чаще проявляют желание отдать ребенка именно в это образовательное учреждение), а также с территориальным расположением - школа находится в центре округа, где проживает много молодых семей</t>
  </si>
  <si>
    <t>По сравнению с апрелем 2021 года произошло повышение численности обучающихся школы состоящих на различных видах профилактического учета: численность обучающихся состоящих на внутришкольном увеличилась на 1 человека;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увеличиласьсь на 4 человека. Таким образом, прослеживается отрицательная динамика. Поводятся классные часы, консультации педагога-психолога</t>
  </si>
  <si>
    <t>Правонарушения несовершеннолетними за отчетные периоды увеличились на 1. В целях профилактики правонарушений в ОО проводятся/ организованы классные часы, консультации педагога психолога</t>
  </si>
  <si>
    <t>Преступления несовершеннолетними за отчетные периоды не совершались. В целях профилактики преступлений в ОО проводятся/ организованы классные часы, консультации педагога-психолога</t>
  </si>
  <si>
    <t>По сравнению с апрелем 2021 года произошло увеличение травмирования обучающихся школы на 2 человека: школьный травматизм увеличился на 2 случая; участниками ДТП в отчетные периоды школьники не являлись; бытовой травматизм остался на прежнем уровне. Для снижения детского травматизма на школе проводятся родительские собрания, акции на знание детьми ПДД, инструктажи</t>
  </si>
  <si>
    <t>По сравнению с апрелем 2021 года в школе произошло увеличение вовлеченности детей в деятельность детских и молодежных общественных объединений: на 5 обучающихся сократилась численность школьников, вовлеченных в деятельность РДШ; на 24 школьника увеличилась численность обучающихся, принимающих участие в деятельность ЮНАРМИИ; на 4 школьника увеличилась численность обучающихся, вовлеченных в деятельность РСМ. Причина снижения численности школьников, состоящих в РДШ заключается в том, что основной актив выпустился из школы. Сейчас ведется активная работа по созданию первичного отделения РДШ и набору новых активистов. Количество юнармейцев увеличилось, так как был проведен набор. Активистов РСМ стало больше в связи с активной работой Молодежного центра в данном населенном пункте</t>
  </si>
  <si>
    <t>По сравнению с данными мониторинга за апрель 2021 численностиь детей, принявших участие в мероприятиях Всероссийского календаря мероприятий не изменилась. Среди мероприятий: акции ко Дню учителя, Дню конституции, 200-летию со дня рождения Ф.М. Достоевского и многгие другие</t>
  </si>
  <si>
    <t>В ОО уменьшилось количество мероприятий с привлечение родительской общественности. Среди проведенных, акции ко Дню матери и Дню отца</t>
  </si>
  <si>
    <t>В ОО присутствуют ставки "Старшая вожатая".</t>
  </si>
  <si>
    <t>От ОО участие в проекте социальной активнивности "Орялята России" от школы было подано 6 заявок, но ни один классный руководитель так и не принял участие ни в одном из треков.</t>
  </si>
  <si>
    <t>В школе отсутствует школьный музей по причине нехватки финансирования.</t>
  </si>
  <si>
    <t>Муниципальное бюджетное общеобразовательное учреждение «Средняя общеобразовательная школа №2»</t>
  </si>
  <si>
    <t>По сравнению с апрелем 2021 года произошло увеличение общей численности обучающихся школы на 22 человека: численность обучающихся 1-4 кл. сократилась на 11 человек; численность обучающихся 5-9 кл. увеличилась на 21 человека; численность обучающихся 10-11 кл. увеличилась на 12 школьников Это связано с тем, что все больше ребят хотят после обучения в школе идти обучаться в высшее учебное заведение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</si>
  <si>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сократилась на 1 человека; численность обучающихся состоящих на профилактическом учете в органах социальной защиты населения сократилось на 2 человека. Таким образом, прослеживается положительная динамика. В школе проводятся классные часы, диагностическая работа,родительские собрания.</t>
  </si>
  <si>
    <t>Правонарушения несовершеннолетними за отчетные периоды не совершались. В целях профилактики правонарушений в ОО проводятся/ организованы классные часы, диагностическая работа, родительские собрания.</t>
  </si>
  <si>
    <t>Преступления несовершеннолетними за отчетные периоды не совершались. В целях профилактики преступлений в ОО проводятся/ организованы часы, диагностическая работа,родительские собрания.</t>
  </si>
  <si>
    <t>По сравнению с апрелем 2021 года произошло увеличение травмирования обучающихся на 2 случая: случаев школьного травматизма выявлено не было участниками ДТП в отчетные периоды школьники не являлись; бытовой травматизм увеличился на 3 случая. Для снижения детского травматизма на школе проводятся/организованы инстуктажи по ПДД, классные часы, родительские собрания</t>
  </si>
  <si>
    <t>По сравнению с апрелем 2021 года в школе произошло снижение вовлеченности детей в деятельность детских и молодежных общественных объединений: на 110 обучающихся сократилась численность школьников, вовлеченных в деятельность РДШ; на 25 школьников сократилась численность обучающихся, принимающих участие в деятельность ЮНАРМИИ; на 7 школьников увеличилась численность обучающихся, вовлеченных в деятельность РСМ. Уменьшение численности членов РДШ и Юнармии связано с выпуском активных ребят из школы. Также в случае с РДШ изменился подход к подчету: раньше считались все, кто принимал участие в мероприятиях от Российского Движения Школьников, а теперь тоолько те, кто регистрируется на мероприятия и активно принимает участие в организации акций</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</si>
  <si>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Так или иначе, каждый ученик в течении года принимант участие хотя бы в одном из Дне единых действий. Одними из самых популярных стали День Конституции, День солидарности в борьбе с терроризмом и День словаря</t>
  </si>
  <si>
    <t>В ОО количество мероприятий с привлечение родительской общественности осталось на прежнем уровне. День матери и день пожилых людей стоят особняком в списке проведенных мероприятий</t>
  </si>
  <si>
    <t>В ОО функционирует Штаб по воспиаттельной работе, в который вошли советник Иванова Валентина Методиевна, зам по ВР Асанова Людмила Викторовна, соц. педагог - Тиличко Наталья Викторовна</t>
  </si>
  <si>
    <t>От ОО участие в проекте социальной активнивности "Орялята России" подал завку 1 класс, участие в треках не принимает</t>
  </si>
  <si>
    <t>В ОО не созданы школьные медиа. Школа планирует развивать это направление и создать его до конца учебного года</t>
  </si>
  <si>
    <t>В школе отсутствует школьный музей из-за отсутствия финансирования.</t>
  </si>
  <si>
    <t>Муниципальное бюджетное общеобразовательное учреждение «Средняя общеобразовательная школа №3»</t>
  </si>
  <si>
    <t>По сравнению с апрелем 2021 года произошло учеличение общей численности обучающихся школы на 17 человек: численность обучающихся 1-4 кл. увеличилась на 17 человек; численность обучающихся 5-9 кл. уменьшилось на 39 человек; численность обучающихся 10-11 кл. увеличилось на 45 школьников. Это связано с тем,ч то большинство школьников после окончания 9 класса перешли в 10, а не поступили в колледж.</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</si>
  <si>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3 человека; численность обучающихся состоящих на учете в ОДН увеличилась на 3 человека; численность обучающихся состоящих на профилактическом учете в органах социальной защиты не изменилась. Таким образом, прослеживается отрицательная динамика. Проводятся родительские собрания, дети, стоящие на учете, занимаются в кружках</t>
  </si>
  <si>
    <t>Количество правонарушений несовершеннолетними за отчетные периоды осталось на прежнем уровне. В целях профилактики правонарушений в ОО проводятся/ организованы беседы с психологом, разъяснительные беседы с родителями.</t>
  </si>
  <si>
    <t>По сравнению с апрелем 2021 года произошло уменьшение травмирования обучающихся школы на 3 человека: школьный травматизм равен нулю участниками ДТП в отчетные периоды школьники не являлись; бытовой травматизм также равен нулю Для снижения детского травматизма на школе проводятся/организованы совместные акции с ГИБДД, классные часы данной направленности</t>
  </si>
  <si>
    <t>По сравнению с апрелем 2021 года в школе изменения не произошли, касаемо вовлеченности детей в деятельность детских и молодежных общественных объединений: численность школьников, вовлеченных в деятельность РДШ равна нулю численность обучающихся, принимающих участие в деятельность ЮНАРМИИ - ноль; численность обучающихся, вовлеченных в деятельность РСМ - 0 активисты школы активно только начинают активно принимать участие в акциях и проектах РДШ, следовательно,ожидается припост показателей в ближайшее время</t>
  </si>
  <si>
    <t>По сравнению с данными мониторинга за апрель 2021 произошло незначительно уменьшение численности детей, принявших участие в мероприятиях Всероссийского календаря мероприятий. Например, учащиеся активно принимали участие в 200-летии со Дня рождения Ф.М. Достоевского, "День Конституции РФ" и "День флага РФ"</t>
  </si>
  <si>
    <t>В ОО уменьшилось количество мероприятий с привлечение родительской общественности. В связи с пандемией проводились только День отца, День матери и День пожилых людей</t>
  </si>
  <si>
    <t>В ОО не имеются педагоги-организаторы.</t>
  </si>
  <si>
    <t>В ОО функционирует Штаб по воспиаттельной работе, в который входит зам по ВР и другие сотрудники школы.</t>
  </si>
  <si>
    <t>От ОО участие в проекте социальной активнивности "Орялята России" подали заявку 3 класса, треки не проходили</t>
  </si>
  <si>
    <t>В школе отсутствует школьный музей в следствии отсутствия финансирования.</t>
  </si>
  <si>
    <t>Муниципальное бюджетное общеобразовательное учреждение «Средняя общеобразовательная школа №4»</t>
  </si>
  <si>
    <t>По сравнению с апрелем 2021 года произошло увеличение общей численности обучающихся школы на 7 человек: численность обучающихся 1-4 кл. увеличилась на 4 человека; численность обучающихся 5-9 кл. увеличилась на 5 человек; численность обучающихся 10-11 кл. сократилась на 2 школьника. В данной школле ситуация с количеством обучающихся носит характер стабильности</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</si>
  <si>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4 человек; численность обучающихся состоящих на учете в ОДН сократилась на 3 человека; численность обучающихся состоящих на профилактическом учете в органах социальной защиты населения сократилась на 2 человека. Таким образом, прослеживается положительная динамика. Одна из причин такой динамики - сомвещение советника с должностью соц. психолога Бабко М.В. позволяет на постоянной основе быть в контакте с детьми и при необходимости привлекать их к обественной деятельности</t>
  </si>
  <si>
    <t>Правонарушения несовершеннолетними за отчетные периоды уменьшилось на 2 ученика. В целях профилактики правонарушений в ОО проводятся беседы с учащимися, тематические классные часы</t>
  </si>
  <si>
    <t>Преступления несовершеннолетними за отчетные периоды не совершались. В целях профилактики преступлений в ОО проводятся тематические классные часы и беседы с учениками</t>
  </si>
  <si>
    <t>По сравнению с апрелем 2021 года произошло сокращение травмирования обучающихся школы до нуля человек: школьный травматизм в заявленный период отсутствовал; участниками ДТП в отчетные периоды школьники не являлись; случаи бытого травматизма не наблюдались. Для снижения детского травматизма на школе проводятся/организованы тематические классные часы, в школе имеются информационных стенды о ПДД</t>
  </si>
  <si>
    <t>По сравнению с апрелем 2021 года в школе произошло снижение вовлеченности детей в деятельность детских и молодежных общественных объединений: на 30 обучающихся увеличилась численность школьников, вовлеченных в деятельность РДШ; осталась неизменной численность обучающихся, принимающих участие в деятельность ЮНАРМИИ; численность обучающихся, вовлеченных в деятельность РСМ не изменилась Значительный рост детей, вовлеченных в РДШ связан с качественной работой советника, подъемом заинтересованности школьников в данном движении</t>
  </si>
  <si>
    <t>По сравнению с данными мониторинга за апрель 2021 произошло уменьшение количества детей, занимающихся в системе дополнительного образования.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</si>
  <si>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Пандемийные ограничения серьезно повлияли на деятельность данной школы. Участие в Днях единых действий в основном принимают активисты.</t>
  </si>
  <si>
    <t>В ОО увеличилось количество мероприятий с привлечение родительской общественности. Среди подобных мероприятий субботники, День матери и др.</t>
  </si>
  <si>
    <t>В ОО отсутствуют свободные ставки педагога-организатора.</t>
  </si>
  <si>
    <t>В ОО функционирует Штаб по воспиаттельной работе, в который вошли зам по ВР Мехаева С.В., совет старшеклассников, педагого-организатор Лещенко О.О.</t>
  </si>
  <si>
    <t>От ОО участие в проекте социальной активнивности "Орялята России" подали заявку 2 класса, треки не проходили</t>
  </si>
  <si>
    <t>Муниципальное бюджетное общеобразовательное учреждение «Средняя общеобразовательная школа №5»</t>
  </si>
  <si>
    <t>По сравнению с апрелем 2021 года произошло снижение общей численности обучающихся школы на 2 человека: численность обучающихся 1-4 кл. увеличилось на 9 человек; численность обучающихся 5-9 кл. сократилосьь на 37 человек; численность обучающихся 10-11 кл. увеличилось на 26 школьников. Это связано с тем, что большинство ребят пошли учиться после 9 класса в 10 класс, а не в среднее специальное учебное заведеие</t>
  </si>
  <si>
    <t>По сравнению с апрелем 2021 года численность обучающихся школы состоящих на различных видах профилактического учета осталась прежней: численность обучающихся состоящих на внутришкольном учете - 2 человека; численность обучающихся состоящих на учете в ОДН не изменилась и осталась равна 0 человек; численность обучающихся состоящих на профилактическом учете в органах социальной защиты населения увеличилась на 1 человека. Таким образом, прослеживается отрицательная динамика. Для борьбы с такой динамиков в школах проводятся диагностическая и коррекционно-развивающая работа</t>
  </si>
  <si>
    <t>Правонарушения несовершеннолетними за отчетные периоды не совершались. В целях профилактики правонарушений в ОО проводятся классные часы по профилактике безнадзорности и правонарушений, встречи с инспекторами ОДН</t>
  </si>
  <si>
    <t>Преступления несовершеннолетними за отчетные периоды не совершались. В целях профилактики преступлений в ОО проводятся тематические классные часы классные часы по профилактике безнадзорности и правонарушений, встречи с инспекторами ОДН</t>
  </si>
  <si>
    <t>По сравнению с апрелем 2021 года изменений не произошло, случаев травмирования обучающихся школы не зафиксировано школьный травматизм не увеличился; участниками ДТП в отчетные периоды школьники не являлись; бытовой травматизм - ноль случаев Для поддержания низких показателей детского травматизма в школе проводятся встречи с представителями ГИБДД, беседу на тему десткого травматизма</t>
  </si>
  <si>
    <t>По сравнению с апрелем 2021 года в школе произошло увеличение вовлеченности детей в деятельность детских и молодежных общественных объединений: на 20 обучающихся увеличилась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численность обучающихся, вовлеченных в деятельность РСМ осталась прежней Связано это с качественной работой советника и взаимодействием активистов РДШ и Юнармии</t>
  </si>
  <si>
    <t>По сравнению с данными мониторинга за апрель 2021 произошло уменьшение численности детей, занятых во внеурочной деятельности. Причины устанавляваются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</si>
  <si>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Но не смотря на пандемийные ограничения дети продолжают участвовать в Днях единых действий, таких как День Конституции, День неизвестного солдата, День учителя и др.</t>
  </si>
  <si>
    <t>В ОО увеличилось количество мероприятий с привлечение родительской общественности. Например, стал проводится Денб отца, традиционно проводится День солидарности в борьбе с терроризмом и День пожилых людей</t>
  </si>
  <si>
    <t>От ОО участие в проекте социальной активнивности "Орялята России" подали 2 класса, участие в треках не принимали</t>
  </si>
  <si>
    <t>В ОО функционирует театральное объединение "Маленькие роли" под руководством Черныш Анастасии Геннадьевны</t>
  </si>
  <si>
    <t>В школе отсутствует школьный музей из-за отсутсвия финансирования.</t>
  </si>
  <si>
    <t>Муниципальное бюджетное общеобразовательное учреждение «Средняя общеобразовательная школа №6»</t>
  </si>
  <si>
    <t>По сравнению с апрелем 2021 года произошло увеличение общей численности обучающихся школы на 17 человек: численность обучающихся 1-4 кл. осталась прежней; численность обучающихся 5-9 кл. увеличилось на 18 человек; численность обучающихся 10-11 кл. сократилась на 1 школьника. В школе наблюдается стабильная ситуация в отношении к количеству обучающихся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</si>
  <si>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 человека; численность обучающихся состоящих на учете в ОДН увеличилась на 3 человека; численность обучающихся состоящих на профилактическом учете в органах социальной защиты населения не изменилась и ровняется нулю. Таким образом, прослеживается отрицательная динамика.</t>
  </si>
  <si>
    <t>Правонарушения несовершеннолетними за отчетные периоды не совершались. В целях профилактики правонарушений в ОО организованы посещения кружков, конкурсах, профилактических мероприятиях</t>
  </si>
  <si>
    <t>Преступления несовершеннолетними за отчетные периоды не совершались. В целях профилактики преступлений в ОО организованы посещения кружков, участие в профилактических мероприятиях</t>
  </si>
  <si>
    <t>По сравнению с апрелем 2021 года произошло увеличение травмирования обучающихся школы на 6 человек: школьный травматизм и его случаи не выявлялись; участниками ДТП в отчетные периоды школьники не являлись; бытовой травматизм увеличился на 6 случаев. Для снижения детского травматизма на школе проводятся/организованы встречи с представителями ГИБДД и МВД, классные часы. Также вопросы детского травматизма поднимаются на родительских собраниях.</t>
  </si>
  <si>
    <t>По сравнению с апрелем 2021 года в школе произошло снижение вовлеченности детей в деятельность детских и молодежных общественных объединений: на 198 обучающихся увеличилоась численность школьников, вовлеченных в деятельность РДШ; на 15 школьников увеличилась численность обучающихся, принимающих участие в деятельность ЮНАРМИИ; на 2 школьника увеличилась численность обучающихся, вовлеченных в деятельность РСМ. По всей показателям наблюдается прирост. Связано это с тесным взаимодействием этих организаций в школе, а также с тем, что ребата переход из прежних объединений в новые дляя себя, такие как Юнармия и РДШ</t>
  </si>
  <si>
    <t>По сравнению с данными мониторинга за апрель 2021 не произошло изменений численности детей, занимающихся в системе дополнительного образования.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</si>
  <si>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На протяжении второго года все ученики школы так или иначе принимают участие хотя бы в одном из Дней единых действий. Например: День неизвестного солдата, День словаря и др.</t>
  </si>
  <si>
    <t>В ОО увеличилось количество мероприятий с привлечение родительской общественности. Среди них День неизвестного солдата, День пожилых людей, День матери</t>
  </si>
  <si>
    <t>В ОО присутсвует ставка "Старшая вожатая".</t>
  </si>
  <si>
    <t>От ОО в проекте социальной активнивности "Орялята России" зарегистрировано 9 классов, треки не проходили.</t>
  </si>
  <si>
    <t>В школе отсутствует школьный музей из-за отсутсвия финансирования</t>
  </si>
  <si>
    <t>Муниципальное бюджетное общеобразовательное учреждение «Средняя общеобразовательная школа №7»</t>
  </si>
  <si>
    <t>По сравнению с апрелем 2021 года произошло увеличение общей численности обучающихся школы на 76 человек: численность обучающихся 1-4 кл. увеличилась на 63 человека; численность обучающихся 5-9 кл. увеличилась на 59 человек; численность обучающихся 10-11 кл. сократилась на 46 школьников. Увеличение численности учеников младшей и средней шеолы связано с тем, что школа яляется одной из лидирующих школ в округе. Родители выбирают ее все чаще и чаще для своих детей. Также, щкола находится в центре округа, где проживает много молодых семей. Вместе с тем, количество учеников старшей школы сократилось и это связано с тем, что ребята после 9 класса пошли учиться в средние специальные учебные заведения.</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</si>
  <si>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2 человека; численность обучающихся состоящих на учете в ОДН увеличилась на 3 человека; численность обучающихся состоящих на профилактическом учете в органах социальной защиты населения осталась на прежнем нулевом уровне. Таким образом, прослеживается отрицательная динамика. В школе проводятся классные часы и профилактические беседы для снижения количества детей, находящихся на различных видах учета</t>
  </si>
  <si>
    <t>Правонарушения несовершеннолетними за отчетные периоды не совершались. В целях профилактики правонарушений в ОО проводятся/ организованы классные часы, диагностическая работа, родительские собрания и профилактичесие тестирования.</t>
  </si>
  <si>
    <t>Преступления несовершеннолетними за отчетные периоды не совершались. В целях профилактики преступлений в ОО проводятся/ организованы классные часы, диагностическая раьота, родительсике собрания</t>
  </si>
  <si>
    <t>По сравнению с апрелем 2021 года произошло уменьшение травмирования обучающихся школы до 0 человек школьный травматизм и его случаи не зафиксированы; участниками ДТП в отчетные периоды школьники не являлись; случаи бытового травматизма не зафиксированы. Для снижения детского травматизма на школе организованы стенды и памятки, проводятся профилактические беседы</t>
  </si>
  <si>
    <t>По сравнению с апрелем 2021 года в школе произошло снижение вовлеченности детей в деятельность детских и молодежных общественных объединений: на 69 обучающихся увеличилась численность школьников, вовлеченных в деятельность РДШ; на 9 школьников сократилась численность обучающихся, принимающих участие в деятельность ЮНАРМИИ; на 6 школьников увеличилась численность обучающихся, вовлеченных в деятельность РСМ. На базе школы ведется плодотворная работа советника, есть отделение Юнармии. С этим связан прирост членов этих организаций. Также, рядом со школой находится Молодежный центр ,который активно продвигает идеи РСМ, что положительно влияет на сотрудничество с ребятами школы. Также в ОО есть общественное объединение "Республика ШАНС", деятельность которого так и иначе касается большинства учеников школы.</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</si>
  <si>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Дети примимают участие в экологическом диктанте, Днях единых действий и многом другом</t>
  </si>
  <si>
    <t>В ОО увеличилось количество мероприятий с привлечение родительской общественности. К традиционному Дню матери в этом году присоединился и День отца</t>
  </si>
  <si>
    <t>В ОО не функционирует Штаб по воспиаттельной работе</t>
  </si>
  <si>
    <t>От ОО в проекте социальной активнивности "Орялята России" зарегистрирован 1 класс, в треках участие не принимал</t>
  </si>
  <si>
    <t>В школе отсутствует школьный музей по причине недостаточного финансирования.</t>
  </si>
  <si>
    <t>Муниципальное бюджетное общеобразовательное учреждение «Средняя общеобразовательная школа №8»</t>
  </si>
  <si>
    <t>По сравнению с апрелем 2021 года произошло снижение общей численности обучающихся школы на 19 человек: численность обучающихся 1-4 кл. сократилась на 1 человека; численность обучающихся 5-9 кл. увеличилось на 11 человек; численность обучающихся 10-11 кл. увеличилась на 9 школьников. Ситуация с количеством обучающихся в этой школе является стабильной, без значительных перепад.</t>
  </si>
  <si>
    <t>По сравнению с апрелем 2021 года произошло снижение численности обучающихся школы состоящих на различных видах профилактического учета не изменилось: численность обучающихся состоящих на внутришкольном равна 0 человек; численность обучающихся состоящих на учете в ОДН также 0 человек; численность обучающихся состоящих на профилактическом учете в органах социальной защиты населения - ноль человек. Таким образом, прослеживается стабильно положительная динамика. Для поддержания данной ситуации проводятся профилактические беседы, классаные часы. Большую роль играют родительсике собрания</t>
  </si>
  <si>
    <t>Правонарушения несовершеннолетними за отчетные периоды не совершались. В целях профилактики правонарушений в ОО проводятся/ организованы общеклассные собрания с соц. педагогом, тестирование и другие виды диагностических работ</t>
  </si>
  <si>
    <t>Преступления несовершеннолетними за отчетные периоды не совершались. В целях профилактики преступлений в ОО проводятся/ организованы общеклассные собрания с соц. педагогом, тестирование и другие виды диагностических работ</t>
  </si>
  <si>
    <t>По сравнению с апрелем 2021 года произошло увеличение травмирования обучающихся школы не изменилось: школьный травматизм и его случаи не зафиксированы; участниками ДТП в отчетные периоды школьники не являлись; бытовой травматизм остался на прежнем уровне и равен 0. Для снижения детского травматизма на школе проводятся тематические беседы, направленные на предупреждениие детей об лпастностях дома, в школе и на дорогах ,беседы с инспекторами ГИБДД</t>
  </si>
  <si>
    <t>По сравнению с апрелем 2021 года в школе произошло снижение вовлеченности детей в деятельность детских и молодежных общественных объединений: на 23 обучающихся сократилась численность школьников, вовлеченных в деятельность РДШ; на 5 школьников сократилась численность обучающихся, принимающих участие в деятельность ЮНАРМИИ; численность обучающихся, вовлеченных в деятельность РСМ осталась на прежнем, минимальном уровне Среди причин снижения - выпуск активных ребят из школы. По линнии РДШ уже ведется активный набор новых членов и открытие первичной организации.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</si>
  <si>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добровольца, День словаря и др.</t>
  </si>
  <si>
    <t>В ОО количество мероприятий с привлечение родительской общественности осталось на прежнем уровне. Традиционно празднуется День матери.</t>
  </si>
  <si>
    <t>В ОО присутствует ставка "Старшая вожатая".</t>
  </si>
  <si>
    <t>В ОО по сравнению с данными апреля 2021 года численность молодых педагогов не изменилась</t>
  </si>
  <si>
    <t>В ОО функционирует Штаб по воспитательной работе, в который вошла зам по ВР Мадосян М.С.</t>
  </si>
  <si>
    <t>От ОО участие в проекте социальной активнивности "Орялята России" принимает 4 кдасса под руководством Бондаревой О.И., Борисовой Л.В., Бессалько И.Н., Рядчиной И.А.</t>
  </si>
  <si>
    <t>В школе отсутствует школьный музе, причина - отсутствие финансирования</t>
  </si>
  <si>
    <t>Муниципальное бюджетное общеобразовательное учреждение «Средняя общеобразовательная школа №9»</t>
  </si>
  <si>
    <t>По сравнению с апрелем 2021 года произошло снижение общей численности обучающихся школы на 42 человека: численность обучающихся 1-4 кл. увеличилась на 4 человека; численность обучающихся 5-9 кл. увеличилось на 28 человек; численность обучающихся 10-11 кл. увеличиласьась на 10 школьников. Это связано с тем, что в 5 класс перешли бывшие учащиеся младшей школы, которые преобладали над количеством выпустившихся ребят</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</si>
  <si>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человека;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увеличилась на 5 человек. Таким образом, прослеживается отрицательная динамика. В школе проводятся разъяснительные беседы, данные проблемы проводятся на общешкольном собрании.</t>
  </si>
  <si>
    <t>Правонарушения несовершеннолетними за отчетные периоды не совершались. В целях профилактики правонарушений в ОО проводятся классные часы по профилактике правонарушений, учеников активно вовлекают в общественную деятельность</t>
  </si>
  <si>
    <t>Преступления несовершеннолетними за отчетные периоды не совершались. В целях профилактики преступлений в ОО проводятся/ организованы классные часы по профилактике правонарушений, учеников активно вовлекают в общественную деятельность</t>
  </si>
  <si>
    <t>По сравнению с апрелем 2021 года случаев травмирования обучающихся школы на не наблюдалось: школьный травматизм - 0 случаев, участниками ДТП в отчетные периоды школьники не являлись; бытовой травматизм - 0 случаев. Для поддержания низких показателей детского травматизма на школе проводятся/организованы частые встречи с испекторами и сотрудниками ГИБДД и МВД, классные чачы, тематические занятия</t>
  </si>
  <si>
    <t>По сравнению с апрелем 2021 года в школе произошло снижение вовлеченности детей в деятельность детских и молодежных общественных объединений: на 328 обучающихся увеличилась численность школьников, вовлеченных в деятельность РДШ; на 30 школьников увеличилась численность обучающихся, принимающих участие в деятельность ЮНАРМИИ; на 27 школьников увеличилась численность обучающихся, вовлеченных в деятельность РСМ. Причина увеличения показателей является активная сомвестная работа советника по воспитанию и старшей вожатой, а также их продуктивное взаимодействие с РСМ и Юнармией</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</si>
  <si>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Например, День народного единства, День школьной библиотеки и др.</t>
  </si>
  <si>
    <t>В ОО увеличилось количество мероприятий с привлечение родительской общественности. "С папой мы похожи", День пожилого человека - те акции ,в которых ученики с родителями принимают участие</t>
  </si>
  <si>
    <t>В ОО по сравнению с данными апреля 2021 года незначительно уменьшилась численность молодых педагогов.</t>
  </si>
  <si>
    <t>В ОО функционирует Штаб по воспиаттельной работе.</t>
  </si>
  <si>
    <t>От ОО участие в проекте социальной активнивности "Орялята России" принимает 1 класс классный руководитель Демина Татьяна Сергеевна.</t>
  </si>
  <si>
    <t>В ОО создан спортивный клуб "Юниор". Работает по направлениям баскетбол, волейбол, легкая атлетика.</t>
  </si>
  <si>
    <t>В ОО функционирует театральное объединение "Маска", руководитель Томаева О.К.</t>
  </si>
  <si>
    <t>В школе есть школьный музей "Боевой славы", руководитель Чумак Л.А.</t>
  </si>
  <si>
    <t>Муниципальное бюджетное общеобразовательное учреждение «Средняя общеобразовательная школа №10»</t>
  </si>
  <si>
    <t>По сравнению с апрелем 2021 года произошло увеличение общей численности обучающихся школы на 9 человек: численность обучающихся 1-4 кл. сократилось на 3 человека; численность обучающихся 5-9 кл. увеличилось на 19 человек; численность обучающихся 10-11 кл. сократилась на 7 школьника. В целом, цифры по количеству обучающихся не сильно разнятся, наблюдается стабильная ситуация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</si>
  <si>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человека;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не изменилось и находится в минимальном значениие. Таким образом, прослеживается положительная динамика. Проводится ряд профилактических мероприятий, таких как классные часы, беседы.</t>
  </si>
  <si>
    <t>Правонарушения несовершеннолетними за отчетные периоды не совершались. В целях профилактики правонарушений в ОО проводятся/организованы общеклассные собрания, персональный контроль за посещением школьных занятий</t>
  </si>
  <si>
    <t>Преступления несовершеннолетними за отчетные периоды не совершались. В целях профилактики преступлений в ОО организован персональный контроль за посещением школьных занятий, встречи с отрудниками полиции</t>
  </si>
  <si>
    <t>По сравнению с апрелем 2021 года не произошло изменений по пункту травмирования обучающихся школы, показатели по-прежнему составляют 0 школьный травматизм - 0 случаев; участниками ДТП в отчетные периоды школьники не являлись; бытовой травматизм - 0 случаев Для снижения детского травматизма на школе организован мониторинг технического и санитарного состояния групп, учебных кабинетов, залов, столовой, регулярное проведение профилактических бесед</t>
  </si>
  <si>
    <t>По сравнению с апрелем 2021 года в школе произошло снижение вовлеченности детей в деятельность детских и молодежных общественных объединений: на 168 обучающихся сократилась численность школьников, вовлеченных в деятельность РДШ; на 17 школьников увеличилась численность обучающихся, принимающих участие в деятельность ЮНАРМИИ; на 8 школьников увеличилась численность обучающихся, вовлеченных в деятельность РСМ. Главной причиной снижения является выпуск активных ребят и пандемийные ограничения</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</si>
  <si>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В первую очередь это связано с органиченниями, повлеченные пандемией. Среди примеров участия можно отметить проведение новогодних и спортивных утренников, флешмобы ко Дню флага и ко Дню Конституции</t>
  </si>
  <si>
    <t>В ОО количество мероприятий с привлечение родительской общественности осталось на прежнем уровне. Как в оффлайн, так и в онлайн формате проводились День матери и День отца</t>
  </si>
  <si>
    <t>От ОО на участие в проекте социальной активнивности "Орялята России" подали заявки 4 класса, треки не проходили.</t>
  </si>
  <si>
    <t>В школе отсутствует школьный музей по причине отсутствия финансирования.</t>
  </si>
  <si>
    <t>Муниципальное бюджетное общеобразовательное учреждение «Средняя общеобразовательная школа №11»</t>
  </si>
  <si>
    <t>По сравнению с апрелем 2021 года произошло увеличение общей численности обучающихся школы на 34 человека: численность обучающихся 1-4 кл. увеличиласьсь на 19 человек; численность обучающихся 5-9 кл. увеличилась на 19 человек; численность обучающихся 10-11 кл. сократилась на 4 школьника. Это связано с тем, что на данный момент в населенном пункте стало проживать больше молодых семей, которые отдают своих детей именно в эту школу.</t>
  </si>
  <si>
    <t>По сравнению с апрелем 2021 года численность обучающихся школы состоящих на различных видах профилактического учета осталась на минимальном уровне: численность обучающихся состоящих на внутришкольном учете - 0 человек; численность обучающихся состоящих на учете в ОДН - 0 человек; численность обучающихся состоящих на профилактическом учете в органах социальной защиты населения также 0 человек Таким образом, прослеживается стабильная положительная ситуация. Для ее поддержания в школе проводятся встречи с инспекторами ОДН, учеников активно вовлекают в общественную деятельность</t>
  </si>
  <si>
    <t>Правонарушения несовершеннолетними за отчетные периоды не совершались. В целях профилактики правонарушений в ОО проводятся профилактические тестирования, классные часы данной направленности</t>
  </si>
  <si>
    <t>Преступления несовершеннолетними за отчетные периоды не совершались. В целях профилактики преступлений в ОО проводятся классные часы по профилактике правонарушений и безнадзорности</t>
  </si>
  <si>
    <t>По сравнению с апрелем 2021 года не ппроизошло травмирования обучающихся школы ни по одному из подпунктов. Для поддержания минимальных показателей детского травматизма на школе проводятся викторины и акции по ПДД, инструктажи. Установлены стренды, происходит раздача информационных листовок.</t>
  </si>
  <si>
    <t>По сравнению с апрелем 2021 года в школе произошло снижение вовлеченности детей в деятельность детских и молодежных общественных объединений: на 365 обучающихся сократилась численность школьников, вовлеченных в деятельность РДШ; на 3 школьника сократилась численность обучающихся, принимающих участие в деятельность ЮНАРМИИ; Состав школьников, вовлеченных в деятельность РСМ по-прежнему равен 0 Уменьшение численности вовлеченных в РДШ объясняется новым форматом подчета - раньше считали всех, кто принимал участие хотя бы в одной акции, теперь - только полноценных членов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</si>
  <si>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Все ученики школы так или иначе в течении года вовлечены в деятельность связанную с Днями единых действий. Активное участие принимают в День неизвестного солдата, День добровольца, День Конституции РФ и др.</t>
  </si>
  <si>
    <t>В ОО значительно увеличилось количество мероприятий с привлечение родительской общественности. Школа активно использует новые технологии и старается привлекать родителей даже в условиях пандемийных ограничений.</t>
  </si>
  <si>
    <t>В ОО не имеются свободные ставки педагога-организатора.</t>
  </si>
  <si>
    <t>В ОО функционирует Штаб по воспиаттельной работе, в который вошли зам по ВР - Митусова А.В., соц.педагог - Прокофьева А.А., вожатая - Сытченко К.В., психолог - Цеплит К.Е., рук МО классных руководителей - Вьюшкова Н.В., советник - Пупынин В.Ф.</t>
  </si>
  <si>
    <t>От ОО на участие в проекте социальной активнивности "Орялята России" была подана одна заявка. Треки класс не проходил.</t>
  </si>
  <si>
    <t>В ОО создан спортивный клуб "Кожаный мяч", направление - баскетбол, волейбол</t>
  </si>
  <si>
    <t>Муниципальное бюджетное общеобразовательное учреждение «Средняя общеобразовательная школа №13»</t>
  </si>
  <si>
    <t>По сравнению с апрелем 2021 года произошло увеличение общей численности обучающихся школы на 11 человек: численность обучающихся 1-4 кл. сократилось на 12 человек; численность обучающихся 5-9 кл. увеличилось на 14 человек; численность обучающихся 10-11 кл. увеличилась на 14 школьникаов. В данной школе не произошло значительных изменений.</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</si>
  <si>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по-прежнему равна 0; численность обучающихся состоящих на профилактическом учете в органах социальной защиты населения - 0. Таким образом, прослеживается положительная динамика. Для поддержания динамики в школе проводятся беседы с обучающимися, которые сосотоят на учете, привлекают их к организации мероприятий</t>
  </si>
  <si>
    <t>Правонарушения несовершеннолетними за отчетные периоды не совершались. В целях профилактики правонарушений в ОО проводятся консультации работников из юридической сферы, классные часы</t>
  </si>
  <si>
    <t>Преступления несовершеннолетними за отчетные периоды не совершались. В целях профилактики преступлений в ОО проводятся консультации сотрудников ОДН, работников юридической сферы, классные часы</t>
  </si>
  <si>
    <t>По сравнению с апрелем 2021 года изменений не произошло. Уровень травмирования обучающихся школы остался на нулевом показателе. Для поддержания подобного уровня детей привлекают к участию в онлайн-олимпиадах и конкурсах заданной тематики, проводятся профилактические беседы.</t>
  </si>
  <si>
    <t>По сравнению с апрелем 2021 года в школе произошло снижение вовлеченности детей в деятельность детских и молодежных общественных объединений: на 30 обучающихся сократилась численность школьников, вовлеченных в деятельность РДШ; на 3 школьника увеличилась численность обучающихся, принимающих участие в деятельность ЮНАРМИИ; обучающихся, вовлеченных в деятельность РСМ - 0. Увеличение активистов РДШ связано с появлением в школе советника директора по воспитанию, многие ребята выбрали проекты РДШ - приоритетным направлением, по сравнению с участием в жизни других общественных объединений</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</si>
  <si>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Комментариев по этому поводу нет</t>
  </si>
  <si>
    <t>В ОО по сравнению с данными апреля 2021 года значительно уменьшилась численность молодых педагогов. Связано с переходом на другое место работы молодых педагогов, а также с тем, что некоторые перешли возрастное ограничение</t>
  </si>
  <si>
    <t>От ОО на участие в проекте социальной активнивности "Орялята России" подал заявку 1 класс, участие в треках не принимал.</t>
  </si>
  <si>
    <t>В школе отсутствует школьный музей по причине отсутсвия финансирования.</t>
  </si>
  <si>
    <t>Муниципальное бюджетное общеобразовательное учреждение «Средняя общеобразовательная школа №14»</t>
  </si>
  <si>
    <t>По сравнению с апрелем 2021 года произошло увеличение общей численности обучающихся школы на 19 человек: численность обучающихся 1-4 кл. увеличилась на 5 человек; численность обучающихся 5-9 кл. увеличилась на 8 человек; численность обучающихся 10-11 кл. увеличилась на 6 школьников. Это связано в целом с хорошей демографической ситуацией в округе, так как мы видим прирост показателей по всем пунктам.</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</si>
  <si>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сократилась также на 1 человека; численность обучающихся состоящих на профилактическом учете в органах социальной защиты населения равна 0. Таким образом, прослеживается положительная динамика. Работа ,которая проводится с обучающимися состоящими на различных видах профилактического учета заключается в проведении классных часов, ведется контроль их деятельности, ребета привлекаются к организации мероприятий.</t>
  </si>
  <si>
    <t>Правонарушения несовершеннолетними за отчетные периоды не совершались. В целях профилактики правонарушений в ОО проводятся/ организованы тесты на уторебление ПАВ, тренинги, учет пропусков</t>
  </si>
  <si>
    <t>Преступления несовершеннолетними за отчетные периоды не совершались. В целях профилактики преступлений в ОО проводятся/ организованы уторебление ПАВ, тренинги, учет пропусков</t>
  </si>
  <si>
    <t>По сравнению с апрелем 2021 года произошло уменьшение травмирования обучающихся школы на 1 человека: школьный травматизм и его случаи не обнаружены; участниками ДТП в отчетные периоды школьники не являлись; бытовой травматизм а отчетный период не был зафиксирован. Для снижения детского травматизма на школе проводятся/организованы акции, проводимые совместно с ГИБДД, лекции и инструктажи</t>
  </si>
  <si>
    <t>По сравнению с апрелем 2021 года в школе произошло снижение вовлеченности детей в деятельность детских и молодежных общественных объединений: на 235 обучающихся сократилась численность школьников, вовлеченных в деятельность РДШ; на 12 школьников увеличилась численность обучающихся, принимающих участие в деятельность ЮНАРМИИ; на 6 школьников уменьшилась численность обучающихся, вовлеченных в деятельность РСМ. Причины сокращениея в следующем: с приходом советника в школе изменился подход подсчетов активистов РДШ, теперь считают только постоянных активистов. Также часть членов РДШ выпустилась из школы.</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</si>
  <si>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Ученики школы активно принимали участие на День знаний, День учителя, День неизвестного солдата и др.</t>
  </si>
  <si>
    <t>В ОО увеличилось количество мероприятий с привлечение родительской общественности. Отныне неотъемлемой частью подобных мероприятий стал День отца</t>
  </si>
  <si>
    <t>В ОО функционирует Штаб по воспиаттельной работе, в который вошли зам по ВР Тумаренко О.Н., педагог-психолог Резанова Р.Х., соц. педагог Громакова Т.И.</t>
  </si>
  <si>
    <t>От ОО участие в проекте социальной активнивности "Орялята России" принимает 1 класс, классный руководитель Николенко Татьяна Владимировна.</t>
  </si>
  <si>
    <t>В школе создан школьный музей. "Зал боевой славы" под руководством Костенко Татьяна Владимировны</t>
  </si>
  <si>
    <t>Муниципальное бюджетное общеобразовательное учреждение «Средняя общеобразовательная школа №15»</t>
  </si>
  <si>
    <t>По сравнению с апрелем 2021 года произошло увеличение общей численности обучающихся школы на 27 человек: численность обучающихся 1-4 кл. увеличилась на 27 человек; численность обучающихся 5-9 кл. увеличилось на 1 человека; численность обучающихся 10-11 кл. сократилась на 1 школьника. Это связано с благоприятной демографической обстановкой в округе. Школе удалось набрать больше ребят младшего школьного возраста.</t>
  </si>
  <si>
    <t>По сравнению с апрелем 2021 года изменений численности обучающихся школы состоящих на различных видах профилактического учета не произошло. Таким образом, динамика не прослеживается.</t>
  </si>
  <si>
    <t>Правонарушения несовершеннолетними за отчетные периоды не совершались. В целях профилактики правонарушений в ОО проводятся/ организованы классные часы, профилактические беседы с обучающимися.</t>
  </si>
  <si>
    <t>Преступления несовершеннолетними за отчетные периоды не совершались. В целях профилактики преступлений в ОО проводятся/ организованы классные часы и встречи с сотрудниками ОДН.</t>
  </si>
  <si>
    <t>По сравнению с апрелем 2021 года не произошло изменений по соотношению к числу травмирования обучающихся школы. Участниками ДТП, бытового и школьного травматизма в отчетные периоды школьники не являлись; Для поддержания низкого урвня детского травматизма в школе проводятся инструктажипо технике безопасности</t>
  </si>
  <si>
    <t>По сравнению с апрелем 2021 года в школе произошло повышение вовлеченности детей в деятельность детских и молодежных общественных объединений: на 10 обучающихся увеличиласьлась численность школьников, вовлеченных в деятельность РДШ; на 2 школьника увеличилась численность обучающихся, принимающих участие в деятельность ЮНАРМИИ; на 10 школьников увеличилась численность обучающихся, вовлеченных в деятельность РСМ. Связь увеличения численности детей, вовлеченных в деятельность детских и общественных объединениях, связано с продуктивной работой советника, представителей Юнармии и РСМ в данном населенном пункте.</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</si>
  <si>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В первую очередь это связано с органиченниями, повлеченные пандемией. Среди примеров участия можно отметить День солидарности в борьбе с терроризмом, День инвалидов, День Героев Отечества.</t>
  </si>
  <si>
    <t>В ОО уменьшилось количество мероприятий с привлечение родительской общественности. Проводились только День отца и День матери.</t>
  </si>
  <si>
    <t>Муниципальное бюджетное общеобразовательное учреждение «Средняя общеобразовательная школа №17»</t>
  </si>
  <si>
    <t>По сравнению с апрелем 2021 года произошло увеличение общей численности обучающихся школы на 24 человека: численность обучающихся 1-4 кл. сократилось на 1 человека; численность обучающихся 5-9 кл. увеличилось на 26 человек; численность обучающихся 10-11 кл. сократилась на 1 школьника. Это связано с тем, что больше ребят перешли в среднюю школу, за счет хорошей демографической обстановки в округе</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</si>
  <si>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5 человек;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составляет 0 человек. Таким образом, прослеживается отрицательная динамика. В связи с этим принято ряд мер: организовываются профилактические беседы, ученики, состоящие на учете активно привлекаются к организации мероприятий в школе.</t>
  </si>
  <si>
    <t>Преступления несовершеннолетними за отчетные периоды не совершались. В целях профилактики преступлений в ОО проводятся/ организованы классные часы, общеклассные собрания</t>
  </si>
  <si>
    <t>По сравнению с апрелем 2021 года произошло уменьшение случаев травмирования обучающихся школы на 2 человека: школьный травматизм сократился на 1 случай участниками ДТП в отчетные периоды школьники не являлись; бытовой травматизм в жизни школьников за отчетный период не наблюдался. Для снижения детского травматизма на школе проводятся встречи с представителями ГИБДД и МВД, в школах раздают информационные листовки с памятками безопасности.</t>
  </si>
  <si>
    <t>По сравнению с апрелем 2021 года в школе произошло увеличение вовлеченности детей в деятельность детских и молодежных общественных объединений: на 18 обучающихся увеличилась численность школьников, вовлеченных в деятельность РДШ; на 6 школьников увеличилась численность обучающихся, принимающих участие в деятельность ЮНАРМИИ; на 1 школьника увеличилась численность обучающихся, вовлеченных в деятельность РСМ. Увеличение численности детей, вовлеченных в деятельность детских и общественных объединениях связано с растущим интересом школьников к общественным организациям, а также появлением советника в ОО.</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</si>
  <si>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Дети примимают участие в экологическом диктанте, Днях единых действий, таких как День Конституции, День Флага РФ</t>
  </si>
  <si>
    <t>В ОО сократилось количество мероприятий с привлечение родительской общественности. В условиях пандемии проводились День отца и День матери.</t>
  </si>
  <si>
    <t>В ОО не функционирует Штаб по воспитательной работе.</t>
  </si>
  <si>
    <t>В ОО создан спортивный клуб. Направление самбо и волейбол.</t>
  </si>
  <si>
    <t>Муниципальное бюджетное общеобразовательное учреждение «Средняя общеобразовательная школа №24»</t>
  </si>
  <si>
    <t>По сравнению с апрелем 2021 года произошло увиличение общей численности обучающихся школы на 13 человек: численность обучающихся 1-4 кл. сократилось на 12 человек; численность обучающихся 5-9 кл. увеличилось на 19 человек; численность обучающихся 10-11 кл. увеличилась на 6 школьников. Это связано с тем, что школьники из других ОО этого наседенного пункта переходят в данную школу.</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</si>
  <si>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сократилась на 1 человека; численность обучающихся состоящих на профилактическом учете в органах социальной защиты населения за отчетный период не изменилась и ровняется 0. Таким образом, прослеживается положительная динамика. Школа проводит множество профилактических мероприятий, среди которых классные часы, тестирования и привлечение ребят к организации школьных событий</t>
  </si>
  <si>
    <t>Правонарушения несовершеннолетними за отчетные периоды не совершались. В целях профилактики правонарушений в ОО проводятся квизы правохранительной направленности, мониторинг</t>
  </si>
  <si>
    <t>Преступления несовершеннолетними за отчетные периоды не совершались. В целях профилактики преступлений в ОО проводятся квизы и викторины правоохранительной направленности, мониторинг деятельности учащихся вне школы.</t>
  </si>
  <si>
    <t>По сравнению с апрелем 2021 года произошло уменьшение травмирования обучающихся школы на 2 человек: школьный травматизм уменьшился на 1 случай; участниками ДТП в отчетные периоды школьники не являлись; бытовой травматизм у учащихся не зафиксирован. Для снижения детского травматизма на школе проводятся профилактические беседы, встречи с сотрудниками ГИБДД и МВД</t>
  </si>
  <si>
    <t>По сравнению с апрелем 2021 года в школе произошло снижение вовлеченности детей в деятельность детских и молодежных общественных объединений: на 359 обучающихся сократилась численность школьников, вовлеченных в деятельность РДШ; на 12 школьников сократилась численность обучающихся, принимающих участие в деятельность ЮНАРМИИ; численность обучающихся, вовлеченных в деятельность РСМ равна 0. Сложно проккометрировать данные показатели, так как школа имеет активного советника и на постоянной основе принимает участие в проектах РДШ</t>
  </si>
  <si>
    <t>По сравнению с данными мониторинга за апрель 2021 произошло незначительное уменьшение численности детей, занятых во внеурочной деятельности</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</si>
  <si>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в связи на примущественную работу в онлайн режиме. Были проведены День солидарности в борьбе с терроризмом, День учителя, День Героев Отечества.</t>
  </si>
  <si>
    <t>В ОО значительно увеличилось количество мероприятий с привлечение родительской общественности. Как в очном, так и в заочном формате родители учеников участвовали в День матери, День пожилого человека, День инвалида и т.д.</t>
  </si>
  <si>
    <t>В ОО присутствует человек на должности "Старшая вожатая".</t>
  </si>
  <si>
    <t>В ОО по сравнению с данными апреля 2021 года численность молодых педагогов осталась на прежнем уровне</t>
  </si>
  <si>
    <t>От ОО на участие в проекте социальной активнивности "Орялята России" было подано 2 заявки. Один класс под руководством Захаровой Светланы Валентиновны принимает участие в треках на постоянной основе.</t>
  </si>
  <si>
    <t>Муниципальное бюджетное общеобразовательное учреждение «Средняя общеобразовательная школа №26»</t>
  </si>
  <si>
    <t>По сравнению с апрелем 2021 года произошло увеличение общей численности обучающихся школы на 20 человек: численность обучающихся 1-4 кл. сократилась на 12 человек; численность обучающихся 5-9 кл. увеличилось на 30 человек; численность обучающихся 10-11 кл. увеличилась на 2 школьника. Это связано с тем, что значительная часть учеников по завершению 9 классов отправились поступать в колледж и средние специальные учебные заведения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</si>
  <si>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равно 0; численность обучающихся состоящих на учете в ОДН также равна 0; численность обучающихся состоящих на профилактическом учете в органах социальной защиты населения сократилось на 4 человека. Таким образом, прослеживается положительная динамика. Такой результат был достигнут благодаря проведенной работе психолога, а также с помощью проведения классных часов и занятию детей в кружках</t>
  </si>
  <si>
    <t>Правонарушения несовершеннолетними за отчетные периоды не совершались. В целях профилактики правонарушений в ОО проводятся/ организованы беседы с психологом, просмотры и обсуждения фильмов, социальных роликов</t>
  </si>
  <si>
    <t>Преступления несовершеннолетними за отчетные периоды не совершались. В целях профилактики преступлений в ОО проводятся/ организованы беседы с психологом, просмотры и обсуждения фильмов, социальных роликов</t>
  </si>
  <si>
    <t>По сравнению с апрелем 2021 года не произошло изменений в плане травмирования обучающихся. Для поддержания позитианой статистике в школе продолжают проводится встречи и совместные акции с инспекторами ГИБДД.</t>
  </si>
  <si>
    <t>По сравнению с апрелем 2021 года в школе произошло увеличение вовлеченности детей в деятельность детских и молодежных общественных объединений: на 6 обучающихся увеличилась численность школьников, вовлеченных в деятельность РДШ; численность обучающихся, принимающих участие в деятельность ЮНАРМИИ; на 1 школьника увеличилась численность обучающихся, вовлеченных в деятельность РСМ. В основном, ребята этой школы участвуют в мероприятиях внутренних школьных общественных организациях, также наблюдается постепенный, хоть и небольшой прирост по лмм Юнармии, РДШ и РСМ</t>
  </si>
  <si>
    <t>По сравнению с данными мониторинга за апрель 2021 произошло незначительное увеличение численности детей, занимающихся в системе дополнительного образования.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</si>
  <si>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Дети активно участвуют в Днях единых действий, таких как День Флага РФ, День знаний, 200-летие со дня рождения Ф.М. Достоевского.</t>
  </si>
  <si>
    <t>В ОО сократилось количество мероприятий с привлечение родительской общественности. В связи с ограничениями мероприятия подобного рода не проводились.</t>
  </si>
  <si>
    <t>В ОО имеется ставка педагога-организатора.</t>
  </si>
  <si>
    <t>От ОО на участие в проекте социальной активнивности "Орялята России" подали заявки 9 классов, треки не проходили.</t>
  </si>
  <si>
    <t>Муниципальное бюджетное общеобразовательное учреждение «Основная общеобразовательная школа №20»</t>
  </si>
  <si>
    <t>По сравнению с апрелем 2021 года произошло увеличение общей численности обучающихся школы на 31 человек: численность обучающихся 1-4 кл. увеличилась на 13 человек; численность обучающихся 5-9 кл. увеличилась на 18 человек; школа является основной общеобразовательной, в ней отсутствует возможность учиться в 10-11 классе. В остальном есть прирост количества учащихся, связанный с благоприятной демографичкской ситуацией в округе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</si>
  <si>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человека; численность обучающихся состоящих на учете в ОДН сократилась на 1 человека; численность обучающихся состоящих на профилактическом учете в органах социальной защиты населения увеличилась на 1 человека. Таким образом, прослеживается положительная динамика. В школе проводятся заседания по профилактике правонарушений, беседы с представителями МВД</t>
  </si>
  <si>
    <t>Правонарушения несовершеннолетними за отчетные периоды не совершались. В целях профилактики правонарушений в ОО проводятся/ организованы беседы с психологом, просмотры и обсуждения фильмов, социальных роликов.</t>
  </si>
  <si>
    <t>Преступления несовершеннолетними за отчетные периоды не совершались. В целях профилактики преступлений в ОО проводятся/ организованы собрания по профилактике правонарушений, беседы с представителями МВД</t>
  </si>
  <si>
    <t>По сравнению с апрелем 2021 года произошло увеличение травмирования обучающихся школы на 1 человек: школьный травматизм увеличился на 1 случай; участниками ДТП в отчетные периоды школьники не являлись; бытовой травматизм не увеличился и равен 0. Для снижения детского травматизма на школе проводятся квесты и квизы ,классные часы на тематику безопасномти дома, в школе и на дорогах.</t>
  </si>
  <si>
    <t>По сравнению с апрелем 2021 года в школе произошло увеличение вовлеченности детей в деятельность детских и молодежных общественных объединений: на 2 обучающихся сократилась численность школьников, вовлеченных в деятельность РДШ; на 31 школьника увеличилась численность обучающихся, принимающих участие в деятельность ЮНАРМИИ; численность обучающихся, вовлеченных в деятельность РСМ - 0. В школах хорошо налажено взаимодействие с Юнармией, также в ближайшей перпективе увеличение членов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</si>
  <si>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Школьники активно принимали участие на День учителя, День знаний, Днь неизвестного солдата</t>
  </si>
  <si>
    <t>В ОО увеличилось количество мероприятий с привлечение родительской общественности. Родители учеников школы участвуют практически во всех мероприятиях Всероссийского календаря событий</t>
  </si>
  <si>
    <t>В ОО функционирует Штаб по воспиаттельной работе входят зам по ВР, соц.педагог, педагог-психолог.</t>
  </si>
  <si>
    <t>От ОО участие в проекте социальной активнивности "Орялята России" принимает 4 класса, из них 3 команды под руководством Чукариной Д.О., Параскевовой Д.О., Кучменко М.В. прошли все треки</t>
  </si>
  <si>
    <t>Государственное бюджетное общеобразовательное учреждение Ставропольского края «Средняя общеобразовательная школа №3»</t>
  </si>
  <si>
    <t>По сравнению с апрелем 2021 года произошло увеличение общей численности обучающихся школы на 38 человек: численность обучающихся 1-4 кл. увеличилась на 24 человека; численность обучающихся 5-9 кл. увеличилась на 13 человек; численность обучающихся 10-11 кл. сократилась на 1 школьника. Это связано с тем, что школа является новой. В ней находится современная аппаратура и хорошие условия для развития ребенка. В связи с эти количество оюучающихся постоянно увеличивается.</t>
  </si>
  <si>
    <t>Правонарушения несовершеннолетними за отчетные периоды не совершались. В целях профилактики правонарушений в ОО проводятся/ организованы классные часы, тематические и профилактические беседы.</t>
  </si>
  <si>
    <t>Преступления несовершеннолетними за отчетные периоды не совершались. В целях профилактики преступлений в ОО проводятся/ организованы классные чвсы, профилактические и тематические беседы.</t>
  </si>
  <si>
    <t>По сравнению с апрелем 2021 года случаи травмирования обучающихся не наблюдались. Школьный травматизм - 0 случаев; участниками ДТП в отчетные периоды школьники не являлись; бытовой травматизм - 0 случаев. Для снижения детского травматизма на школе проводятся/организованы профилактические часы. В школах установлены стенды, проходит раздача информационных листовок.</t>
  </si>
  <si>
    <t>По сравнению с апрелем 2021 года в школе произошло снижение вовлеченности детей в деятельность детских и молодежных общественных объединений: на 9 обучающихся сократилась численность школьников, вовлеченных в деятельность РДШ; школьников, принимающих участие в деятельность ЮНАРМИИ нет; численность обучающихся, вовлеченных в деятельность РСМ - 0 Школа является новой, также для нее пока не характерно участие в общественных организациях за счет национального признака.</t>
  </si>
  <si>
    <t>В ОО увеличилось количество мероприятий с привлечение родительской общественности. За отчетный период принимали участие на Днгб матери.</t>
  </si>
  <si>
    <t>В ОО имеется 0,5 ставки педагога-организатора.</t>
  </si>
  <si>
    <t>Советский городской округ</t>
  </si>
  <si>
    <t>муниципальное общеобразовательное учреждение «Средняя общеобразовательная школа №1 г. Зеленокумска»</t>
  </si>
  <si>
    <t>дА</t>
  </si>
  <si>
    <t>По сравнению с апрелем 2021 года произошло снижение общей численности обучающихся школы на 6 человек: численность обучающихся 1-4 кл. сократилось на 1человек; численность обучающихся 5-9 кл. увеличилось на 16 человек; численность обучающихся 10-11 кл. сократилась на 21школьника. Это связано с</t>
  </si>
  <si>
    <t>По сравнению с апрелем 2021 года произошло повышение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8 человек; численность обучающихся состоящих на учете в ОДН увеличилась на 3 человек; численность обучающихся состоящих на профилактическом учете в органах социальной защиты населения увеличилась на 0 человека. Таким образом, прослеживается положительная/ отрицательная динамика. (Какая работа проводится с обучающимися состоящими на различных видах профилактического учета?)</t>
  </si>
  <si>
    <t>Правонарушения несовершеннолетними за отчетные периоды совершались. В целях профилактики правонарушений в ОО проводятся/ организованы беседы, вовлечение в творческую деятельность, в спортивные мероприятия</t>
  </si>
  <si>
    <t>Преступления несовершеннолетними за отчетные периоды совершались. В целях профилактики преступлений в ОО проводятся/ организованы (что проводится?)</t>
  </si>
  <si>
    <t>По сравнению с апрелем 2021 года произошло увеличение травмирования обучающихся школы на 1 человек: школьный травматизм не изменился случая; участниками ДТП в отчетные периоды школьники не являлись; бытовой травматизм снизился на 3 случаев. Для снижения детского травматизма на школе проводятся/организованы .</t>
  </si>
  <si>
    <t>По сравнению с апрелем 2021 года в школе произошло снижение вовлеченности детей в деятельность детских и молодежных общественных объединений: на 82 обучающихся сократилась численность школьников, вовлеченных в деятельность РДШ; на 1 школьников сократилась численность обучающихся, принимающих участие в деятельность ЮНАРМИИ; на 4 школьников увеличилась численность обучающихся, вовлеченных в деятельность РСМ.</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</si>
  <si>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(Привести примеры участия)</t>
  </si>
  <si>
    <t>В ОО имеется"Старшая вожатая".</t>
  </si>
  <si>
    <t>В ОО функционирует Штаб по воспиаттельной работе, в который вошли советник , вожатый , ученический совет</t>
  </si>
  <si>
    <t>От ОО участие в проекте социальной активнивности "Орялята России" принимает классный руководитель</t>
  </si>
  <si>
    <t>муниципальное общеобразовательное учреждение «Средняя общеобразовательная школа №2 г. Зеленокумска»</t>
  </si>
  <si>
    <t>По сравнению с апрелем 2021 года произошло увеличение общей численности обучающихся школы на 27 человек: численность обучающихся 1-4 кл. увеличилась на 16 человек; численность обучающихся 5-9 кл. увеличилось на 13 человек; численность обучающихся 10-11 кл. сократилась на 2школьника.</t>
  </si>
  <si>
    <t>По сравнению с апрелем 2021 года произошло повышение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увеличилась на 0 человек; численность обучающихся состоящих на профилактическом учете в органах социальной защиты населения увеличилась на 0 человека. Таким образом, прослеживается положительная/ отрицательная динамика. (Какая работа проводится с обучающимися состоящими на различных видах профилактического учета?)</t>
  </si>
  <si>
    <t>Правонарушения несовершеннолетними за отчетные периоды не совершались. В целях профилактики правонарушений в ОО проводятся/ организованы беседы, вовлечение в творческую деятельность, в спортивные мероприятия</t>
  </si>
  <si>
    <t>Преступления несовершеннолетними за отчетные периоды совершались. В целях профилактики преступлений в ОО проводятся/ организованы</t>
  </si>
  <si>
    <t>По сравнению с апрелем 2021 года произошло снизилась травмирования обучающихся школы на 3 человек: школьный травматизм не изменился случая; участниками ДТП в отчетные периоды школьники не являлись; бытовой травматизм снизился на 5 случаев. Для снижения детского травматизма на школе проводятся/организованы .</t>
  </si>
  <si>
    <t>По сравнению с апрелем 2021 года в школе произошло снижение вовлеченности детей в деятельность детских и молодежных общественных объединений: на 18 обучающихся увеличилась численность школьников, вовлеченных в деятельность РДШ; на 5 школьников сократилась численность обучающихся, принимающих участие в деятельность ЮНАРМИИ; на 5школьников увеличилась численность обучающихся, вовлеченных в деятельность РСМ. (</t>
  </si>
  <si>
    <t>По сравнению с данными мониторинга за апрель 2021 произошло увеличении численности детей, занимающихся в системе дополнительного образования.</t>
  </si>
  <si>
    <t>По сравнению с данными мониторинга за апрель 2021 произошло увеличении численности детей, занятых во внеурочной деятельности</t>
  </si>
  <si>
    <t>В ОО имеются 1педагога-организатора.</t>
  </si>
  <si>
    <t>От ОО участие в проекте социальной активнивности "Орялята России" принимает -</t>
  </si>
  <si>
    <t>муниципальное общеобразовательное учреждение «Средняя общеобразовательная школа №3 г. Зеленокумска»</t>
  </si>
  <si>
    <t>По сравнению с апрелем 2021 года произошло увеличение общей численности обучающихся школы на 40 человек: численность обучающихся 1-4 кл. увеличилась на 13 человек; численность обучающихся 5-9 кл. увеличилось на 21 человек; численность обучающихся 10-11 кл. увеличилась на 6 школьника.</t>
  </si>
  <si>
    <t>По сравнению с апрелем 2021 года произошло повышение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4 человек; численность обучающихся состоящих на учете в ОДН увеличилась на 0 человек; численность обучающихся состоящих на профилактическом учете в органах социальной защиты населения увеличилась на 0 человека. Таким образом, прослеживается положительная/ отрицательная динамика. (Какая работа проводится с обучающимися состоящими на различных видах профилактического учета?)</t>
  </si>
  <si>
    <t>Преступления несовершеннолетними за отчетные периоды несовершались. В целях профилактики преступлений в ОО проводятся/ организованы</t>
  </si>
  <si>
    <t>По сравнению с апрелем 2021 года произошло снизилась травмирования обучающихся школы на 1 человек: школьный травматизм не изменился случая; участниками ДТП в отчетные периоды школьники не являлись; бытовой травматизм снизился на 0 случаев. Для снижения детского травматизма на школе проводятся/организованы .</t>
  </si>
  <si>
    <t>По сравнению с апрелем 2021 года в школе произошло снижение вовлеченности детей в деятельность детских и молодежных общественных объединений: на 19 обучающихся увеличилась численность школьников, вовлеченных в деятельность РДШ; на 7 школьников сократилась численность обучающихся, принимающих участие в деятельность ЮНАРМИИ; на 15школьников увеличилась численность обучающихся, вовлеченных в деятельность РСМ.</t>
  </si>
  <si>
    <t>По сравнению с данными мониторинга за апрель 2021 произошло снижения численности детей, занимающихся в системе дополнительного образования.</t>
  </si>
  <si>
    <t>По сравнению с данными мониторинга за апрель 2021 произошло снижениечисленности детей, принявших участие в мероприятиях Всероссийского календаря мероприятий</t>
  </si>
  <si>
    <t>В ОО имеются 0педагога-организатора.</t>
  </si>
  <si>
    <t>От ОО участие в проекте социальной активнивности "Орялята России" не принимает -</t>
  </si>
  <si>
    <t>муниципальное общеобразовательное учреждение «Средняя общеобразовательная школа №6 с.Солдато-Александровского»</t>
  </si>
  <si>
    <t>1, 5</t>
  </si>
  <si>
    <t>0, 1</t>
  </si>
  <si>
    <t>По сравнению с апрелем 2021 года произошло увеличение общей численности обучающихся школы на 26 человек: численность обучающихся 1-4 кл. не изменилась 0 человек; численность обучающихся 5-9 кл. увеличилось на 29 человек; численность обучающихся 10-11 кл. уменьшилась на 3</t>
  </si>
  <si>
    <t>По сравнению с апрелем 2021 года произошло повышение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2 человек; численность обучающихся состоящих на учете в ОДН увеличилась на 6 человек; численность обучающихся состоящих на профилактическом учете в органах социальной защиты населения увеличилась на 18 человека. Таким образом, прослеживается положительная/ отрицательная динамика. (Какая работа проводится с обучающимися состоящими на различных видах профилактического учета?)</t>
  </si>
  <si>
    <t>По сравнению с апрелем 2021 года произошло увеличилась травмирования обучающихся школы на 2 человек: школьный травматизм не изменился случая; участниками ДТП в отчетные периоды школьники не являлись; бытовой травматизм увеличилась на 2 случаев. Для снижения детского травматизма на школе проводятся/организованы .</t>
  </si>
  <si>
    <t>По сравнению с апрелем 2021 года в школе произошло снижение вовлеченности детей в деятельность детских и молодежных общественных объединений: на 20 обучающихся увеличилась численность школьников, вовлеченных в деятельность РДШ; на 3 школьников сократилась численность обучающихся, принимающих участие в деятельность ЮНАРМИИ; на 10школьников снизалась численность обучающихся, вовлеченных в деятельность РСМ.</t>
  </si>
  <si>
    <t>В ОО по сравнению с данными апреля 2021 года снизилась численность молодых педагогов.</t>
  </si>
  <si>
    <t>муниципальное общеобразовательное учреждение «Средняя общеобразовательная школа №8 с.Горькая Балка»</t>
  </si>
  <si>
    <t>По сравнению с апрелем 2021 года произошло увеличение общей численности обучающихся школы на 7 человек: численность обучающихся 1-4 кл. не изменилась 11человек; численность обучающихся 5-9 кл. снизилась на 4 человек; численность обучающихся 10-11 кл.не изменилась 0</t>
  </si>
  <si>
    <t>По сравнению с апрелем 2021 года произошло повышение численности обучающихся школы состоящих на различных видах профилактического учета: численность обучающихся состоящих на внутришкольном учете снизилась на 1 человек; численность обучающихся состоящих на учете в ОДН увеличилась на 0 человек; численность обучающихся состоящих на профилактическом учете в органах социальной защиты населения увеличилась на 0 человека. Таким образом, прослеживается положительная/ отрицательная динамика. (Какая работа проводится с обучающимися состоящими на различных видах профилактического учета?)</t>
  </si>
  <si>
    <t>По сравнению с апрелем 2021 года произошло не изменилась травмирования обучающихся школы на 0 человек: школьный травматизм не изменился случая; участниками ДТП в отчетные периоды школьники не являлись; бытовой травматизм увеличилась на 0 случаев. Для снижения детского травматизма на школе проводятся/организованы .</t>
  </si>
  <si>
    <t>По сравнению с апрелем 2021 года в школе произошло снижение вовлеченности детей в деятельность детских и молодежных общественных объединений: на 59 обучающихся увеличилась численность школьников, вовлеченных в деятельность РДШ; на 7 школьников увеличилась численность обучающихся, принимающих участие в деятельность ЮНАРМИИ; на 13 школьников увеличилась численность обучающихся, вовлеченных в деятельность РСМ.</t>
  </si>
  <si>
    <t>В школе не имеется школьный музей.</t>
  </si>
  <si>
    <t>муниципальное общеобразовательное учреждение «Средняя общеобразовательная школа №10 с.Солдато-Александровского»</t>
  </si>
  <si>
    <t>По сравнению с апрелем 2021 года произошло увеличение общей численности обучающихся школы на 8 человек: численность обучающихся 1-4 кл. снизилась 5 человек; численность обучающихся 5-9 кл.увеличилась на12человек; численность обучающихся 10-11 кл. увеличилась на 1</t>
  </si>
  <si>
    <t>По сравнению с апрелем 2021 года произошло повышение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2 человек; численность обучающихся состоящих на учете в ОДН увеличилась на 0 человек; численность обучающихся состоящих на профилактическом учете в органах социальной защиты населения увеличилась на 7 человека. Таким образом, прослеживается положительная/ отрицательная динамика. (Какая работа проводится с обучающимися состоящими на различных видах профилактического учета?)</t>
  </si>
  <si>
    <t>По сравнению с апрелем 2021 года произошло не изменилась травмирования обучающихся школы на 0 человек: школьный травматизм не изменился случая; участниками ДТП в отчетные периоды школьники не являлись; бытовой травматизм увеличилась на 1случаев. Для снижения детского травматизма на школе проводятся/организованы .</t>
  </si>
  <si>
    <t>По сравнению с апрелем 2021 года в школе произошло снижение вовлеченности детей в деятельность детских и молодежных общественных объединений: на 20 обучающихся снизилась численность школьников, вовлеченных в деятельность РДШ; на 0 школьников увеличилась численность обучающихся, принимающих участие в деятельность ЮНАРМИИ; на 5 школьников снизилась численность обучающихся, вовлеченных в деятельность РСМ.</t>
  </si>
  <si>
    <t>В ОО снизилась количество мероприятий с привлечение родительской общественности.</t>
  </si>
  <si>
    <t>муниципальное общеобразовательное учреждение «Средняя общеобразовательная школа №12 г. Зеленокумска»</t>
  </si>
  <si>
    <t>По сравнению с апрелем 2021 года произошло увеличение общей численности обучающихся школы на 23 человек: численность обучающихся 1-4 кл. снизилась 6 человек; численность обучающихся 5-9 кл.увеличилась на38 человек; численность обучающихся 10-11 кл. снизилась на 9</t>
  </si>
  <si>
    <t>По сравнению с апрелем 2021 года произошло повышение численности обучающихся школы состоящих на различных видах профилактического учета: численность обучающихся состоящих на внутришкольном учете снизилась на 1 человек; численность обучающихся состоящих на учете в ОДН снизилась на 4 человек; численность обучающихся состоящих на профилактическом учете в органах социальной защиты населения увеличилась на 0 человека. Таким образом, прослеживается положительная/ отрицательная динамика. (Какая работа проводится с обучающимися состоящими на различных видах профилактического учета?)</t>
  </si>
  <si>
    <t>По сравнению с апрелем 2021 года произошло не изменилась травмирования обучающихся школы на 0 человек: школьный травматизм не изменился случая; участниками ДТП в отчетные периоды школьники не являлись; бытовой травматизм снизился на 3 случаев. Для снижения детского травматизма на школе проводятся/организованы .</t>
  </si>
  <si>
    <t>По сравнению с апрелем 2021 года в школе произошло снижение вовлеченности детей в деятельность детских и молодежных общественных объединений: на 1учающихся снизилась численность школьников, вовлеченных в деятельность РДШ; на 9школьников умешшилась численность обучающихся, принимающих участие в деятельность ЮНАРМИИ; на 0 школьников снизилась численность обучающихся, вовлеченных в деятельность РСМ.</t>
  </si>
  <si>
    <t>В ОО увеличелась количество мероприятий с привлечение родительской общественности.</t>
  </si>
  <si>
    <t>муниципальное общеобразовательное учреждение «Средняя общеобразовательная школа №13 г. Зеленокумска»</t>
  </si>
  <si>
    <t>По сравнению с апрелем 2021 года произошло увеличение общей численности обучающихся школы на 2 человек: численность обучающихся 1-4 кл. увеличилась 6 человек; численность обучающихся 5-9 кл.увеличилась на 9 человек; численность обучающихся 10-11 кл. снизилась на 13</t>
  </si>
  <si>
    <t>По сравнению с апрелем 2021 года произошло повышение численности обучающихся школы состоящих на различных видах профилактического учета: численность обучающихся состоящих на внутришкольном учете снизилась на 2 человек; численность обучающихся состоящих на учете в ОДН увеличилась на 1 человек; численность обучающихся состоящих на профилактическом учете в органах социальной защиты населения увеличилась на 0 человека. Таким образом, прослеживается положительная/ отрицательная динамика. (Какая работа проводится с обучающимися состоящими на различных видах профилактического учета?)</t>
  </si>
  <si>
    <t>Правонарушения совершеннолетними за отчетные периоды совершались. В целях профилактики правонарушений в ОО проводятся/ организованы беседы, вовлечение в творческую деятельность, в спортивные мероприятия</t>
  </si>
  <si>
    <t>По сравнению с апрелем 2021 года произошло не изменилась травмирования обучающихся школы на 0 человек: школьный травматизм не изменился случая; участниками ДТП в отчетные периоды школьники не являлись; бытовой травматизм снизился на 0 случаев. Для снижения детского травматизма на школе проводятся/организованы .</t>
  </si>
  <si>
    <t>По сравнению с апрелем 2021 года в школе произошло увеличение вовлеченности детей в деятельность детских и молодежных общественных объединений: на 135учающихся снизилась численность школьников, вовлеченных в деятельность РДШ; на 9школьников умешшилась численность обучающихся, принимающих участие в деятельность ЮНАРМИИ; на 13 школьников снизилась численность обучающихся, вовлеченных в деятельность РСМ.</t>
  </si>
  <si>
    <t>В ОО не функционирует Штаб по воспиаттельной работе, в который вошли советник , вожатый , ученический совет</t>
  </si>
  <si>
    <t>муниципальное казенное общеобразовательное учреждение «Основная общеобразовательная школа №16 п.Селивановка»</t>
  </si>
  <si>
    <t>По сравнению с апрелем 2021 года произошло увеличение общей численности обучающихся школы на 1 человек: численность обучающихся 1-4 кл. увеличилась 0 человек; численность обучающихся 5-9 кл. снизилась на 1 человек; численность обучающихся 10-11 кл. снизилась на 0 Это связано с</t>
  </si>
  <si>
    <t>По сравнению с апрелем 2021 года произошло повышение численности обучающихся школы состоящих на различных видах профилактического учета: численность обучающихся состоящих на внутришкольном учете снизилась на 0 человек; численность обучающихся состоящих на учете в ОДН увеличилась на 0 человек; численность обучающихся состоящих на профилактическом учете в органах социальной защиты населения увеличилась на 0 человека. Таким образом, прослеживается положительная/ отрицательная динамика. (Какая работа проводится с обучающимися состоящими на различных видах профилактического учета?)</t>
  </si>
  <si>
    <t>Правонарушения совершеннолетними за отчетные периоды не овершались. В целях профилактики правонарушений в ОО проводятся/ организованы беседы, вовлечение в творческую деятельность, в спортивные мероприятия</t>
  </si>
  <si>
    <t>По сравнению с апрелем 2021 года в школе произошло снижениевовлеченности детей в деятельность детских и молодежных общественных объединений: на 7 учающихся снизилась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на 10 школьников снизилась численность обучающихся, вовлеченных в деятельность РСМ.</t>
  </si>
  <si>
    <t>В ОО не изменилось количество мероприятий с привлечение родительской общественности.</t>
  </si>
  <si>
    <t>В ОО имеется на 0,5 ставки"Старшая вожатая".</t>
  </si>
  <si>
    <t>Степновский округ</t>
  </si>
  <si>
    <t>Муниципальное общеобразовательное учреждение "Средняя общеобразовательная школа № 1 им. Героя Советского союза П.И.Николаенко"</t>
  </si>
  <si>
    <t>*3,8</t>
  </si>
  <si>
    <t>*0,51</t>
  </si>
  <si>
    <t>*74</t>
  </si>
  <si>
    <t>*112</t>
  </si>
  <si>
    <t>*13,6</t>
  </si>
  <si>
    <t>По сравнению с апрелем 2021 года не произошло снижение общей численности обучающихся школы: численность обучающихся 1-4 кл. сократилось на 4 человека; численность обучающихся 5-9 кл. увеличилось на 15 человек; численность обучающихся 10-11 кл. увеличилась на 7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</si>
  <si>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сократилось на 1 человека. Таким образом, прослеживается положительная динамика.  Обучающиеся, состоящие на всех видах профилактического учета, приглашаются на школьный Совет профилактики, также с ними и родителями проводятся индивидуальные меропрития.</t>
  </si>
  <si>
    <t>Правонарушения несовершеннолетними за отчетный периоды совершались. В целях профилактики правонарушений проходит совместная работа администрации школы и воспитального штаба синспекторами ГДН отдела МВД России "Степновский".</t>
  </si>
  <si>
    <t>Преступления несовершеннолетними за отчетный периоды совершались. В целях профилактики правонарушений проходит совместная работа администрации школы и воспитального штаба синспекторами ГДН отдела МВД России "Степновский".</t>
  </si>
  <si>
    <t>По сравнению с апрелем 2021 года в 1 полугодии 2021/22 учебного года случаев травматизма не было.; участниками ДТП в отчетные периоды школьники не являлись; Для снижения детского травматизма на школе проводятся постоянно профилактические мероприятия.</t>
  </si>
  <si>
    <t>По сравнению с апрелем 2021 года в школе произошло снижение на 4 школьника, принимающих участие в деятельность ЮНАРМИИ. В 1 полугодии текущего учебного года было создано первичное отделение РДШ и школьники стали принимать участие в его деятельности.</t>
  </si>
  <si>
    <t>численность детей, занимающихся в системе дополнительного образования осталась одинаковой.</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</si>
  <si>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солидарности в борьбе с терроризмом, Международный день распространения грамотности, Международный день пожилых людей, День учителя, Международный день школьных библиотек, День народного единства, День матери в России, День неизвесного солдата, День Героев Отечества</t>
  </si>
  <si>
    <t>В ОО увеличилось количество мероприятий с привлечением родительской общественности. (Общешкольные родительские собрания).</t>
  </si>
  <si>
    <t>В ОО функционирует Штаб по воспиаттельной работе, в который вошли заместители директора по воспитательной части, советник директора по воспитанию, педагог-организатор, педагог-психолог, социальный педагог.</t>
  </si>
  <si>
    <t>не участвуем</t>
  </si>
  <si>
    <t>В процессе создания.</t>
  </si>
  <si>
    <t>В ОО нет школьного медиа центра.</t>
  </si>
  <si>
    <t>В ОО нет театрального объединения.</t>
  </si>
  <si>
    <t>В школе есть школьный музей Боевой Славы.</t>
  </si>
  <si>
    <t>Муниципальное общеобразовательное учреждение "Средняя общеобразовательная школа № 2 им. Н.Д. Терещенко"</t>
  </si>
  <si>
    <t>*0</t>
  </si>
  <si>
    <t>По сравнению с апрелем 2021 года произошло снижение общей численности обучающихся школы на 2 человека: численность обучающихся 1-4 кл. сократилось на 2 человека; численность обучающихся 5-9 кл.сохранилось прежним; численность обучающихся 10-11 кл. сохранилось прежним; Это связано с движением обучающихся.</t>
  </si>
  <si>
    <t>По сравнению с апрелем 2021 года произошло увеличениее численности обучающихся школы состоящих на различных видах профилактического учета: численность обучающихся состоящих на внутришкольном учете не изменилась; численность обучающихся состоящих на учете в ОДН увелисилась на 1 человека; численность обучающихся состоящих на профилактическом учете в органах социальной защиты населения не изменилась. Таким образом, прослеживается отрицательная динамика.</t>
  </si>
  <si>
    <t>Преступления несовершеннолетними за отчетные периоды не совершались</t>
  </si>
  <si>
    <t>По сравнению с апрелем 2021 года не произошло травмирования обучающихся школы. школьный травматизм не увеличился. участниками ДТП в отчетные периоды школьники не являлись; бытовой травматизм не уеличился.</t>
  </si>
  <si>
    <t>По сравнению с апрелем 2021 года в школе произошло увеличение вовлеченности детей в деятельность детских и молодежных общественных объединений: на 40 обучающихся сократилась численность школьников, вовлеченных в деятельность РДШ; сохранилась численность обучающихся, принимающих участие в деятельность ЮНАРМИИ; .</t>
  </si>
  <si>
    <t>в процессе создания</t>
  </si>
  <si>
    <t>Муниципальное общеобразовательное учреждение "Средняя общеобразовательная школа № 3 им. Г.И. Буслова"</t>
  </si>
  <si>
    <t>По сравнению с апрелем 2021 года произошло снижение общей численности обучающихся школы на 20 человека: численность обучающихся 1-4 кл.увеличилась на 11 человек; численность обучающихся 5-9 кл. сократилась на 25 человек;численность обучающихся 10-11 кл. сократилась на 6 человек.</t>
  </si>
  <si>
    <t>По сравнению с апрелем 2021 года численности обучающихся школы состоящих на различных видах в школе отсутствует.</t>
  </si>
  <si>
    <t>Правонарушения несовершеннолетними за отчетные периоды не совершались. В целях профилактики правонарушений в ОО проводятся/ организованы круглые столы, классные часы, беседы, индивидуальные консультации с родителями)</t>
  </si>
  <si>
    <t>Преступления несовершеннолетними за отчетные периоды не совершались. В целях профилактики преступлений в ОО проводятся/ организованы (тренинги, встречи с представителями ОДН, просмотр профилактических роликов, диспуты для старшеклассников)</t>
  </si>
  <si>
    <t>По сравнению с апрелем 2021 года не произошло травмирования обучающихся школы, участниками ДТП в отчетные периоды школьники не являлись. Для снижения детского травматизма на школе проводятся (профилактические занятия по ПДД, конкурсы, тестирование, видеотека о правилах ПДД)</t>
  </si>
  <si>
    <t>По сравнению с апрелем 2021 года в школе произошло снижение вовлеченности детей в деятельность детских и молодежных общественных объединений из за снижения количество старшеклассников, вовлеченных в деятельность РДШ увеличилось 12 школьников, принимающих участие в деятельность ЮНАРМИИ на 1 школьника уменьшилась.</t>
  </si>
  <si>
    <t>По сравнению с данными мониторинга за апрель 2021 произошло увеличение численности детей на 6 , занимающихся в системе дополнительного образования.</t>
  </si>
  <si>
    <t>По сравнению с данными мониторинга за апрель 2021 численности детей, принявших участие в мероприятиях Всероссийского календаря мероприятий осталось на том же уровне</t>
  </si>
  <si>
    <t>В ОО не увеличилось количество мероприятий с привлечение родительской общественности.</t>
  </si>
  <si>
    <t>В ОО функционирует Штаб по воспиаттельной работе, в который вошли (учителя, старшеклассники, педагог организатор)</t>
  </si>
  <si>
    <t>В ОО нет театрального объединение</t>
  </si>
  <si>
    <t>В школе отсутствует школьный музей. (в здании школы нет свободного помещения для музея)</t>
  </si>
  <si>
    <t>Муниципальное общеобразовательное учреждение "Средняя общеобразовательная школа № 4 им. Героя Труда Ставрополья П.В. Лобанова"</t>
  </si>
  <si>
    <t>По сравнению с апрелем 2021 года произошло снижение общей численности обучающихся школы на 10 человек: численность обучающихся 1-4 кл. увеличилась на 3человека; численность обучающихся 5-9 кл. увеличилось на 1 человека; численность обучающихся 10-11 кл. сократилась на 7 школьника (не сформирован 10 кл).</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</si>
  <si>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сократилось на 2 человек; численность обучающихся состоящих на профилактическом учете в органах социальной защиты населения сократилось на 2 человека. Таким образом, прослеживается положительная динамика.  С детьми, стоящими на видах учета, проводилась следующая работа: привлечение к занятиям внеурочной деятельностью, вовлечение в Дни единых действий, общешкольные дела и мероприятия, велась работа сродителями</t>
  </si>
  <si>
    <t>Правонарушения несовершеннолетними за отчетные периоды не совершались. В целях профилактики правонарушений в ОО проводятся классные часы и беседы с приглашением сотрудников ОДН, среди детей и родителей распространяются памятки и видеоролики с материалами по профилактике, детей "Группы риска" вовлекают в занятия дополнительной и внеурочной деятельности.</t>
  </si>
  <si>
    <t>По сравнению с апрелем 2021 года не произошло изменений в уровне детского травматизма. С учащимися школы проводятся уроки безопасности, прорабатываются правила безопасного поведения на дороге, в быту, при посещении мероприятий и отдыхе. Проводятся игры, конкурсы и викторины по безопасному поведению, встречи с сотрудниками ДПС, кроме того используются здоровьесберегающие технологии в учебном процессе</t>
  </si>
  <si>
    <t>По сравнению с апрелем 2021 года в школе произошло увеличение вовлеченности детей в деятельность детских и молодежных общественных объединений:  при этом снизилось количество участников ЮНАРМИИ в связи с выбытием учеников из школы.</t>
  </si>
  <si>
    <t>В ОО снизилось количество ОЧНЫХ мероприятий с привлечение родительской общественности в связи с эпидемиологической обстановкой и установленными правилами посещения ОО.</t>
  </si>
  <si>
    <t>В ОО функционирует Штаб по воспиаттельной работе, в который вошли директор, Зам директора по ВР, советник по воспитанию, педагог-организатор, социальный-педагог, психолог, руководитель МО кл.руководителей</t>
  </si>
  <si>
    <t>В ООфункционирует спортивный клуб.</t>
  </si>
  <si>
    <t>В школе отсутствует школьный музей. Нет помещения и материалов для размещения</t>
  </si>
  <si>
    <t>Муниципальное общеобразовательное учреждение "Средняя общеобразовательная школа № 5"</t>
  </si>
  <si>
    <t>*0,17</t>
  </si>
  <si>
    <t>*3,1</t>
  </si>
  <si>
    <t>*0,59</t>
  </si>
  <si>
    <t>*66,9</t>
  </si>
  <si>
    <t>По сравнению с апрелем 2021 года произошло снижение общей численности обучающихся школы на 103 человек: численность обучающихся 1-4 кл. сократилось на 19человек; численность обучающихся 5-9 кл. увеличилось на 63 человек; численность обучающихся 10-11 кл. на 21</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</si>
  <si>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увеличилась на 1 человек; численность обучающихся состоящих на профилактическом учете в органах социальной защиты населения сократилось на 8 человек. Таким образом, прослеживается положительная динамика.  С детьми, стоящими на видах учета, проводилась следующая работа: привлечение к занятиям внеурочной деятельностью, вовлечение в Дни единых действий, общешкольные дела и мероприятия, велась работа сродителями</t>
  </si>
  <si>
    <t>По сравнению с данными мониторинга за апрель 2021 произошло снижениее численности детей, принявших участие в мероприятиях Всероссийского календаря мероприятий</t>
  </si>
  <si>
    <t>В ОО по сравнению с данными апреля 2021 года численность молодых педагогов увеличилась на 2.</t>
  </si>
  <si>
    <t>В ОО нет теотрального творческого объединения</t>
  </si>
  <si>
    <t>Муниципальное общеобразовательное учреждение "Средняя общеобразовательная школа № 6"</t>
  </si>
  <si>
    <t>По сравнению с апрелем 2021 года произошло снижение общей численности обучающихся школы на 4 человек: численность обучающихся 1-4 кл. сократилось на 5 человек; численность обучающихся 5-9 кл. увеличилось на 1 человек; численность обучающихся 10-11 кл. сохранилась.</t>
  </si>
  <si>
    <t>численность обучающихся школы состоящих на различных видах профилактического учета: нет</t>
  </si>
  <si>
    <t>детского травмотизма: нет</t>
  </si>
  <si>
    <t>По сравнению с апрелем 2021 года в школе произошло увелечение вовлеченности детей в деятельность детских и молодежных общественных объединений: на 115 обучающихся увеличилось численность школьников, вовлеченных в деятельность РДШ; сохранилась численность обучающихся, принимающих участие в деятельность ЮНАРМИИ; не увеличилась численность обучающихсяне , вовлеченных в деятельность РСМ.</t>
  </si>
  <si>
    <t>В ОО снизилось количество мероприятий с привлечение родительской общественности.</t>
  </si>
  <si>
    <t>В ОО имеется 1педагога-организатора.</t>
  </si>
  <si>
    <t>Труновский округ</t>
  </si>
  <si>
    <t>МКОУ СОШ №2</t>
  </si>
  <si>
    <t>По сравнению с апрелем 2021 года произошло снижение общей численности обучающихся школы на 15 человек: численность обучающихся 1-4 кл. сократилось на 9 человек; численность обучающихся 5-9 кл. сократилось на 12 человек; численность обучающихся 10-11 кл. увеличилась на 6 школьников. Это связано с выпуском обучающихся.</t>
  </si>
  <si>
    <t>По сравнению с апрелем 2021 года численность обучающихся школы, состоящих на различных видах профилактического учета, не изменилась. Таким образом, с приходом в школу советника, ситуация осталась стабильно положительной.</t>
  </si>
  <si>
    <t>По сравнению с апрелем 2021 года произошло снижение травмирования обучающихся школы на 100%: школьный травматизм снизился на 100%; участниками ДТП в отчетные периоды школьники не являлись; бытовой травматизм находится в стабильной положительной ситуации.</t>
  </si>
  <si>
    <t>Считаю данные показатели неккоректными, потому что в марте информация предоставлялась школами без советников и точно знаю, что она не верная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</si>
  <si>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(за счёт увеличения количества патриотических мероприятий)</t>
  </si>
  <si>
    <t>В ОО отсутствует ставка "педагог-организатор"</t>
  </si>
  <si>
    <t>В ОО "Старшая вожатая" перешла на полную ставку</t>
  </si>
  <si>
    <t>В ОО функционирует Штаб по воспитательной работе, в который вошли директор, зам по ВР, советник, ст.вожатая, педагог-психолог</t>
  </si>
  <si>
    <t>ОО участие в проекте социальной активнивности "Орлята России" не принимает</t>
  </si>
  <si>
    <t>В ОО функционирует театральное объединение - кукольный театр "Петрушка", рук. Макаева О.И. - учитель начальных классов</t>
  </si>
  <si>
    <t>В школе имеется школьный музей</t>
  </si>
  <si>
    <t>МКОУ СОШ №3</t>
  </si>
  <si>
    <t>По сравнению с апрелем 2021 года произошло увеличение общей численности обучающихся школы на 14 человек: численность обучающихся 1-4 кл. сократилось на 5 человек; численность обучающихся 5-9 кл. увеличилось на 34 человека; численность обучающихся 10-11 кл. сократилась на 15 школьников.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</si>
  <si>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2 человека; численность обучающихся состоящих на учете в ОДН увеличилась на 2 человека;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отрицательная динамика. С данными несовершеннолетними и их родителями постоянно проводится постоянная профилактическая работа в виде бесед, посещений на дому, вовлечению в общественную деятельность</t>
  </si>
  <si>
    <t>Количество правонарушений несовершеннолетними за отчетные периоды снизилось на 50%.</t>
  </si>
  <si>
    <t>По сравнению с апрелем 2021 года произошло школьный травматизм остался на том же уровне; участниками ДТП в отчетные периоды школьники не являлись; бытовой травматизм снизился на 100%. Для снижения детского травматизма на школе проводятся беседы, лекции, классные часы, данный вопрос регулярно выносится на родительские собрания</t>
  </si>
  <si>
    <t>По сравнению с апрелем 2021 года в школе произошло увеличение вовлеченности детей в деятельность детских и молодежных общественных объединений: на 30 обучающихся увеличилась численность школьников, вовлеченных в деятельность РДШ; на 3 школьника увеличилась численность обучающихся, принимающих участие в деятельность ЮНАРМИИ; 1 школьник вступил в ряды РСМ. Ситуация улучшилась в общем благодаря информационной работе советника среди обучающихся</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</si>
  <si>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 в связи с длительностью каникул и дистанционным обучением</t>
  </si>
  <si>
    <t>В ОО увеличилось количество мероприятий с привлечение родительской общественности. (День отца, День матери, День пожилого человека)</t>
  </si>
  <si>
    <t>В ОО педагог-организатор перешёл на полную ставку</t>
  </si>
  <si>
    <t>В ОО 1 старшая вожатая (советник)</t>
  </si>
  <si>
    <t>В ОО ситуация по численности молодых педагогов не изменилась</t>
  </si>
  <si>
    <t>В ОО функционирует Штаб по воспиаттельной работе, в который вошли директор, зам по ВР, советник, ст.вожатая, педагог-психолог</t>
  </si>
  <si>
    <t>От ОО участие в проекте социальной активнивности "Орлята России" принимает 1 кл, классный руководитель Солонинкина С.Н.</t>
  </si>
  <si>
    <t>МКОУ СОШ №4</t>
  </si>
  <si>
    <t>По сравнению с апрелем 2021 года произошло снижение общей численности обучающихся школы на 4 человека: численность обучающихся 1-4 кл. сократилось на 15 человек; численность обучающихся 5-9 кл. увеличилось на 14 человек; численность обучающихся 10-11 кл. сократилась на 3 школьника. Это связано с выпуском обучающихся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</si>
  <si>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увеличелось на 1 человека; численность обучающихся состоящих на учете в ОДН осталась такой же; обучающиеся, состоящие на профилактическом учете в органах социальной защиты населения отсутствуют. Таким образом, ситуацию можно считать удовлетворительной. С данными несовершеннолетними проводятся все виды профилактической работы, в том числе вовлечение в спортивные, культурные, волонтёрские меропряития</t>
  </si>
  <si>
    <t>Ситуация осталась стабильной, с данным несовершеннолетним проводится на постоянной основе профилактичекая работа</t>
  </si>
  <si>
    <t>По сравнению с апрелем 2021 года произошло снижение травмирования обучающихся школы на 2 человека: школьный травматизм снизился на 50%; участниками ДТП в отчетные периоды школьники не являлись; бытовой травматизм остался на том же уровне. Для снижения детского травматизма на школе проводятся разъяснительные мероприятия, классные часы, родительские собрания</t>
  </si>
  <si>
    <t>По сравнению с апрелем 2021 года в школе произошло увеличение вовлеченности детей в деятельность детских и молодежных общественных объединений: на 2 обучающихся увеличилась численность школьников, вовлеченных в деятельность РДШ; на 8 школьников увеличилась численность обучающихся, принимающих участие в деятельность ЮНАРМИИ; на 100% снизилась численность обучающихся, вовлеченных в деятельность РСМ. (по РСМ данные считаю некорректными, так как школьники в любом случае принимают участие в мероприятиях РСМ, замы даже не понимают, какие данные указывают)</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</si>
  <si>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 (в связи с дистанционным обучением и длительностью каникул, количество мероприятий сократилось)</t>
  </si>
  <si>
    <t>В ОО советника перевели с должости учитель начальных классов на 0,5 ставки "Старшая вожатая".</t>
  </si>
  <si>
    <t>В ОО по сравнению с данными апреля 2021 снизилось численность молодых педагогов.</t>
  </si>
  <si>
    <t>От ОО участие в проекте социальной активнивности "Орялята России" принимает 1 кл. классный руководитель Авдеева Н.С..</t>
  </si>
  <si>
    <t>МБОУ гимназия №7</t>
  </si>
  <si>
    <t>По сравнению с апрелем 2021 года произошло увеличение общей численности обучающихся школы на 42 человека: численность обучающихся 1-4 кл. сократилось на 39 человек; численность обучающихся 5-9 кл. увеличилось на 4 человека; численность обучающихся 10-11 кл. сократилась на 1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</si>
  <si>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5 человек; численность обучающихся состоящих на учете в ОДН сократилось на 3 человека; обучающиеся, состоящие на профилактическом учете в органах социальной защиты населения, отсутствуют. Таким образом, прослеживается положительная динамика.</t>
  </si>
  <si>
    <t>Количество правонарушений, совершённых несовершеннолетними, сократилось на 1 случай. за отчетные периоды не совершались.</t>
  </si>
  <si>
    <t>Количество преступлений, совершённых несовершеннолетними, сократилось на 100%</t>
  </si>
  <si>
    <t>По сравнению с апрелем 2021 года произошло снижение травмирования обучающихся школы на 1 человека: Остальные показатели остаются стабильно положительными</t>
  </si>
  <si>
    <t>По сравнению с апрелем 2021 года в школе произошло снижение вовлеченности детей в деятельность детских и молодежных общественных объединений: на 851 обучающегося сократилась численность школьников, вовлеченных в деятельность РДШ (в апреле школа подала цифру по не знанию, в декабре реальную, поэжтому такой результат); на 48 школьников увеличилось численность обучающихся, принимающих участие в деятельность ЮНАРМИИ; на 100 процентов снизилась численность обучающихся, вовлеченных в деятельность РСМ (данный показатель считаю недействительным, так как дети принимают участие в мероприятиях РСМ, первички нет, поэтому зам поставила нулевой показатель).</t>
  </si>
  <si>
    <t>В ОО снизилось количество мероприятий с привлечение родительской общественности. (показатель считаю некорректным, так как по первому мониторингу указали количество детей в целом)</t>
  </si>
  <si>
    <t>В ОО функционирует Штаб по воспиаттельной работе, в который вошли директор, зам по ВР, советник, ст.вожатая, президент школы, родители</t>
  </si>
  <si>
    <t>От ОО участие в проекте социальной активнивности "Орлята России" принимает 3 кл., классные руководители: Котова Ю.А. (советник), Андриевская С.А., Брилёва А.Н.</t>
  </si>
  <si>
    <t>В ОО функционирует театральное объединение: художественный кружок "Слово", рук: Лысенко В.В. - учитель русского языка и литературы</t>
  </si>
  <si>
    <t>Туркменский округ</t>
  </si>
  <si>
    <t>Муниципальное бюджетное общеобразовательное учреждение "Средняя общеобразовательная школа № 1" с. Летняя Ставка</t>
  </si>
  <si>
    <t>*239</t>
  </si>
  <si>
    <t>По сравнению с апрелем 2021 года произошло увеличение общей численности обучающихся школы на 23 человека: численность обучающихся 5-9 кл. увеличилось на 15 человек; численность обучающихся 10-11 кл. увеличилось на 8 школьника.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</si>
  <si>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на увеличилась на 3 человека; численность обучающихся состоящих на учете в ОДН сувеличилась на 6 человек; численность обучающихся состоящих на профилактическом учете в органах социальной защиты населения увеличилась на 1 человека. Таким образом, прослеживается отризательная динамика. С обучающимися проводятся профилактические работы: беседы, закреплены наставники, наблюдается включение правонарушителей в кружковую и досуговую деятельность.</t>
  </si>
  <si>
    <t>Правонарушения несовершеннолетними за отчетные периоды не совершались. В целях профилактики правонарушений в ОО проводятся беседы, тематические классные часы.</t>
  </si>
  <si>
    <t>Наблюдается увеличение количества преступлений, совершенных несовершеннолетними за отчетные периоды . В целях профилактики преступлений в ОО проводятся встречи с представителями КДН, ПДН, инспекторами ОГИБДД; создан клуб правовых знаний "Школа провосудия" (Возглавляет судья Филипенко А.В.). Данная категория несовершеннолетних задействованы в участии школьных и муниципальных этапах Всероссийской алимпиады школьников(стали призерами).</t>
  </si>
  <si>
    <t>По сравнению с апрелем 2021 года произошло увеличение травмирования обучающихся школы на 3 человека: школьный травматизм увеличился на 2случая; участниками ДТП в отчетные периоды школьники не являлись; бытовой травматизм увеличился на 1 случай. Для снижения детского травматизма в школе организованы профилактические беседы, минуты безопасности, разработаны памятки для проведения акция "Безопасность в школе и дома", "Водитель - ты тоже родитель", "Стань заметнее на дороге" и др.</t>
  </si>
  <si>
    <t>По сравнению с апрелем 2021 года в школе произошло увеличение вовлеченности детей в деятельность детских и молодежных общественных объединений: на 2 обучающихся уыеличилась численность школьников, вовлеченных в деятельность РДШ; неизменной осталась численность обучающихся, принимающих участие в деятельность ЮНАРМИИ; на 3 школьника ууменьшилась численность обучающихся, вовлеченных в деятельность РСМ; на 239 обучающихся увеличилось колличество вовлеченных в деятельность органов УСУ (ШДР "Новая цивилизация"). Увеличение вызвано разнообразием форм деятельности, появлением новых акций, проектов, лидеров.</t>
  </si>
  <si>
    <t>По сравнению с данными мониторинга за апрель 2021 численность детей, занимающихся в системе дополнительного образования осталось неизменной.</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</si>
  <si>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Всероссийский день грамотности, День солидарности в борьбе с терроризмом, День неизвестного солдата и др.</t>
  </si>
  <si>
    <t>В ОО увеличилось количество мероприятий с привлечение родительской общественности. Родительские лектории, спортивные соревнования, поздравление на день мам, акции по профилактике ДДТТ.</t>
  </si>
  <si>
    <t>В ОО не имееся ставка педагога-организатора</t>
  </si>
  <si>
    <t>В ОУ есть ставка старшей вожатой</t>
  </si>
  <si>
    <t>В ОО планируется создание Штаба по воспиаттельной работе.</t>
  </si>
  <si>
    <t>От ОО участие в проекте социальной активнивности "Орялята России" невозможно, так ка нет начальных классов.</t>
  </si>
  <si>
    <t>Муниципальное казенное общеобразовательное учреждение "Средняя общеобразовательная школа № 2" с.Овощи</t>
  </si>
  <si>
    <t>*95</t>
  </si>
  <si>
    <t>По сравнению с апрелем 2021 года произошло снижение общей численности обучающихся школы на 7 человек: численность обучающихся 1-4 кл. уменьшилось на 4 человека; численность обучающихся 5-9 классов увеличилась на 2 селовека; численность обучающихся 10-11 кл. сократилась на 5 школьников. .</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</si>
  <si>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сократилось на 1 человеак. Таким образом, прослеживается положительная динамика. С обучающимися, стоящими на всех видах профилактического учета проводятся тематические классные часы, индивидуальные беседы с представителями правоохранительных органов (сотрудник ПДН Красников И.В., Верченко С.В., ОГИБДД Сметанина В.А.).</t>
  </si>
  <si>
    <t>Правонарушения несовершеннолетними за отчетные периоды не совершались. В целях профилактики правонарушений в ОО проводятся индивидуальные беседы по профилактике ДДТТ с сотруднигами ОГИБДД России в Туркменскеом округе.</t>
  </si>
  <si>
    <t>Преступления несовершеннолетними за отчетные периоды не совершались. В целях профилактики преступлений в ОО тематические классные часы.</t>
  </si>
  <si>
    <t>По сравнению с апрелем 2021 года произошло снижение травмирования обучающихся школы на 5 человек: школьный травматизм уменьшился я на 2 случая; участниками ДТП в отчетные периоды школьники не являлись; бытовой травматизм снизилая на 3 случая. Для снижения детского травматизма в школе проводятсяминутки безопасности, проводятся различные акции, беседы с медицинской семтрой.</t>
  </si>
  <si>
    <t>По сравнению с апрелем 2021 года в школе произошлоувеличение вовлеченности детей в деятельность детских и молодежных общественных объединений: на 14 обучающихся увеличилась численность школьников, вовлеченных в деятельность РДШ; на 6 школьников увеличилась численность обучающихся, принимающих участие в деятельность ЮНАРМИИ; на 11 человек снизилось участие в иных общественных объединениях, это вызвано завершением обучения в ОУ.</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</si>
  <si>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Акции ко Дню матери "Супермама", "Завтрак для мамы"; мероприятия ко Дню народного единства, а также в меропритиях к Международному распространению грамотности, Международному дню пожилого человека, Дню учителя, Дню воспитателя и т.д.</t>
  </si>
  <si>
    <t>В ОО увеличилось количество мероприятий с привлечение родительской общественности. Привлечение родителей к организации ДЕД РДШ (Согласно плану).</t>
  </si>
  <si>
    <t>В ОО имеется 0,5 ставки старшей вожатой</t>
  </si>
  <si>
    <t>В ОО функционирует Штаб по воспиаттельной работе, в который вошли Заместитель директора по ВР, старшая вожатая, советник директора по ВР.</t>
  </si>
  <si>
    <t>ОО участие в проекте социальной активнивности "Орялята России" не принимает участие.</t>
  </si>
  <si>
    <t>Муниципальное бюджетное общеобразовательное учреждение "Средняя общеобразовательная школа №3" с. Камбулат</t>
  </si>
  <si>
    <t>* 11</t>
  </si>
  <si>
    <t>*83</t>
  </si>
  <si>
    <t>*4,8</t>
  </si>
  <si>
    <t>*222</t>
  </si>
  <si>
    <t>По сравнению с апрелем 2021 года произошло увеличение общей численности обучающихся школы на 11 человек: численность обучающихся 1-4 кл. увеличилось на 10 человек; численность обучающихся 5-9 кл. сократилось на 2 человека; численность обучающихся 10-11 кл. увеличилось на 3 школьника.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</si>
  <si>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осталась на том же уровне; численность обучающихся состоящих на учете в ОДН увеличилось на 1 человека; численность обучающихся состоящих на профилактическом учете в органах социальной защиты населения осталась на прежднем уровне. Таким образом, прослеживается отрицательная динамика. С обучающимися проводятся профилактические работы: беседы, заседания Совета по защите прав детства профилактике социального сиротства безнадзорности и правонарушений несовершенолетних, закреплены наставники, наблюдается включение правонарушителей в кружковую и досуговую деятельность.</t>
  </si>
  <si>
    <t>Преступления несовершеннолетними за отчетные периоды не совершались. В целях профилактики В целях профилактики преступлений в ОО проводятся встречи с представителями КДН, ПДН, инспекторами ОГИБДД</t>
  </si>
  <si>
    <t>По сравнению с апрелем 2021 года травмирования обучающихся осталось на том же уровне: бытового нет; участниками ДТП в отчетные периоды школьники не являлись; Для снижения детского травматизма в школе проводятся профилактические беседы, минуты безопасности, разработаны памятки для проведения акция "Безопасность в школе и дома", "Водитель - ты тоже родитель", "Стань заметнее на дороге" и др.</t>
  </si>
  <si>
    <t>По сравнению с апрелем 2021 года в школе произошлоувеличение вовлеченности детей в деятельность детских и молодежных общественных объединений: на 26 обучающихся увеличилась численность школьников, вовлеченных в деятельность РДШ; неизменной осталась численность обучающихся, принимающих участие в деятельность ЮНАРМИИ; на 45 обучающихся снизилосьучастие в иных общественных объединениях это вызвано завершением обучения в ОУ. Увеличение вызвано разнообразием форм деятельности, появлением новых акций, проектов, лидеров.</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</si>
  <si>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мероприятий.Всероссийский день грамотности, День солидарности в борьбе с терроризмом, День неизвестного солдата и др.</t>
  </si>
  <si>
    <t>В ОО увеличилось количество мероприятий с привлечение родительской общественности. Родительские лектории, спортивные соревнования, поздравление на день мам, акции по профилактике ДДТТ, профилактике Безопасный интернет</t>
  </si>
  <si>
    <t>В ОО планируется создание Штаба по воспиательной работе.</t>
  </si>
  <si>
    <t>От ОО участие в проекте социальной активнивности "Орялята России" принимает 2 класс, классный руководитель Дудинова Людмила Владимировна.</t>
  </si>
  <si>
    <t>Муниципальное бюджетное общеобразовательное учреждение "Средняя общеобразовательная школа № 4" с. Малые Ягуры</t>
  </si>
  <si>
    <t>0.06</t>
  </si>
  <si>
    <t>По сравнению с апрелем 2021 года произошло снижение общей численности обучающихся школы на 9 человек: численность обучающихся 1-4 кл. увеличилось на 2 человека; численность обучающихся 5-9 кл. сократилось на 16 человек; численность обучающихся 10-11 кл. увеличилось на 5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</si>
  <si>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4 человека; численность обучающихся состоящих на учете в ОДН сократилось на 2 человеа.. Таким образом, прослеживается положительная динамика. С обучающимися проводятся профилактические работы: беседы, закреплены наставники, ведется дневник индивидуальной работы, наблюдается включение правонарушителей в кружковую и досуговую деятельность.</t>
  </si>
  <si>
    <t>Преступления несовершеннолетними за отчетные периоды не совершались. В целях профилактики преступлений в ОО проводятся встречи с представителями КДН, ПДН, инспекторами ОГИБДД.</t>
  </si>
  <si>
    <t>По сравнению с апрелем 2021 года произошло снижение травмирования обучающихся школы на 3 человека: школьный травматизм уменьшился на 1 случай; выявлен 1 участник ДТП; бытовой травматизм снизился на 2 случая. Для снижения детского травматизма в школе организованы профилактические беседы, классные часы, минуты безопасности, родительские собрания. Ребята принимают участие во всероссийских уроках ОБЖ, месячниках безопасности. Разработаны памятки для проведения акция "Безопасность в школе и дома", "Водитель - ты тоже родитель", "Стань заметнее на дороге" и др.Ведутся журналы инструктажей.</t>
  </si>
  <si>
    <t>По сравнению с апрелем 2021 года в школе произошло изменение вовлеченности детей в деятельность детских и молодежных общественных объединений: на 11 обучающихся увеличилась численность школьников, вовлеченных в деятельность РДШ; на 2 школьника увеличилась численность обучающихся, принимающих участие в деятельность ЮНАРМИИ; на 1 школьника увеличилась численность обучающихся, вовлеченных в деятельность РСМ; На 12 школьников снизилась вовлеченность учащихся в другие общественные объединения. Увеличение вызвано разнообразием форм деятельности, появлением новых акций, проектов, лидеров.</t>
  </si>
  <si>
    <t>По сравнению с данными мониторинга за апрель 2021 произошло снижение на 2 ребенка численности детей, занимающихся в системе дополнительного образования.</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</si>
  <si>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 День туризма, День солидарности в борьбе с терроризмом, День неизвестного солдата</t>
  </si>
  <si>
    <t>В ОО увеличилось количество мероприятий с привлечение родительской общественности. Родительские лектории, Родительский патруль, акции по профилактике ДДТТ.</t>
  </si>
  <si>
    <t>В ОУнет ставка старшей вожатой</t>
  </si>
  <si>
    <t>В ОО нет Штаба по воспиаттельной работе</t>
  </si>
  <si>
    <t>В ОО функционирует театральное объединение ШСТ. Руководитель Власенко Г. В.</t>
  </si>
  <si>
    <t>В школе отсутствует школьный музей. Материалы переданы в сельский музей.</t>
  </si>
  <si>
    <t>Муниципальное казенноеобщеобразовательное учреждение "Средняя общеобразовательная школа № 5" с. Казгулак</t>
  </si>
  <si>
    <t>По сравнению с апрелем 2021 года произошло снижение общей численности обучающихся школы на 7 человек: численность обучающихся 1-4 классов уменьшилось на 15 человек, численность обучающихся 5-9 кл. увеличилась на 8 человек; численность 10-11 классов осталась неизменной.</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</si>
  <si>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3 человека;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увеличилсь на 3 человека. Таким образом, прослеживается отрицательная динамика. С такими учащимися проводятся профилактические, индивидуальные беседы с социальным педагогом и психологом, учащиеся привлекаются к воспитательным мероприятиям, акциям.</t>
  </si>
  <si>
    <t>было совершено 1 правонарушение несовершеннолетними за отчетные периоды. В целях профилактики правонарушений в ОО проводятся. В целях профилактики преступлений в ОО проводятся встречи с представителями КДН, ПДН, инспекторами ОГИБДД.Данная категория несовершеннолетних задействованы в участии школьных и муниципальных этапах Всероссийской алимпиады школьников</t>
  </si>
  <si>
    <t>Преступления несовершеннолетними за отчетные периоды не совершались. В целях профилактики преступлений в ОО проводятся встречи с представителями КДН, ПДН, инспекторами ОГИБДД</t>
  </si>
  <si>
    <t>По сравнению с апрелем 2021 года произошло увеличение травмирования обучающихся школы на 1 человека: бытовой травматизм увеличился на 1 случай. Для снижения детского травматизма на школе проводятся профилактические беседы медсестры и классных руководителей на класснфх часах и в рамках уроков ОБЖ.</t>
  </si>
  <si>
    <t>По сравнению с апрелем 2021 года в школе произошло увеличение вовлеченности детей в деятельность детских и молодежных общественных объединений: на 16 обучающихся увеличилась численность школьников, вовлеченных в деятельность РДШ; н численность обучающихся, принимающих участие в деятельность ЮНАРМИИ и остальные проказатели остались неизменными. Рост числа обучающихся связан с открытием первичного отделения РДШ, участия в проектах, Днях единых действий РДШ.</t>
  </si>
  <si>
    <t>По сравнению с данными мониторинга за апрель 2021 произошло снижениечисленности детей, занятых во внеурочной деятельности, это вызвано уменьшением количества обучающихся в ОУ.Акции ко Дню полного свобождения Ленинграда, ко Дню российского студенчества, акции ко Дню матери "Завтрак для мамы", акция ко Дню памяти погибших при исполнении служебных обязанностей сотрудников ОВД РФ, акция "Моя домашняя библиотека" к Международному дю библиотек и т.д.</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</si>
  <si>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 это вызвано уменьшением количества обучающихся в ОУ.Акции ко Дню полного свобождения Ленинграда, ко Дню российского студенчества, акции ко Дню матери "Завтрак для мамы", акция ко Дню памяти погибших при исполнении служебных обязанностей сотрудников ОВД РФ, акция "Моя домашняя библиотека" к Международному дю библиотек и т.д.</t>
  </si>
  <si>
    <t>В ОО увеличилось количество мероприятий с привлечение родительской общественности.Акции, видеоролики, праздники в формате ДЕД, заметки в райооных СМИ.</t>
  </si>
  <si>
    <t>В ОО нет ставки старшей вожатой</t>
  </si>
  <si>
    <t>В ОО функционирует Штаб по воспиаттельной работе, в который вошли Заместитель директора по ВР, советник директора по ВР, психолог, социальный педагог, уполномоченный по правам ребенка.</t>
  </si>
  <si>
    <t>От ОО не принимают участие в проекте социальной активнивности "Орялята России".</t>
  </si>
  <si>
    <t>Муниципальное казенное общеобразовательное учреждение "Средняя общеобразовательная школа № 7" п.Владимировка</t>
  </si>
  <si>
    <t>По сравнению с апрелем 2021 года произошло снижение общей численности обучающихся школы на 5 человек: численность обучающихся 1-4 кл. сократилось на 2 человека; численность обучающихся 5-9 кл. увеличилось на 4 человека; численность обучающихся 10-11 кл. сократилась на 7 школьников. Это связано с переходом обучающихся в другое ОУ, окончанием школы (выпускники 11 и частично 9 классов)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</si>
  <si>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осталась на том же уровне - 2 человека; численность обучающихся состоящих на учете в ОДН увеличилась на 1 человека. Таким образом, прослеживается отрицательная динамика. С обучающимися, состоящими на различных видах профилактического учета проводится следующая работа: индивидуальные беседы с ребенком и его родителями (законными представителями); контроль успеваемости и посещаемости; контроль занятости во внеурочное и вечернее время (дополнительное образование, внеурочные занятия); диагностическая и коррекционная работа; вовлеченность обучающегося в мероприятия</t>
  </si>
  <si>
    <t>Правонарушения несовершеннолетними за отчетные периоды не совершались. В целях профилактики правонарушений в ОО проводятся/ организованы: профилактические беседы с обучающимися и родителями, вовлеченность обучающихся в занятость дополнительным образованием, контроль успеваемости и посещаемости</t>
  </si>
  <si>
    <t>Преступления несовершеннолетними за отчетные периоды не совершались. В целях профилактики преступлений в ОО проводятся/ организованы: профилактические беседы с обучающимися и родителями, вовлеченность обучающихся в занятость дополнительным образованием, контроль успеваемости и посещаемости</t>
  </si>
  <si>
    <t>По сравнению с апрелем 2021 года произошло снижение травмирования обучающихся школы: школьный травматизм снизился на 2 случая; участниками ДТП в отчетные периоды школьники не являлись; бытовой травматизм снизился на 6 случаев. Для снижения детского травматизма в школе проводятся/организованы: классные часы, инструктажи обучающихся и родителей, классные родительские собрания, индивидуальные беседы</t>
  </si>
  <si>
    <t>По сравнению с апрелем 2021 года в школе произошло снижение вовлеченности детей в деятельность детских и молодежных общественных объединений: на 55 обучающихся увеличилась численность школьников, вовлеченных в деятельность РДШ; неизменной осталась численность обучающихся, принимающих участие в деятельности ЮНАРМИИ; 1 выпускница, вовлеченная в деятельность РСМ окончила школу в июне 2021г; 153 обучающихся вовлечены в деятельность УСУ (детское общественное объединение "Юнландия"). Наблюдается снижение, так как обучающиеся 11 и 9 классов (50%) поступили в ВУЗы, ССУЗы. Общая численность обучающихся в ОО уменьшилась.</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</si>
  <si>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солидарности в борьбе с терроризмом, Всероссийский день грамотности, Всероссийская акция "Вместе всей семьей", День Ставропольского края, Международный день пожилых людей, День Учителя, Всероссийский день отца, День народного единства, 310-лет со дня рождения М.В. Ломоносова, День словаря, День Матери, Международный день инвалидов, День добровольца (волонтера), День неизвестного солдата, День Героев Отечества, Всероссийская акция "Мы граждане России", КТД "Новогодний</t>
  </si>
  <si>
    <t>В ОО увеличилось количество мероприятий с привлечение родительской общественности. Родительские лектории, спортивные соревнования, онлайн-поздравления на День матери, отца, акция "Вместе всей семьей"</t>
  </si>
  <si>
    <t>В ОО не имеется ставка педагога-организатора.</t>
  </si>
  <si>
    <t>В ОУ есть 0,5 ставки старшей вожатой. Уменьшение педагогической нагрузки на 0,5</t>
  </si>
  <si>
    <t>В ОО по сравнению с данными апреля 2021 года численность молодых педагогов осталась на том же уровне</t>
  </si>
  <si>
    <t>В ОО функционирует Штаб по воспитательной работе, в который вошли: директор, заместитель директора по ВР, советник по ВР (старшая вожатая), педагог-психолог, руководитель ШСК, руководитель ЮИД, председатель ОРК, председатель Совета отцов, президент УСУ, лидер ДО "Юнландия", лидеры-активисты по направлениям (4 человека)</t>
  </si>
  <si>
    <t>В школе отсутствует школьный музей. Нет помещения и материально-технической базы</t>
  </si>
  <si>
    <t>Муниципальное казенное общеобразовательное учреждение "Средняя общеобразовательная школа № 9" с. Кучерла</t>
  </si>
  <si>
    <t>*97,5</t>
  </si>
  <si>
    <t>По сравнению с апрелем 2021 года произошло снижение общей численности обучающихся школы на 2 человека: численность обучающихся 1-4 кл. сократилось на 3 человека; численность обучающихся 5-9 кл. увеличилось на 1 человека; численность обучающихся 10-11 кл. не имзменилогсь</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</si>
  <si>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осталась неизменной 2 человека; численность обучающихся состоящих на учете в ОДН увеличилась на 1 человека; Таким образом, прослеживается отрицательная динамика. Учащиеся посещают кружки, принимают активное участие в размличных мероприятиях и акциях, вовлекаются в волонтерскую деятельность, что положительно сказывается на их поведении и успеваемости.</t>
  </si>
  <si>
    <t>Правонарушения несовершеннолетними за отчетные периоды не совершались. В целях профилактики правонарушений в ОО проводятся профилактические беседы, круглые столы, встречи с органами ОВД.</t>
  </si>
  <si>
    <t>Преступления несовершеннолетними за отчетные периоды не совершались.В целях профилактики правонарушений в ОО проводятся профилактические беседы, круглые столы, встречи с органами ОВД.</t>
  </si>
  <si>
    <t>По сравнению с апрелем 2021 года произошло снижение травмирования обучающихся школы на 1 человека- это был случай бытового травматизма, из-за не соблюдения правил техники безопасности и отсутствие контроля со стороны родителей. школьного травматизма не зафиксированно, т.к проводится регулярная профилактическая работа, как с детьми , так и с педагогами</t>
  </si>
  <si>
    <t>По сравнению с апрелем 2021 года в школе произошло увеличение вовлеченности детей в деятельность детских и молодежных общественных объединений: на 18 обучающихся увеличилась численность школьников, вовлеченных в деятельность РДШ ; численность обучающихся, принимающих участие в деятельность ЮНАРМИИ осталась неизменной; на 2 школьника сократилась численность обучающихся, вовлеченных в деятельность РСМ. Причиной увеличения численности детей, вовлеченных в деятельность детских и общественных объединениях, связана с открытием первичного отделения РДШ, участия в проектах, Днях единых действий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</si>
  <si>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Памятные даты ВОВ, акции РДШ, Юнармии, школьного самоуправления</t>
  </si>
  <si>
    <t>В ОО увеличилось количество мероприятий с привлечение родительской общественности. (Родительские патрули, работа Совета отцов, работа родительского комитета школы: беседы, игры, викторины, участие родителей в организации и проведении мероприятий в классах)</t>
  </si>
  <si>
    <t>.В ОО по сравнению с данными апреля 2021 года сократилась численность молодых педагогов.</t>
  </si>
  <si>
    <t>В ОО функционирует Штаб по воспиаттельной работе, в который вошли ( Зам.директора по ВР, советник, руководители кружков доп.образования, соц.педагог, классные руководители 5-11 классов, президент и министры школьного ученического самоуправления, члены родительского комитета и совета отцов)</t>
  </si>
  <si>
    <t>В школе отсутствует школьный музей. Имеется лишь зал Боевой Славы.</t>
  </si>
  <si>
    <t>Муниципальное казенное общеобразовательное учреждение "Средняя общеобразовательная школа № 10" а.Шарахалсун</t>
  </si>
  <si>
    <t>),4</t>
  </si>
  <si>
    <t>*3,9</t>
  </si>
  <si>
    <t>*19,9</t>
  </si>
  <si>
    <t>*139</t>
  </si>
  <si>
    <t>*7,3</t>
  </si>
  <si>
    <t>По сравнению с апрелем 2021 года произошло увеличение общей численности обучающихся школы на 20 человек: численность обучающихся 1-4 кл. увеличилось на 11 человек; численность обучающихся 5-9 кл. не изменилось; численность обучающихся 10-11 кл. увеличилось на 9 человек. Это связано с ежегодным увеличением рождаемости детей в ауле.</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</si>
  <si>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11 человек; численность обучающихся состоящих на учете в ОДН - 0; численность обучающихся состоящих на профилактическом учете в органах социальной защиты населения - 0. Таким образом, прослеживается отрицательная динамика. Составлен индивидуальный план работы с каждым учащимся, состоящим на ВШУ, закреплены наставники, все 11 учащихся вовлечены в спортивные секции и кружки.</t>
  </si>
  <si>
    <t>Правонарушения несовершеннолетними за отчетные периоды совершались -1. 11 учащихся были замечены в драке. В целях профилактики правонарушений в ОО проводятся беседы, профилактические классные часы, организовано дежурство педагогов в ночное время суток с целью выявления нарушителей 52 закона СК.Проведено межведомственное заседание, общешкольное родительское собрание с приглашенеием сотрудников ОМВД.</t>
  </si>
  <si>
    <t>Преступления несовершеннолетними за отчетные периоды совершались - 1. В целях профилактики преступлений в ОО проводятся профилактические беседы, втречи с представителями КДН, ПДН, инспекторами.</t>
  </si>
  <si>
    <t>По сравнению с апрелем 2021 года произошло снижение травмирования обучающихся школы на 1 человека: участниками ДТП в отчетные периоды школьники не являлись; Для снижения детского травматизма в школе проводятся ежедневно минутки безопасности, классные часы и беседы по профилактике безопасности учащихся, тема безопасности учащихся рассматривается на всех родительских собраниях, родителям и учащимся розданы буклеты и памятки по безопасности, в школе проведены акции "Безопасность ребенка", "Засветись", "Пристегни ребенка-сохрани жизнь" и др.</t>
  </si>
  <si>
    <t>По сравнению с апрелем 2021 года в школе произошло увеличение вовлеченности детей в деятельность детских и молодежных общественных объединений: на 55 обучающихся увеличилась численность школьников, вовлеченных в деятельность РДШ; на 1 школьника сократилась численность обучающихся, принимающих участие в деятельность ЮНАРМИИ; Сокращение численности вызвано тем, что в среди выпускников школы был юнармеец. на 4 школьника сократилась численность обучающихся, вовлеченных в деятельность РСМ. Снижение вызвано тем, что среди выпускников школы были члены РСМ.</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</si>
  <si>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Мероприятия, приуроченные Году Науки, Всероссийский день грамотности, День солидарности в борьбе с терроризмом, День неизвестного солдата, уроки доброты, ко дню инвалидов, мероприятия к Новому году, участие во Всероссийских акциях и т.д.</t>
  </si>
  <si>
    <t>В ОО увеличилось количество мероприятий с привлечением родительской общественности. Родительские лектории, акции по ДДТТ, спортивные мероприятия, поздравления на день матери, ко дню пожилых.</t>
  </si>
  <si>
    <t>В ОО функционирует Штаб по воспиаттельной работе, в который вошли Зам.дир.по ВР Эреджепова Г.М., советник директора по ВР Ягмуралиева Г.А., педагог-психолог Шамова А.З., руководитель МО кл.рук. Оразаджиева Г.Д.</t>
  </si>
  <si>
    <t>От ОО участие в проекте социальной активнивности "Орялята России" принимает 4б кл, классный руководитель Исаева Ф.Р.</t>
  </si>
  <si>
    <t>В школе функционирует театральное объединение "Театральное искусство", рководитель Зарекеева С.Б.</t>
  </si>
  <si>
    <t>В школе функционирует историко-этнографический музей и уголок боевой славы, на базе школьного музея работает кружок "Поиск", руководитель Хачирова О.Б.</t>
  </si>
  <si>
    <t>Муниципальное казенное общеобразовательное учреждение "Средняя общеобразовательная школа № 13 " п.Красный Маныч</t>
  </si>
  <si>
    <t>По сравнению с апрелем 2021 года произошло увенличение общей численности обучающихся школы на 6 человек: численность обучающихся 1-4 кл. увеличилась на 5 человек; численность обучающихся 5-9 кл. увеличилось на 4 человека; численность обучающихся 10-11 кл. сократилась на 3 школьника.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</si>
  <si>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человека; численность обучающихся состоящих на профилактическом учете в органах социальной защиты населения увеличилось на 4 человека. Таким образом, прослеживаетсяотрицательная динамика. Проводятся беседы с родителями с целью выстраивания индивидуального подхода к обучению и воспитанию ребёнка; родители (законные представители) вовлекаются в проведение различных классных и школьных мероприятий; проводится работа по вовлечению учащихся в кружки и спортивные секции; классными руководителями регулярно осуществляется связь с родителями несовершеннолетних посредством телефонной связи, социальных сетей; в летний период организовано трудоустройство и занятость несовершеннолетних; проводятся регулярные встречи с инспектором ПДН.</t>
  </si>
  <si>
    <t>Правонарушения несовершеннолетними за отчетные периоды не совершались. В целях профилактики правонарушений в школе реализуется «Программа по профилактике безнадзорности и пра-вонарушениям среди подростков» (с 2021 по 2025гг), в начале каждого учебного года разрабатывается и реализуется план мероприятий в соответствии с «Программой по профилактике безнадзорности и правонарушениям среди подростков». Работа по оказанию социально-психологической и педагогической помощи несовершеннолетним, имеющим отклонения в поведении, строится социаль-ным педагогом, педагогом-психологом под началом администрации школы с помощью классных руководителей. Наставники следят за посещаемостью, успеваемостью, дисциплиной подопечных, стимулируют их к участию в общественно значимых мероприятиях, поддерживают связь с родителями, участковым уполномоченным полиции, проводят индивидуально-профилактическую работу, при необходимости ходатайствуют о вызове их на Совет по профилактике безнадзорности и правонарушений несовершеннолетних. Проводится профилактическая работа с подростками и их семьями по индивидуальному плану, посещаются семьи подростков по месту жительства;учащиеся школы принимают участие в конкурсах, соревнованиях, турнирах по всем направлениям на муниципальном, краевом и всероссийском уровне.Проводится разъяснительная работа с педагогической и родительской общественностью по вопросам реализации Федерального закона «О защите детей от информации, причиняющих вред их здоровью и развитию»; педагогом –психологом, социальным педагогом проводится профилактическая и индивидуальная работа с родительской общественностью и несовершеннолетними о недопущении насилия, жестокости, самовольных уходов из дома.В школе разработан план мероприятий по идеологическому противодействию терроризму и религиозному экстремизму среди учащихся и, согласно плана, проводятся мероприятия;
 - составление и корректировка банка данных учащихся и их семей;
 - совместные мероприятия с работниками правоохранительных органов по противодействию религиозному экстремизму. Согласно Программы воспитания учащиеся 1-11 классов вовлекаются в школьные мероприятия и их подготовку.</t>
  </si>
  <si>
    <t>Преступления несовершеннолетними за отчетные периоды не совершались. В целях профилактики преступлений в целях профилактики правонарушений в школе реализуется «Программа по профилактике безнадзорности и пра-вонарушениям среди подростков» (с 2021 по 2025гг), в начале каждого учебного года разрабатывается и реализуется план мероприятий в соответствии с «Программой по профилактике безнадзорности и правонарушениям среди подростков». Работа по оказанию социально-психологической и педагогической помощи несовершеннолетним, имеющим отклонения в поведении, строится социаль-ным педагогом, педагогом-психологом под началом администрации школы с помощью классных руководителей. Наставники следят за посещаемостью, успеваемостью, дисциплиной подопечных, стимулируют их к участию в общественно значимых мероприятиях, поддерживают связь с родителями, участковым уполномоченным полиции, проводят индивидуально-профилактическую работу, при необходимости ходатайствуют о вызове их на Совет по профилактике безнадзорности и правонарушений несовершеннолетних. Проводится профилактическая работа с подростками и их семьями по индивидуальному плану, посещаются семьи подростков по месту жительства;учащиеся школы принимают участие в конкурсах, соревнованиях, турнирах по всем направлениям на муниципальном, краевом и всероссийском уровне.Проводится разъяснительная работа с педагогической и родительской общественностью по вопросам реализации Федерального закона «О защите детей от информации, причиняющих вред их здоровью и развитию»; педагогом –психологом, социальным педагогом проводится профилактическая и индивидуальная работа с родительской общественностью и несовершеннолетними о недопущении насилия, жестокости, самовольных уходов из дома.В школе разработан план мероприятий по идеологическому противодействию терроризму и религиозному экстремизму среди учащихся и, согласно плана, проводятся мероприятия; в рамках летней оздоровительной кампании в 2020-2021 уч.году были предложены следующие формы организованного отдыха: 
 - работа пришкольного лагеря «Непоседы» на базе школы (2 смены, 52 ребенка);
 - реализовано право на получение льготных путёвок на отдых и оздоровление в загородных лагерях (г. Благодарный, «ДОПЦ «Золотой колосок»»)- 2 ребенка;реализовано право на трудоустройство: в июне 2021 года было организовано 3 рабочих места для несовершеннолетних, двое из которых из неполных семей, совместно с ГКУ «ЦЗН» Туркменского МО.
 - работа в ТОШ (5-10 классы) – 57 учащихся.
 - площадки по месту жительства:
 №1 в п. Голубиный – 14 учащихся;
 №2 в МКОУ СОШ №13 – 10 учащихся.
 Дети из семей, находящихся в трудной жизненной ситуации и подростки «группы риска» посещали пришкольный лагерь в июне и в июле; работали в ТОШ; посещали ПМЖ.
 - составление и корректировка банка данных учащихся и их семей;
 - совместные мероприятия с работниками правоохранительных органов по противодействию религиозному экстремизму. Согласно Программы воспитания учащиеся 1-11 классов вовлекаются в школьные мероприятия и их подготовку.</t>
  </si>
  <si>
    <t>По сравнению с апрелем 2021 года произошло снижение травмирования обучающихся школы: школьный травматизм не наблюдался; участниками ДТП в отчетные периоды стал 1 обучающийся ; бытовой травматизм не наблюдался. Для снижения детского травматизма в школе проводятся/организованы привлечение родителей (законных представителей) к совместной работе по проведению оздоровительных мероприятий и спортивных соревнований; 
 • изучение личных дел (медицинских карточек) обучающихся;
 . беседы с родителями с целью выстраивания индивидуального подхода к обучению и воспитанию ребёнка;
 • проведение анкетирования среди родителей о режиме дня, питании, заболеваемости детей.
 • консультации родителей о режиме дня, питании, влиянии двигательной активности, технических средств на здоровье и т.д.
 • организация совместной работы педагогов и родителей (законных представителей) по проведению спортивных соревнований, дней здоровья, занятий по профилактике вредных привычек; по профилактике употребления ПАВ.</t>
  </si>
  <si>
    <t>По сравнению с апрелем 2021 года в школе произошло снижение вовлеченности детей в деятельность детских и молодежных общественных объединений: на 82 обучающихся сократилась численность школьников, вовлеченных в деятельность РДШ; на 5 школьников сократилась численность обучающихся, принимающих участие в деятельность ЮНАРМИИ; на 1 школьникасократилась численность обучающихся, вовлеченных в деятельность РСМ. Причина снижения - регистрация на различных сайтах. Родители и учащиеся отказываются проходить регистрацию.</t>
  </si>
  <si>
    <t>В ОО увеличилось количество мероприятий с привлечение родительской общественности. Спортивные мероприятия "День здоровья"; "Спортивная карусель"; акция "Родитель, ты тоже водитель!".</t>
  </si>
  <si>
    <t>В ОО 1 ставка старшей вожатой</t>
  </si>
  <si>
    <t>В ОО функционирует Штаб по воспиаттельной работе, в который вошли Зам. директора по ВР, старшая вожатая, советник директора.</t>
  </si>
  <si>
    <t>В школе отсутствует школьный музей. Не паспортизирован. Функционирует комната боевой славы.</t>
  </si>
  <si>
    <t>Шпаковский округ</t>
  </si>
  <si>
    <t>*325</t>
  </si>
  <si>
    <t>*604</t>
  </si>
  <si>
    <t>*90</t>
  </si>
  <si>
    <t>По сравнению с апрелем 2021 года произошло снижение общей численности обучающихся школы на 132 человек: численность обучающихся 1-4 кл. равна 0. численность обучающихся 5-9 кл. сократилось на 112 человек; численность обучающихся 10-11 кл. сократилась на 10 школьника. Это связано с поступлением ребят среднего звена в среднеспециальные образовательные учереждения.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</si>
  <si>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9 человек; численность обучающихся состоящих на учете в ОДН сократилось на 1 человек; численность обучающихся состоящих на профилактическом учете в органах социальной защиты населения сократилось на 4 человека. Таким образом, прослеживается положительная динамика. С обучающимися состоящими на различных видах профилактического учета проводятся Классные часы, лекции, встречи.</t>
  </si>
  <si>
    <t>Правонарушения усенишилось на 15 случеев. В целях профилактики правонарушений в ОО проводятся совместно со старшим инспектором ОДН ОУУП и ДН, Лекция «Есть такая профессия - полицейский», конкурс на лучший рисунок, на тему деятельности сотрудников органов внутренних дел. Совместно с юрисконсультом Отдела МВД проведение Лекции среди 7-9 «Тебе о праве- Право о тебе», «предупреждения и пресечения экстремистской деятельности. Ответственность за участие в незаконных публичных мероприятиях, пропагандирующих экстремистскую идеологию, криминальные субкультуры»"</t>
  </si>
  <si>
    <t>Преступления несовершеннолетними за отчетные периоды не совершались. В целях профилактики преступлений в ОО проводятся Лекции на тему «Административная уголовная ответственность», «Меры безопасности в интернете», «Профилактика безнадзорности, беспризорности» совместно со старшим инспектором ОДН ОУУП и ДН,</t>
  </si>
  <si>
    <t>За время провдение монеторинга не было зафексировано случае травмтизма школьников в данном ОО. Для профилактики детского травматизма на школе проводятся классные часы, профилактические беседы, инструктажи. Олимпиады по ПДД, тестирования по ПДД, встречи с сотрудниками ГИБДД</t>
  </si>
  <si>
    <t>По сравнению с апрелем 2021 года в школе произошло увеличение вовлеченности детей в деятельность детских и молодежных общественных объединений: на 325 обучающихся увеличилась численность школьников, вовлеченных в деятельность РДШ, т.к. ранее в школе не велась работа по этому направлению, с приходом советника директора по воспитанию школьная общественность узнала о данном направление; на 7 школьников увеличилась численность обучающихся, принимающих участие в деятельность ЮНАРМИИ; на 35 школьников увеличилась численность обучающихся, вовлеченных в деятельность РСМ.</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</si>
  <si>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Были проведены такие события из календаря, как: День знаний, День работника дошкольного образования, День пожилого человека, День Учителя, Международный день школьной библиотеки, День народного единства, День памяти погибших при исполнении служебных обязанностей сотрудников органов внутренних дел России, Международный день КВН, 200 лет со дня рождения Ф.М. Достаевского, 310 лет со дня рождения Ломоносова, День словаря, 220 лет со дня Рождения ДАля, ДЕнь неизвестного солдата, Международный день Инвалидов,День добровольца в России, День ГЕроев Отечества, День конституции РФ, День российского студенчства. Это может быть связано с более качественным заполнением отчета, с приходом советников участие активных участников подсчитывают, поэтому число уменьшилось на 90 процентов.</t>
  </si>
  <si>
    <t>В ОО увеличилось количество мероприятий с привлечение родительской общественности. Проходят общешкольные родительские собрания (дистанционное), родительский контроль по питанию в столовой.</t>
  </si>
  <si>
    <t>В ОО функционирует Штаб по воспиаттельной работе, в который вошли Зам. директора по ВР - Гурылева И.В, Советник - Братерская К.А, Вожатая - Орлова П.С.</t>
  </si>
  <si>
    <t>ОО не принимает участие в программе "Орлята России", т.к. в данном оо нет младшего звена.</t>
  </si>
  <si>
    <t>В ОО создан спортивный клуб руководитель Брыкалова Н.Н.</t>
  </si>
  <si>
    <t>В ОО созданы школьные медиа. Рукводитель: Братерская Ксения Анатольевна. 25 обучающихся состоит в медиа-центре.</t>
  </si>
  <si>
    <t>В ОО функционирует театральное объединение, руководитель: Махмуродова Фарида Халмуродовна</t>
  </si>
  <si>
    <t>В школе функционируте школьный музей.</t>
  </si>
  <si>
    <t>Муниципальное бюджетное общеобразовательное учреждение «Лицей № 2»</t>
  </si>
  <si>
    <t>*163</t>
  </si>
  <si>
    <t>*890</t>
  </si>
  <si>
    <t>По сравнению с апрелем 2021 года произошло увеличесние общей численности обучающихся школы на 163 человека: численность обучающихся 1-4 кл. увеличилась на 61 человек; численность обучающихся 5-9 кл. увеличилось на 99 человек; численность обучающихся 10-11 кл. сократилась на 2 школьника. Это связано с увеличением молодых семей в районе оо.</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</si>
  <si>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8 человек; численность обучающихся состоящих на учете в ОДН осталось не изменным; численность обучающихся состоящих на профилактическом учете в органах социальной защиты населения сократилось на 2 человека. Таким образом, прослеживается положительная динамика. Проводят классные часы, беседы с учениками.</t>
  </si>
  <si>
    <t>Правонарушения несовершеннолетними за отчетные периоды не совершались. В целях профилактики правонарушений в ОО Классные часы, Профилактические беседы с учениками подвержеными группе риска.</t>
  </si>
  <si>
    <t>Преступления несовершеннолетними за отчетные периоды не совершались. В целях профилактики преступлений в ОО проводятся Классные часы, Профилактические беседы с учениками подвержеными группе риска.</t>
  </si>
  <si>
    <t>По сравнению с апрелем 2021 года произошло сокращение травмирования обучающихся школы на 4 человек: школьный травматизм уменьшился на 4 случая; Для снижения детского травматизма на школе проводятся/организованы проводятся Классные часы и инструктажи по технике безапастности, в школе имеются информационные стенды по правилам ДДТ и другим случаям травматизма.</t>
  </si>
  <si>
    <t>По сравнению с апрелем 2021 года в школе произошло снижение вовлеченности детей в деятельность детских и молодежных общественных объединений: на 962 обучающихся сократилась численность школьников, вовлеченных в деятельность РДШ; Данные, которые были даны в апреле были не актуальными, из-за не понимания что такое РДШ. Благодаря работе советников налажен понятийный аппарат, именно поэтому в декабре указаны актуальные цифры зарегестрированных детей в РДШ. На 1 школьника, который выпустилось, сократилась численность обучающихся, принимающих участие в деятельность ЮНАРМИИ; на 2 школьника, которые выпустились, сократилась численность обучающихся, вовлеченных в деятельность РСМ.</t>
  </si>
  <si>
    <t>По сравнению с данными мониторинга за апрель 2021 произошло уменьшение численности детей, занимающихся в системе дополнительного образования.Это связано с актуализацией данного вопроса благодаря проекту "Навигаторы".</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</si>
  <si>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в том числе благодаря работе советника директора по воспитанию. Были проведены дни единных действий посвященные: День Учителя, Международный день школьной библиотеки, Международный день КВН, 310 лет со дня рождения Ломоносова, День словаря, ДЕнь неизвестного солдата, День конституции РФ , ДЕнь СТУДЕНТА.</t>
  </si>
  <si>
    <t>В ОО увеличилось количество мероприятий с привлечение родительской общественности. Под руководством Долгопол Мария Сергеевна "Родительский общественный контроль". Проводятся родительские собрания, организует свою деятельность "Совет отцов".</t>
  </si>
  <si>
    <t>В ОО убрали 0,5 ставки педагога-организатора и трудоустроили человека на эту должность.</t>
  </si>
  <si>
    <t>В ОО имеется 0,5 ставки "Старшая вожатая". И трудоустроили советника директора по вопросам патриотического воспитания на данную ставку.</t>
  </si>
  <si>
    <t>В ОО по сравнению с данными апреля 2021 года уменьшилос численность молодых педагогов на 8 человеков, это связано и с тем, что возраст педагогв перехеодит за 35 лет.</t>
  </si>
  <si>
    <t>В ОО функционирует Штаб по воспиаттельной работе, в который вошли заместитель директора по ВР Резвякова Е. В., РУКОВОДИТЕЛЬ МО классных руководителей Толпыгина И. А.</t>
  </si>
  <si>
    <t>От ОО участие в проекте социальной активнивности "Орялята России" принимает 2 кл, классный руководитель Жукова Ольга Фоминична
 Каракозова Оксана Валерьевна .</t>
  </si>
  <si>
    <t>В ОО создан спортивный клуб. "Олимпийцы" Руководитель Рерих Наталья Сергеевна (Волейбол, баскетбол)</t>
  </si>
  <si>
    <t>В ОО созданы школьные медиа. Руководитель: Резвякова Екатерина Викторовна, в медиа-центре работает 10 активистов.</t>
  </si>
  <si>
    <t>В ОО отсутсвует театральное объединение. Нет ресурсов и педагога для создания и ведения театра.</t>
  </si>
  <si>
    <t>В школе отсутствует школьный музей. Нет ресурсов, помещения и педагога для создания и ведения музея.</t>
  </si>
  <si>
    <t>*91</t>
  </si>
  <si>
    <t>По сравнению с апрелем 2021 года произошло увеличение общей численности обучающихся школы на 10 человек: численность обучающихся 1-4 кл. увеличилось на 98 человек; численность обучающихся 5-9 кл. увеличилось на 16 человек;  численность обучающихся 10-11 кл. сократилась на 3 школьника. Это связано с постройкой нового района в близком доступе к данной школе и увеличение численности семей в этом районе.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</si>
  <si>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1 человек; численность обучающихся состоящих на учете в ОДН не изменилось; численность обучающихся состоящих на профилактическом учете в органах социальной защиты населения сократилось на 6 человека. Таким образом, прослеживается положительная  динамика. Проводятся тематические классные часы, беседы с учениками для предотвращения различного вида провонарушенийю</t>
  </si>
  <si>
    <t>Правонарушения несовершеннолетними за отчетные периоды уменьшилось на 1 ученика. В целях профилактики правонарушений в ОО проводятсяпроводятся тематические классные часы, беседы с учениками.</t>
  </si>
  <si>
    <t>Преступления несовершеннолетними увеличилось на 1 ученика. В целях профилактики преступлений в ОО проводятся проводятся тематические классные часы, беседы с учениками.</t>
  </si>
  <si>
    <t>По сравнению с апрелем 2021 года произошло уменьшение травмирования обучающихся школы на1 человек: школьный травматизм уменьшился на 1 случая. Для снижения детского травматизма на школе проводятся тематические классные часы, беседы с учениками.</t>
  </si>
  <si>
    <t>По сравнению с апрелем 2021 года в школе произошло снижение вовлеченности детей в деятельность детских и молодежных общественных объединений: на 925 обучающихся сократилась численность школьников, вовлеченных в деятельность РДШ. Данные, которые были даны в апреле были не актуальными, из-за не понимания что такое РДШ. Благодаря работе советников налажен понятийный аппарат, именно поэтому в декабре указаны актуальные цифры зарегестрированных детей в РДШ. ; на 5 школьников сократилась численность обучающихся, принимающих участие в деятельность ЮНАРМИИ; на 10 школьников уменишилось численность обучающихся, вовлеченных в деятельность РСМ. Это связано с выпуском прошлогоднего актива, а новые ученики еще не успели вступить.</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</si>
  <si>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пожилого человека, День Учителя, День народного единства, ДЕнь неизвестного солдата, День конституции РФ, ДЕнь полного освобождения Ленинграда от фашистской блокады, День российской науки.</t>
  </si>
  <si>
    <t>В ОО уменьшилось количество мероприятий с привлечение родительской общественности в связи с эпид.обстановкой.</t>
  </si>
  <si>
    <t>В ОО функционирует Штаб по воспиаттельной работе, в который вошли Завьялова Н.Л. - завуч по УВР, Остроушко М.А.- советник.</t>
  </si>
  <si>
    <t>По данным выгрузок проекта "Орлята Россия" ОО не принимает участие в в проекте.</t>
  </si>
  <si>
    <t>В ОО созданы спортивные клубы: Футбол (руководитель: Горяинова Н.В), Баскетбол (руководитель Роговская Л.А.), Волейбол (руководитель Чмырева Н.Г.)</t>
  </si>
  <si>
    <t>В ОО созданы школьные медиа, в состав вошли 3 ученика.</t>
  </si>
  <si>
    <t>В ОО функционирует Театральный коллектив "Лицедеи" руководитель Завьялова Наталья Львовна.</t>
  </si>
  <si>
    <t>В школе функционирует школьный музей им.В.Терешковой, руководитель: Завьялова Наталья Львовна.</t>
  </si>
  <si>
    <t>Муниципальное бюджетное общеобразовательное учреждение «Средняя общеобразовательная школа с углубленным изучением отдельных предметов №4»</t>
  </si>
  <si>
    <t>108*</t>
  </si>
  <si>
    <t>30*</t>
  </si>
  <si>
    <t>*268</t>
  </si>
  <si>
    <t>По сравнению с апрелем 2021 года произошло увеличение общей численности обучающихся школы на 108 человек: численность обучающихся 1-4 кл. увеличилась на 108 человек; численность обучающихся 5-9 кл. увеличилось на 53 человек; численность обучающихся 10-11 кл. увеличилась на 62 школьника. Это связано с постройкой нового района возле ОО, а так же повышением рождаемости в 2014 году.</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</si>
  <si>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сократилось на 4 человек; численность обучающихся состоящих на профилактическом учете в органах социальной защиты населения сократилось на 5 человека. Таким образом, прослеживается положительная  динамика. В ОО проводятся беседы с обучающимися состоящими на различных видах профилактического учета; Данных учеников привлекают е к организации школьных мероприятий, ведется контроль их деятельности.</t>
  </si>
  <si>
    <t>Правонарушения несовершеннолетними за отчетные периоды сократилось на 3 случае. В целях профилактики правонарушений в ОО проводятся Консультирование с работниками юридических служб, анкетирование</t>
  </si>
  <si>
    <t>Преступления несовершеннолетними за отчетные периоды сократилось на 1 случай. В целях профилактики преступлений в ОО проводятся Тематические беседы, беседы с представителями ОДН, классные часы, совет профилактики</t>
  </si>
  <si>
    <t>По сравнению с апрелем 2021 года произошло уменьшение травмирования обучающихся школы на 1 человек: бытовой травматизм уменьшился на 1 случай Для снижения детского травматизма на школе проводятся беседы, тематические уроки, онлайн/офлайн олимпиады, конкурсы.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</si>
  <si>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30 обучающихся увеличилась численность школьников, вовлеченных в деятельность РДШ, советники активно продвигают РДШ в ученическую общественность; на 5 школьников увеличилась численность обучающихся, принимающих участие в деятельность ЮНАРМИИ; По данным местоного отделения РСМ в данном ОО обучается 25 членов РСМ, информация в маниторенге не актуальная.</t>
  </si>
  <si>
    <t>По сравнению с данными мониторинга за апрель 2021 произошло уменьшение численности детей, занимающихся в системе дополнительного образования. Это связано с более объективным заполнением мониторинга на декабрь месяц.</t>
  </si>
  <si>
    <t>По сравнению с данными мониторинга за апрель 2021 произошло уменьшение численности детей, занятых во внеурочной деятельности. Это связано с более объективным заполнением мониторинга на декабрь месяц.</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</si>
  <si>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таких как: День знаний, День работника дошкольного образования, День пожилого человека, День Учителя, Международный день школьной библиотеки, День народного единства, День памяти погибших при исполнении служебных обязанностей сотрудников органов внутренних дел России, Международный день КВН, 200 лет со дня рождения Ф.М. Достаевского, 310 лет со дня рождения Ломоносова, День словаря, 220 лет со дня Рождения ДАля, ДЕнь неизвестного солдата, Международный день Инвалидов,День добровольца в России, День ГЕроев Отечества, День конституции РФ, День российского студенчства. Это может быть связано с более качественным заполнением отчета, с приходом советников участие активных участников подсчитывают, поэтому число уменьшилось на 60 процентов.</t>
  </si>
  <si>
    <t>В ОО увеличилось количество мероприятий с привлечение родительской общественности. Проводятся Онлайн-родительские собрания, активно функционирует совет отцов, профилактический совет, родители вместе со своими детьми участвуют в благотворительных акциях.</t>
  </si>
  <si>
    <t>В ОО есть 3 ставки "Старшая вожатая".</t>
  </si>
  <si>
    <t>В ОО по сравнению с данными апреля 2021 года уменьшилась численность молодых педагогов. Причиной этому сложат переход в новую школу, исполяеться 36 лет или увольняются из-за недостатка з/п.</t>
  </si>
  <si>
    <t>По данным советников в ОО функционирует Штаб по воспиаттельной работе, в который вошли: Скрипник Екатерина Евгеньевна, Богданова Олеся Ивановна- советники, Еременко Рената Сергеевна - зам по ВР, Рухадзе Инна Викторовна - старший вожатый, Савельева Юлия Михайловна - председатель родительского комитета.</t>
  </si>
  <si>
    <t>От ОО участие в проекте социальной активнивности "Орялята России" принимает 1 кл, классный руководитель Носова Елена Геннадьевна.</t>
  </si>
  <si>
    <t>В ОО создан спортивный клуб «Олимп» футбол, волейбол, руководитель: Пастухова Людмила Николаевна</t>
  </si>
  <si>
    <t>В ОО созданы школьные медиа, а также работает школьная газета «Жили-были», руководитель: Татова Евгения Геннадьевна</t>
  </si>
  <si>
    <t>В ОО функционирует театральное объединение «Зазеркалье», руководитель: Кучмасова Ирина Разумовна.</t>
  </si>
  <si>
    <t>В школе функционирует школьный музей «Зеркало» руководитель: Заиченко Наталья Петровна</t>
  </si>
  <si>
    <t>43.7</t>
  </si>
  <si>
    <t>48.1</t>
  </si>
  <si>
    <t>*116</t>
  </si>
  <si>
    <t>69*</t>
  </si>
  <si>
    <t>*57</t>
  </si>
  <si>
    <t>По сравнению с апрелем 2021 года произошло увеличение общей численности обучающихся школы на 116 человек: численность обучающихся 1-4 кл. увеличиласт на 56 человек; численность обучающихся 5-9 кл. увеличилось на 18 человек; численность обучающихся 10-11 кл. увеличиласт на 1 школьника. Это связано с увеличекнием раждаемости в 2014 году.</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</si>
  <si>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3 человек; численность обучающихся состоящих на учете в ОДН увеличилась на 2 человек; численность обучающихся состоящих на профилактическом учете в органах социальной защиты населения сократилось на 3 человека. Таким образом, прослеживается отрицательная динамика. В данном ОО проводятся регулрно индивидуальные беседы, вовлечение в волонтёрскую деятельность учеников склонных к девинатному поведению.</t>
  </si>
  <si>
    <t>Правонарушения несовершеннолетними уменшилось на 2 случая. В целях профилактики правонарушений в ОО проводятся Встречи с сотрудниками полиции</t>
  </si>
  <si>
    <t>Преступления несовершеннолетними за отчетные периоды не совершались. В целях профилактики преступлений в ОО проводятся встречи с сотрудниками полиции</t>
  </si>
  <si>
    <t>По сравнению с апрелем 2021 года произошло уменьшение травмирования обучающихся школы на 3 человек: школьный травматизм уменьшилось на 1 случая; участниками ДТП в отчетные периоды школьники не являлись; бытовой травматизм уменьшился на 2 случаев. Для снижения детского травматизма на школе проводятся тематические класснные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</si>
  <si>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69 обучающихся увеличилось численность школьников, вовлеченных в деятельность РДШ, благодаря советнику директора по воспитанию, который начал информационную работу по вовлечению детей в деятельность РДШ; на 8 школьников сократилась численность обучающихся, принимающих участие в деятельность ЮНАРМИИ; на 15 школьников уменьшилось численность обучающихся, вовлеченных в деятельность РСМ, это связано с выпуском группы активных РСМовцев, а новых членов в РСМ еще не принимали.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</si>
  <si>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в таких как: ДЕнь знаний, День пожилого человека, Всероссийский день призывника, День добровольца в России, День конституции РФ, День российского студенчства,</t>
  </si>
  <si>
    <t>В ОО уменьшилось количество мероприятий с привлечение родительской общественности. Ежемесячно прохоядт Родительнские собрания.</t>
  </si>
  <si>
    <t>В ОО функционирует Штаб по воспиаттельной работе, в который вошли Зам. дир. по ВР.</t>
  </si>
  <si>
    <t>От ОО участие в проекте социальной активнивности "Орялята России" принимает 1 кл, классный руководитель Шеховцова Владимира Владимировна.</t>
  </si>
  <si>
    <t>В ОО создан спортивный клуб Чемпион, руководитель: Куценко Е. А. .</t>
  </si>
  <si>
    <t>В ОО отствуют школьные медиа, нет ресурсов.</t>
  </si>
  <si>
    <t>В ОО остутствует театральное объединение, т.к. нет ресурсов и специалиста, который может заниматься этим направлением.</t>
  </si>
  <si>
    <t>В школе функионируют школьный музей "Наше наследие" руководитель: Белякова Е. В.</t>
  </si>
  <si>
    <t>Муниципальное казенное общеобразовательное учреждение «Средняя общеобразовательная школа №6»</t>
  </si>
  <si>
    <t>По сравнению с апрелем 2021 года произошло снижение общей численности обучающихся школы на 5 человек: численность обучающихся 1-4 кл. сократилось на 11 человек, Это связано с уменьшением молодых семей в поселение, которые стремятся уехать жить в город; численность обучающихся 5-9 кл. увеличилось на 17 человек; численность обучающихся 10-11 кл. сократилась на 3 школьника, много школьников выпускаются после 9 класса.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</si>
  <si>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Таким образом, прослеживается положительная  динамика.  С обучающимися состоящими на различных видах профилактического учета проводятся индивидуальные беседы, выезд на дом социального педагога и классного руководителя.</t>
  </si>
  <si>
    <t>По сравнению с апрелем 2021 года произошло увеличилась травмирования обучающихся школы на1 человек: школьный травматизм увеличилась на 1 случая. Для снижения детского травматизма на школе проводятся тематические классные часы, беседы с учениками.</t>
  </si>
  <si>
    <t>По сравнению с апрелем 2021 года в школе произошло увеличение вовлеченности детей в деятельность детских и молодежных общественных объединений: на 2 обучающихся увеличилось численность школьников, вовлеченных в деятельность РДШ; на 10 школьников увеличилось численность обучающихся, принимающих участие в деятельность ЮНАРМИИ; на 9 школьников увеличилась численность обучающихся, вовлеченных в деятельность РСМ, благодаря советнику директора по воспитанию.</t>
  </si>
  <si>
    <t>В ОО уменьшилось количество мероприятий с привлечение родительской общественности. Проводятся родительские собрания.</t>
  </si>
  <si>
    <t>В ОО отсутствует педагога-организатора.</t>
  </si>
  <si>
    <t>В ОО функционирует Штаб по воспиаттельной работе, в который вошли директор, зам.директор по УВР, советник.</t>
  </si>
  <si>
    <t>От ОО участие в проекте социальной активнивности "Орялята России" участие не принимает, т.к. советник был трудоустроен в январе месяце, и еще работу по данному вопросу не проводил.</t>
  </si>
  <si>
    <t>Муниципальное казенное общеобразовательное учреждение «Средняя общеобразовательная школа №7»</t>
  </si>
  <si>
    <t>По сравнению с апрелем 2021 года произошло увеличение общей численности обучающихся школы на 20 человек: численность обучающихся 1-4 кл. увеличилось на 22 человек; численность обучающихся 5-9 кл. увеличилось на 7 человек; численность обучающихся 10-11 кл. сократилась на 9 школьника. Это связано с выпуском старшеклассников из оо после 9 и 11 класса, но в поселении появляются молодые семьи, поэтому наблюдается рост обучающихся в оо.</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</si>
  <si>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1 человек; численность обучающихся состоящих на учете в ОДН сократилось на 1 человек; численность обучающихся состоящих на профилактическом учете в органах социальной защиты населения увеличилось на 3 человека. Таким образом, прослеживается отрицательная динамика. С обучающимися состоящими на различных видах профилактического учета проводятся индивидуальные беседы, выезд на дом социального педагога и классного руководителя.</t>
  </si>
  <si>
    <t>Правонарушения несовершеннолетними за отчетные периоды не совершались. В целях профилактики правонарушений в ОО проводятся Беседы с социальным педагогом, встречи с
 инспектором по делал несовершеннолетних.</t>
  </si>
  <si>
    <t>Преступления несовершеннолетними за отчетные периоды не совершались. В целях профилактики преступлений в ОО проводятся Беседы с инспектором по делал несовершеннолетних</t>
  </si>
  <si>
    <t>За время провдение монеторинга не было зафексировано случае травмтизма школьников в данном ОО. Для профилактики детского травматизма на школе проводятся классные часы и встреча с инспектором ГБДД.</t>
  </si>
  <si>
    <t>По сравнению с апрелем 2021 года в школе произошло снижение вовлеченности детей в деятельность детских и молодежных общественных объединений: численность школьников, вовлеченных в деятельность РДШ, не изменилась; на 13 школьников сократилась численность обучающихся, принимающих участие в деятельность ЮНАРМИИ; численность школьников , вовлеченных в деятельность РСМ, не изменились.</t>
  </si>
  <si>
    <t>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в таких как: День пожилого человека, День Учителя, Международный день школьной библиотеки, День народного единства, день памяти погибших при исполнении служебных обязанностей сотрудников органов внутренних дел России, День словаря, ДЕнь неизвестного солдата, День ГЕроев Отечества, 12 декабря День конституции РФ, ДЕнь полного освобождения Ленинграда от фашистской блокады, День памяти о россиянах, исполнявших служебный долг за пределами Отечества, День защитника Отечества, Международный женский день, День воссоединнения Крыма с Россией. В декабре такой результат, потому что оо заполнили количество школьников, которые принимали участие в организации ДЕД.</t>
  </si>
  <si>
    <t>В ОО уменьшилось количество мероприятий с привлечение родительской общественности. Проводятся Общешкольные родительские собрания, рожительскую общественность привлекают в организации таких событий, как: Новый год , день пожилого человека, День знаний , последний звонок .</t>
  </si>
  <si>
    <t>В ОО отсутсвует ставка педагога-организатора.</t>
  </si>
  <si>
    <t>В ОО функционирует Штаб по воспиаттельной работе, в который вошли Карасевич Елена Георгиевна (зам.директора по учебно-воспитательной работе) Котловая Наталья Анатольевна ( социальный педагог) Бояркина Марина Евгеньевна ( педагог-психолог) Юрова Елена Анатольевна ( педагог -психолог по работе с детьми ОВЗ).</t>
  </si>
  <si>
    <t>От ОО участие в проекте социальной активнивности "Орялята России" принимает 1 кл, классный руководитель Сазонова Наталья Леонидовна.</t>
  </si>
  <si>
    <t>В ОО создан спортивный клуб, руководитель Сазонов Евгений Александрович, волейбол.</t>
  </si>
  <si>
    <t>В ОО созданы школьные медиа. Руводитель Горелов Алексей Юрьевич, в состав медиа-центра входит 6 учеников.</t>
  </si>
  <si>
    <t>В ОО остувует театральное объединение. Из за не хватки компетентного и заинтересованного сотрудника.</t>
  </si>
  <si>
    <t>В школе отсутствует школьный музей. Из за не хватки ресурсов, сотрудников и места для создания школьного музея.</t>
  </si>
  <si>
    <t>По сравнению с апрелем 2021 года произошло увеличение общей численности обучающихся школы на 9 человек: численность обучающихся 1-4 кл. сократилось на 5 человек; численность обучающихся 5-9 кл. увеличилось на 16 человек; численность обучающихся 10-11 кл. сократилась на 2 школьника.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</si>
  <si>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1 человек; численность обучающихся состоящих на учете в ОДН увеличилось на 1 человек; численность обучающихся состоящих на профилактическом учете в органах социальной защиты населения увеличилось на 6 человека. Таким образом, прослеживается отрицательная динамика. С обучающимися состоящими на различных видах профилактического учета проводятся такие мероприятия, как: Патронаж, учёт пропусков, беседы, рейды, тесты на употребление ПАВ, тренинги.</t>
  </si>
  <si>
    <t>Правонарушения несовершеннолетними за отчетные периоды увеличилось на 1 случай. В целях профилактики правонарушений в ОО проводятся такие мероприятия, как: Патронаж, учёт пропусков, беседы, рейды, тесты на употребление ПАВ, тренинги.</t>
  </si>
  <si>
    <t>Преступления несовершеннолетними за отчетные периоды не совершались. В целях профилактики преступлений в ОО проводятся такие мероприятия, как: Патронаж, учёт пропусков, беседы, рейды, тесты на употребление ПАВ, тренинги.</t>
  </si>
  <si>
    <t>За время провдение монеторинга не было зафексировано случае травмтизма школьников в данном ОО. Для профилактики детского травматизма на школе проводятся Инструктажи, беседы, лектории, встречи с ГПДД, акации и т д</t>
  </si>
  <si>
    <t>По сравнению с апрелем 2021 года в школе произошло увеличение вовлеченности детей в деятельность детских и молодежных общественных объединений: на 89 обучающихся сократилась численность школьников, вовлеченных в деятельность РДШ, до сентября в данном оо не функционировано РДШ, с приходом советника школьная общественность познакомилось с этим общественным объединением, поэтому количество учеников актцально за декабрь; на 42 школьников увеличилось численность обучающихся, принимающих участие в деятельность ЮНАРМИИ;</t>
  </si>
  <si>
    <t>По сравнению с данными мониторинга за апрель 2021 произошло уменьшением численности детей, занимающихся в системе дополнительного образования.</t>
  </si>
  <si>
    <t>В ОО увеличилось количество мероприятий с привлечение родительской общественности. Функционирует Совет отцов, Управляющий Совет.</t>
  </si>
  <si>
    <t>В ОО есть ставки "Старшая вожатая", на которую трулостроено 2 сотрудника.</t>
  </si>
  <si>
    <t>В ОО по сравнению с данными апреля 2021 года уменьшилась численность молодых педагогов, что связано с перездом молодых специалистов.</t>
  </si>
  <si>
    <t>В ОО функционирует Штаб по воспиаттельной работе, в который вошли Баршакова Т.В.</t>
  </si>
  <si>
    <t>От ОО участие в проекте социальной активнивности "Орялята России" принимает 1 кл, классный руководитель Дубинина Д.А.</t>
  </si>
  <si>
    <t>В ОО создан спортивный клуб по олейболу и туризму, руководитель Тюкина А.Г.</t>
  </si>
  <si>
    <t>В ОО созданы школьные медиа. руководитель: Дубинина Д.А.</t>
  </si>
  <si>
    <t>В ОО функционирует театральное объединение, Руководитель Ниципорович О.Е.</t>
  </si>
  <si>
    <t>В школе функционирует школьный музей.Руководитель Есть. Дубинина Д.А., Юрченко Л.Ф., Вершенникова М.А.</t>
  </si>
  <si>
    <t>Муниципальное бюджетное общеобразовательное учреждение «Средняя общеобразовательная школа № 9 имени Героя Советского Союза А.И.Рыбникова»</t>
  </si>
  <si>
    <t>*1,7</t>
  </si>
  <si>
    <t>По сравнению с апрелем 2021 года произошло увеличение общей численности обучающихся школы на 2 человек: численность обучающихся 1-4 кл. увеличилась на 3 человек; численность обучающихся 5-9 кл. сократилось на 5 человек; численность обучающихся 10-11 кл. увеличилось на 4 школьника. Небольшой отток учеников связано с тем, что семьи проживающие на территории поселения, преводят детей в город Ставрополь, в связи своей работой там.</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</si>
  <si>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 численность обучающихся состоящих на профилактическом учете в органах социальной защиты населения сократилось на 15 человека. Таким образом, прослеживается положительная динамика. Проводится работа с психологом, посещение уроков с целью выяснения подготовки учащегося, работа с родителями, вовлечение подростков во внеурочную деятельность, индивидуальные беседы и тд.</t>
  </si>
  <si>
    <t>Правонарушения несовершеннолетними за отчетные периоды не совершались. В целях профилактики правонарушений в ОО Социальные педагоги проводят часы общения. Также за школой закреплён инспектор ОДН, который систематически проводит профилактические беседы</t>
  </si>
  <si>
    <t>Преступления несовершеннолетними за отчетные периоды не совершались. В целях профилактики преступлений в ОО Социальные педагоги проводят часы общения. Также за школой закреплён инспектор ОДН, который систематически проводит профилактические беседы</t>
  </si>
  <si>
    <t>По сравнению с апрелем 2021 года произошло сократилось травмирования обучающихся школы на 1 человек: бытовой травматизм сократился на 1 случай. Для снижения детского травматизма на школе проводятся инструктажи по техники безопасности, уроки безопасности.</t>
  </si>
  <si>
    <t>По сравнению с апрелем 2021 года в школе произошло увеличение вовлеченности детей в деятельность детских и молодежных общественных объединений: на 27 обучающихся увеличилось численность школьников, вовлеченных в деятельность РДШ, до сентября в данном оо не функционировано РДШ, с приходом советника школьная общественность познакомилось с этим общественным объединением, поэтому количество учеников актцально за декабрь; на 5 школьников увеличилась численность обучающихся, принимающих участие в деятельность ЮНАРМИИ; численность обучающихся, вовлеченных в деятельность РСМ, не изменилась.</t>
  </si>
  <si>
    <t>В ОО увеличилось количество мероприятий с привлечение родительской общественности, для них проводятся классные часы, открытые уроки.</t>
  </si>
  <si>
    <t>Штаб еще не создан.</t>
  </si>
  <si>
    <t>ОО не принимает участие в проекте социальной активнивности "Орялята России". Из-за не хватки кадров у педагогв начального звена большая загруженность.</t>
  </si>
  <si>
    <t>В ОО создан спортивный клуб «Спарта». Виды спорта: волейбол, баскетбол, футбол, туризм. Руководитель - Никулин Иван Николаевич</t>
  </si>
  <si>
    <t>В ОО созданы 2 школьных медиа-центра. Первый ведёт ученическое самоуправление. Руководитель - Никулина Дарья Юрьевна, второй - это аккаунт "Точки роста", Руководитель - Степаненко Валерия Викторовна</t>
  </si>
  <si>
    <t>В ОО функционирует театральное объединение .</t>
  </si>
  <si>
    <t>В школе функционирует школьный музей, Руководитель - Прокопова Виктория Вениаминовна</t>
  </si>
  <si>
    <t>Муниципальное казенное общеобразовательное учреждение «Средняя общеобразовательная школа № 12" с.Татарка</t>
  </si>
  <si>
    <t>*19,7</t>
  </si>
  <si>
    <t>По сравнению с апрелем 2021 года произошло увеличение общей численности обучающихся школы на 4 человека: численность обучающихся 1-4 кл. увеличилась на 9 человек; численность обучающихся 5-9 кл. увеличилось на 34 человека; численность обучающихся 10-11 кл. сократилась на 10 школьников. Это связано с тем, что меньше ребят пошли в 10-11 класс, а увеличение связано с переходом в школу ребят, которые живут в Ставропое поблизости с поселением.</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</si>
  <si>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сократилось на 2 человек; численность обучающихся состоящих на профилактическом учете в органах социальной защиты населения сократилось на 3 человека. Таким образом, прослеживается положительная динамика. Проводится вовлечение их в деятельность ОО(участие в конкурсах,мероприятиях,посещение кружков)</t>
  </si>
  <si>
    <t>Правонарушения несовершеннолетними за отчетные периоды не совершались. В целях профилактики правонарушений в ОО проводятся/ организованы классные часы,общеклассные собрания( с соц.педагогом и директором)</t>
  </si>
  <si>
    <t>Преступления несовершеннолетними за отчетные периоды не совершались. В целях профилактики преступлений в ОО проводятся/ организованы Классные часы,общеклассные собрания( с соц.педагогом и директором)</t>
  </si>
  <si>
    <t>Случаев детского травматизма за указанный период не было. Для снижения детского травматизма в школе проводятся/организованы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</si>
  <si>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21 обучающихся увеличилась численность школьников, вовлеченных в деятельность РДШ(в школе появился советник, который занимается агитацией школьникв); на 6 школьников сократилась численность обучающихся, принимающих участие в деятельность ЮНАРМИИ(большинство членов Юнармии являлись выпускниками школы, сейчас ведется активная агитация); на 7 школьников увеличилась численность обучающихся, вовлеченных в деятельность РСМ(на пост заступил новый председатель первичного отделения РСМ, который занимается вовлечением ребят в деятельность)</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</si>
  <si>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учителя, День народного единства, День Конституции)</t>
  </si>
  <si>
    <t>В ОО сократилось количество мероприятий с привлечение родительской общественности. (В связи с пандемией)</t>
  </si>
  <si>
    <t>В ОО убрали ставку педагога-организатора.</t>
  </si>
  <si>
    <t>В ОО на ставке "Старшая вожатая" работает 1 человек</t>
  </si>
  <si>
    <t>В ОО функционирует Штаб по воспиаттельной работе, в который вошли Зам.директора по УВР, соц.педагог,педагог-организатор,советник директора</t>
  </si>
  <si>
    <t>По данным советника школа выбыла из проекта в связи с отказом от участия большинства детей и родителей.</t>
  </si>
  <si>
    <t>В ОО создан спортивный клуб, руководитель Магомедрасулов Рафаэль Салманович.</t>
  </si>
  <si>
    <t>В ОО созданы школьные медиа, руководитель Лощинина Анна Геннадьевна.</t>
  </si>
  <si>
    <t>В школе функционирует школьный музей, руководитель Хачунская Юлия Александровна</t>
  </si>
  <si>
    <t>Муниципальное бюджетное общеобразовательное учреждение «Средняя общеобразовательная школа №13" с.Надежда</t>
  </si>
  <si>
    <t>-0,.1</t>
  </si>
  <si>
    <t>*4,1</t>
  </si>
  <si>
    <t>*12,2</t>
  </si>
  <si>
    <t>По сравнению с апрелем 2021 года произошло увеличение общей численности обучающихся школы на 44 человека: численность обучающихся 1-4 кл. увеличилось на 48 человек; численность обучающихся 5-9 кл. увеличилось на 2 человека; численность обучающихся 10-11 кл. сократилась на 4 школьника. Это связано с увеличением числа 5 классников в школе в связи с высокой рождаемостью в 2014 году. Число учеников 10-11 классов сократилось на 4 человека, так как не все учащиеся захотели идти в старшие выпускные классы и поступили в колледж.</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</si>
  <si>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изменилось;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осталось в показателе 0.. Таким образом, прослеживается положительная динамика. проводится: 1. Посещение на дому с целью контроля над условиями их семейного воспитания, подготовкой к урокам, организацией свободного времени, занятостью в каникулярное время.
 2.Психолого-педагогическое консультирование родителей, учителей – предметников, классных руководителей с целью выработки единых подходов к воспитанию и обучению учащихся школы.
 3.Вовлечение подростков в социально значимую деятельность через реализацию проектов, программную деятельность, занятость их в учреждениях дополнительного образования, участия в школьных мероприятиях.
 4. На каждого учащегося оформлены карточки, в которых отражены результаты обследования их жилищно-бытовых условий, полученные в ходе посещения на дому, встреч с каждым родителем. Социальным педагогом и психологом школы разработан и Дневник индивидуальной работы с учащимся .</t>
  </si>
  <si>
    <t>Правонарушения несовершеннолетними за отчетные периоды не совершались. В целях профилактики правонарушений в ОО проводятся/ организованы 1. Персональный контроль за посещением учебных занятий, как со стороны классного руководителя, так и дежурного администратора.
 2. использование информационных материалов, публикаций, плакатов, выставок, классных часов, внеклассных мероприятий по профилактике правонарушений;
 3. проведение опросов, анкетирование обучающихся по основам правовых знаний, законопослушного поведения, уровню правовой культуры.
 4. Вовлечение обучающихся в секции и кружки и стемы дополнительного образования</t>
  </si>
  <si>
    <t>Преступления несовершеннолетними за отчетные периоды совершались(единичный случай). В целях профилактики преступлений в ОО проводятся/ организованы 1. Проведение встреч с сотрудниками полиции с учащимися о формировании
 безопасного поведения в ОУ
 2.Усиление контрольно-пропускной системы по допуску граждан на территорию и в
 здание школы, а также ограничение доступа транспорта на территорию школьного двора
 3. Проведение тематических классных часов о правилах безопасности в ОУ и за его
 пределами
 4. Информирование КДН об обучающихся, не посещающих или систематически пропускающих по неуважительным причинам занятия в образовательных организациях для организации и проведения профилактической работы
 5. Организация Совета по профилактики в МБОУ СОШ №13</t>
  </si>
  <si>
    <t>По сравнению с апрелем 2021 года случаев десткого травматизма не зафиксировано. Проводится 1. Инструктажи по технике безопасности
 2.Регулярное проведение профилактических бесед с обучающимися и родителями о необходимости соблюдения правил поведения в школе и требований к одежде и обуви
 3.Определение графика дежурства учителей и учащихся старших классов в коридорах и рекреациях школы.
 4.Мониторинг технического и санитарного состояния групп, учебных кабинетов, коридора,спортивных залов, столовой, других помещений.
 5.Проведение педагогами мастер-классов по профилактике детского травматизма на уроках;</t>
  </si>
  <si>
    <t>По сравнению с апрелем 2021 года в школе произошло увеличение вовлеченности детей в деятельность детских и молодежных общественных объединений: на 32 обучающихся увеличилась численность школьников, вовлеченных в деятельность РДШ(создано первичное отделение и проводится агитация ребят и привлечение к участию в проектах); на 14 школьников сократилась численность обучающихся, принимающих участие в деятельность ЮНАРМИИ(большинсво членов школьного штаба Юнармии были выпускниками 9 класса, которые выпустились после сдачи экзаменов, сейчас ведется новый набор; на 16 школьников сократилась численность обучающихся, вовлеченных в деятельность РСМ(стршие ребята выпустились, а также председатель первичного отделения РСМ по личным причинам покинул пост, планируются перевыборы и активно ведется сбор дщокументов для вступления в ближайшее время).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</si>
  <si>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мероприятий(День учителя, День народного единства, День Конститутции, День неизвестного солдата, День Героев Отечества, Деньь Инвалидов)</t>
  </si>
  <si>
    <t>В ОО увеличилось количество мероприятий с привлечение родительской общественности. (Проведение Новогодних утренников, спортивных мероприятий, акции по ЗОЖ)</t>
  </si>
  <si>
    <t>В ОО на ставку "Старшая вожатая" работает 1 человек</t>
  </si>
  <si>
    <t>В ОО функционирует Штаб по воспиаттельной работе, в который вошли Заместитель директора по воспитательной работе, советник директора по воспитанию и работе с детскими общественными объединениями, старшая вожатая, социальный педагог, психолог.</t>
  </si>
  <si>
    <t>Участие в проекте социальной активности "Орялята России" ОО не принимает.</t>
  </si>
  <si>
    <t>В ОО создан спортивный клуб "Барс" военно-спортивная подготовка, Шепелева Наталья Петровна.
 Волейбол , Сазонов Станислав Вячеславович, Черкасская Светлана Николаевна
 "Компас" туристический клуб, Джамгорян Олег Юрьевич
 Баскетбол, Сивкова Ирина Сергеевна</t>
  </si>
  <si>
    <t>В ОО функционирует театральное объединение "Вдохновение", руководитель Фабрикантова Ольга Ивановна</t>
  </si>
  <si>
    <t>В школе функционирует школьный музей, руководитель Кривцова Татьяна Геннадьевна</t>
  </si>
  <si>
    <t>Муниципальное казенное общеобразовательное учреждение «Средняя общеобразовательная школа № 14" им.В.И.Слядневой с.Надежда</t>
  </si>
  <si>
    <t>*104</t>
  </si>
  <si>
    <t>*25,6</t>
  </si>
  <si>
    <t>По сравнению с апрелем 2021 года произошло увеличение общей численности обучающихся школы на 1 человека: численность обучающихся 1-4 кл. увеличилась на 16 человек; численность обучающихся 5-9 кл. увеличилась на 25 человек; численность обучающихся 10-11 кл. сократилась на 40 школьников. Это связано с переводом из другой школы поселения, численность школьников 10-11 классоов сократилась по причине поступления школьников в заведения среднего профессионального образования.</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</si>
  <si>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сократилось на 1 человеак; численность обучающихся состоящих на профилактическом учете в органах социальной защиты населения осталась в показателе 0.. Таким образом, прослеживается положительная динамика. Проводится Диагностическая работа: тестирование, диагностика.
 Коррекционно-развивающая работа: Занятия, беседы.
 Консультирование.
 Психологическое просвещение: родительские собрания, разработка памяток.</t>
  </si>
  <si>
    <t>Правонарушения несовершеннолетними за отчетные периоды снизились. В целях профилактики правонарушений в ОО проводятся/ организованы: В школе создан Совет по профилактике правонарушений и безнадзорности среди несовершеннолетних, который руководит профилактической работой. 
 Тесное взаимодействие к ПДН.
 Контроль вопросов занятости обучающихся в кружках и секциях, участия в воспитательной работе.
 Психологическое сопровождение.</t>
  </si>
  <si>
    <t>Преступления несовершеннолетними за отчетные периоды увеличились. В целях профилактики преступлений в ОО проводятся/ организованы: Беседы с социальным педагогом, психологом, инспектором ПДН.
 Просмотры и обсуждение фильмов профилактической направленности.
 Участие в школьных спартакиадах.
 Проведение тематических часов и тренингов.</t>
  </si>
  <si>
    <t>За указанные периоды 2021 года случаи травмирования обучающихся школы не зафиксированы . Для снижения детского травматизма на школе проводятся/организованы Часы общения, родительские собрания, инструктажи</t>
  </si>
  <si>
    <t>По сравнению с апрелем 2021 года в школе произошло увеличение вовлеченности детей в деятельность детских и молодежных общественных объединений: на 104 обучающихся увеличилась численность школьников, вовлеченных в деятельность РДШ(с приходом советника в школу ведется активное вовлчение школьников к участию в проектах и вступление в организацию); на 2 школьников сократилась численность обучающихся, принимающих участие в деятельность ЮНАРМИИ(выпускники покинули школьный штаб); численность обучающихся, вовлеченных в деятельность РСМ не изменилась и осталась на показателе 0(на данный момент деятельность первичного отделения не ведется).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</si>
  <si>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мероприятий(День учителя, День школьной библиотеки, День нардного единства, День словаря, Международный день КВН, День инвалидов, День добровольца в России, День российского студенчества)</t>
  </si>
  <si>
    <t>В ОО сократилось количество мероприятий с привлечение родительской общественности в связи с пандемией.("Папа, мама, я- спортивная семья", "День матери", "День Защитника Отечества", флешмобы)</t>
  </si>
  <si>
    <t>В ОО на ставке "Старшей вожатой" работает 2 человека</t>
  </si>
  <si>
    <t>УЖЕ СОЗДАН. В ОО функционирует Штаб по воспиаттельной работе, в который вошли Воронкова Ольга Владимировна, завуч по ВР
 Лачинова Фатима Гидаядиновна, старшая вожатая
 Мальченко Марина Сергеевна, старшая вожатая</t>
  </si>
  <si>
    <t>От ОО участие в проекте социальной активнивности "Орялята России" принимает 2 класса, классный руководители Комарова Наталья Алексеевна, Глущенко Александра Александровна</t>
  </si>
  <si>
    <t>В ОО создан спортивный клуб "Надежда", виды спорта: волейбол и ОФП.
 Воронкова Ольга Владимировна</t>
  </si>
  <si>
    <t>В ОО созданы школьные медиа, руководитель Глущенко Александра Александровна</t>
  </si>
  <si>
    <t>В школе функционирует школьный музей, руководитель Ельникова Валентина Борисовна</t>
  </si>
  <si>
    <t>Муниципальное бюджетное общеобразовательное учреждение «Средняя общеобразовательная школа № 15" с.Казинка</t>
  </si>
  <si>
    <t>По сравнению с апрелем 2021 года произошло не изменилась общая численность обучающихся школы: численность обучающихся 1-4 кл. сократилось на 6 человек; численность обучающихся 5-9 кл. увеличилось на 15 человек; численность обучающихся 10-11 кл. сократилась на 4 школьника. Это связано с переводом школьников из других школ района и выпуском ребят.</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</si>
  <si>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изменилось; численность обучающихся состоящих на учете в ОДН увеличилось на 1 человека; численность обучающихся состоящих на профилактическом учете в органах социальной защиты населения осталось в показателе 0. Таким образом, прослеживается отрицательная динамика. Проводится: 1. Привлечение посещения кружков в рамках ДО
 2. Участие КТД в классе и школе 
 3. Работа с Социальным педагогом, психологом, классным руководителем 
 4. Работа с советом чести</t>
  </si>
  <si>
    <t>Правонарушения несовершеннолетними за отчетные периоды совершались в количестве 1. В целях профилактики правонарушений в ОО проводятся/ организованы Заседание совета по профилактике Беспризорности и правонарушений 
 Групповые занятия «я- личность» 
 Индивидуальные занятия «мы вместе»</t>
  </si>
  <si>
    <t>Преступления несовершеннолетними за отчетные периоды не совершались. В целях профилактики преступлений в ОО проводятся/ организованы Заседание совета по профилактике Беспризорности и правонарушений 
 Групповые занятия «я- личность» 
 Индивидуальные занятия «мы вместе»</t>
  </si>
  <si>
    <t>За указанные периоды 2021 года случаев травмирования обучающихся школы не зафиксированы. Для снижения детского травматизма на школе проводятся/организованы  1. Инструктаж по технике безопасности 
 2. Квест «школьная безопасность»</t>
  </si>
  <si>
    <t>По сравнению с апрелем 2021 года в школе произошло снижение вовлеченности детей в деятельность детских и молодежных общественных объединений: на 66 обучающихся сократилась численность школьников, вовлеченных в деятельность РДШ(была проведена "ревизия" членов первичного отделенря РДШ, ; на 3 школьника увеличилась численность обучающихся, принимающих участие в деятельность ЮНАРМИИ(проходил новый отбор в ряды юнармейцев); на 3 школьника сократилась численность обучающихся, вовлеченных в деятельность РСМ(ребята выпустились, сейчас ведется сбор документов для вступления в РСМ новых членов).</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</si>
  <si>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мероприятий(День пожилого человека, День учителя, День народного единства, День неизвестного солдата, День Конституции, День освобождения Ленинграда)</t>
  </si>
  <si>
    <t>В ОО увеличилось количество мероприятий с привлечение родительской общественности.(1. Коллективно- творческое дело «Костёр дружбы»
 2. Неделя «Правопорядок»
 3. «Снежная фантазия»
 4. Конкурс «а ну-ка девочки а ну-ка мальчики»)</t>
  </si>
  <si>
    <t>В ОО отсутствуют работники на ставке "Старшая вожатая".</t>
  </si>
  <si>
    <t>В ОО функционирует Штаб по воспиаттельной работе, в который вошли 1. Зам по директора по увр и Вр
 2. Советник 
 3. Директор 
 4. Социальный педагог 
 5. Руководитель методичного объединения классных руководителей 
 6. Председатель общешкольного родительского комитета</t>
  </si>
  <si>
    <t>От ОО участие в проекте социальной активнивности "Орялята России" принимает 1 класс, классный руководитель Мещерякова Елена Викторовна</t>
  </si>
  <si>
    <t>В ОО создан спортивный клуб, руководитель Абрамович Владимир Аллександрович</t>
  </si>
  <si>
    <t>В ОО созданы школьные медиа, руководитель Мамцева Юлия Юрьевна</t>
  </si>
  <si>
    <t>В школе функционирует школьный музей, руководитель Фролова Галина Дмитриевна</t>
  </si>
  <si>
    <t>Муниципальное бюджетное общеобразовательное учреждение «Средняя общеобразовательная школа № 16" с.Дубовка</t>
  </si>
  <si>
    <t>По сравнению с апрелем 2021 года произошло снижение общей численности обучающихся школы на 14 человек: численность обучающихся 1-4 кл. сократилось на 17 человек; численность обучающихся 5-9 кл. увеличилось на 10 человек; численность обучающихся 10-11 кл. сократилась на 7 школьников. Это связано с большимпотоком выпускников и переходом в другие ОО..</t>
  </si>
  <si>
    <t>По сравнению с апрелем 2021 года не изменилась численность обучающихся школы состоящих на различных видах профилактического учета: численность обучающихся состоящих на внутришкольном учете осталось неизменным(3); численность обучающихся состоящих на учете в ОДН не увеличилось; численность обучающихся состоящих на профилактическом учете в органах социальной защиты населения не увеличилось. Таким образом, не прослеживается динамика. Для профилактики проводятся классные часы и беседы</t>
  </si>
  <si>
    <t>Правонарушения несовершеннолетними за отчетные периоды не совершались. В целях профилактики правонарушений в ОО проводятся/ организованы профилактические беседы и заняия с социальным педагогом</t>
  </si>
  <si>
    <t>Преступления несовершеннолетними за отчетные периоды не совершались. В целях профилактики преступлений в ОО проводятся/ организованы беседы с представителями МВД</t>
  </si>
  <si>
    <t>По сравнению с апрелем 2021 года произошло сокращение травмирования обучающихся школы на 1 человека: школьный травматизм сократился на 1 случай; участниками ДТП в отчетные периоды школьники не являлись; случаи бытового травматизма не зафиксированы. Для снижения детского травматизма на школе проводятся/организованы классные часы и квесты на тематику безопасности в школе</t>
  </si>
  <si>
    <t>По сравнению с апрелем 2021 года в школе произошло снижение вовлеченности детей в деятельность детских и молодежных общественных объединений: на 11 обучающихся увеличилась численность школьников, вовлеченных в деятельность РДШ(ведется активное привлечение школьников к участию в проектах и программах); на 2 школьника увеличилась численность обучающихся, принимающих участие в деятельность ЮНАРМИИ(проводился новый отбор); на 6 школьников сократилась численность обучающихся, вовлеченных в деятельность РСМ(члены РСМ являлись выпускниками, сейчас подготавливается новая акция по агитации вступления).</t>
  </si>
  <si>
    <t>По сравнению с данными мониторинга за апрель 2021 произошло сокращение численности детей, принявших участие в мероприятиях Всероссийского календаря мероприятий в связи с пандемией(День учителя, День Конситуции)</t>
  </si>
  <si>
    <t>В ОО не изменилось количество мероприятий с привлечение родительской общественности.(Родительский день, веселые старты, классные часы, тематические мероприятия и конференции школьников)</t>
  </si>
  <si>
    <t>В ОО функционирует Штаб по воспиаттельной работе, в который вошли Зам. по УВР, советник, педагог- организатор</t>
  </si>
  <si>
    <t>От ОО участие в проекте социальной активнивности "Орялята России" принимает ПО ФАКТУ 1 класс, классный руководитель Джамаришвили Мария Васильевна(количество детей то же)</t>
  </si>
  <si>
    <t>В ОО создан Школьный военно - спортивный клуб "Наследники", руководитель Обернихин В.С.</t>
  </si>
  <si>
    <t>В ОО УЖЕ СОЗДАНЫ школьные медиа, руководитель Джамаришвили Мария Васильевна</t>
  </si>
  <si>
    <t>В школе функционирует школьный музей, руководитель Юрченко Н.И.</t>
  </si>
  <si>
    <t>Муниципальное бюджетное общеобразовательное учреждение «Средняя общеобразовательная школа № 19" с.Верхнерусское</t>
  </si>
  <si>
    <t>*742</t>
  </si>
  <si>
    <t>По сравнению с апрелем 2021 года произошло увеличение общей численности обучающихся школы на 47 человек: численность обучающихся 1-4 кл. сократилось на 77 человек; численность обучающихся 5-9 кл. увеличилось на 77 человек; численность обучающихся 10-11 кл. сократилась на 3 школьника. Это связано с удобством расположения поселения к городу Михайловску. Многие ребята либо перешли в школы города, либо осущетсвили переод в школу поселения из школ города.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</si>
  <si>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увеличилась на 1 человека. Таким образом, прослеживается отрицательная динамика. Проводится Совет профилактики, консультации педагога-психолога, классные часы</t>
  </si>
  <si>
    <t>Правонарушения несовершеннолетними за отчетные периоды увеличились на 2.. В целях профилактики правонарушений в ОО проводятся/ организованы Совет профилактики, классные часы</t>
  </si>
  <si>
    <t>Преступления несовершеннолетними за отчетные периоды совершались в количестве 1. В целях профилактики преступлений в ОО проводятся/ организованы Совет профилактики, классные часы</t>
  </si>
  <si>
    <t>По сравнению с апрелем 2021 года произошло увеличение травмирования обучающихся школы на 8 человек: школьный травматизм не зафиксирован; участниками ДТП в отчетные периоды школьники не являлись; бытовой травматизм увеличился на 3 случаев. Для снижения детского травматизма на школе проводятся/организованы просмотры фильмов, беседы, классные Часы, Акции</t>
  </si>
  <si>
    <t>По сравнению с апрелем 2021 года в школе произошло увеличение вовлеченности детей в деятельность детских и молодежных общественных объединений: на 1 обучающегося увеличилась численность школьников, вовлеченных в деятельность РДШ(советник директора по воспитанию начинает агитацию и актиную регистрацию детей); на 1 школьника увеличилась численность обучающихся, принимающих участие в деятельность ЮНАРМИИ(был провеен отбор); на 5 школьников увеличилась численность обучающихся, вовлеченных в деятельность РСМ(председатель первичного отделения вовлекает ребят в деятельность).</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</si>
  <si>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мероприятий(День учителя, День школьной библиотеки, День народного единства, День рождения Достоевского, День Словаря)</t>
  </si>
  <si>
    <t>В ОО сократилось количество мероприятий с привлечение родительской общественности в связи с пандемией. (Новый год, День защитника Отечества, Международный женский день, День Победы)</t>
  </si>
  <si>
    <t>В ОО функционирует Штаб по воспиаттельной работе, в который вошли зам по ВР - Ипатова Надежда Семёновна, советник - Двораковская Анета Петровна</t>
  </si>
  <si>
    <t>По данным советника: ОО в проекте участие НЕ принимает</t>
  </si>
  <si>
    <t>В ОО создан спортивный клуб, руководитель Шотт Сергей Александрович</t>
  </si>
  <si>
    <t>В ОО УЖЕ СОЗДАНЫ школьные медиа, руководитель Ипатова Надежда Семеновна</t>
  </si>
  <si>
    <t>В ОО не функционирует театральное объединение, так как руководитель покинул рабочее место.</t>
  </si>
  <si>
    <t>В школе отсутствует школьный музей по причине отсутствия финансирования</t>
  </si>
  <si>
    <t>Муниципальное бюджетное общеобразовательное учреждение «Средняя общеобразовательная школа № 20" г.Михайловска</t>
  </si>
  <si>
    <t>*530</t>
  </si>
  <si>
    <t>*304</t>
  </si>
  <si>
    <t>*0,09</t>
  </si>
  <si>
    <t>*1,11</t>
  </si>
  <si>
    <t>*1,39</t>
  </si>
  <si>
    <t>*0,36</t>
  </si>
  <si>
    <t>*1287</t>
  </si>
  <si>
    <t>*45,3</t>
  </si>
  <si>
    <t>По сравнению с апрелем 2021 года произошло увеличение общей численности обучающихся школы на 530 человек: численность обучающихся 1-4 кл. увеличилось на 304 человек; численность обучающихся 5-9 кл. увеличилось на 213 человек; численность обучающихся 10-11 кл. сократилась на 12 школьников. Это связано с удобством расположения школы и постройкой новых жилых комплекос в шаговой доступноси к школе. Школа нова и поэтому она кажется родителям более достойной за счет внедрения новых форм и методов обучения молодыми педагогами.</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</si>
  <si>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6 человек; численность обучающихся состоящих на учете в ОДН осталось неизменным; численность обучающихся состоящих на профилактическом учете в органах социальной защиты населения осталось неизменным. Таким образом, прослеживается отрицательная динамика, но также это связано и с увеличением общего количества учеников. Одни ученики проявили себя хорошо и были сняты с различных видов учета, на их место пришли другие. С учащимися проводятся профилактические беседы,. классные часы, встречи с инспекторами МВД, ОДН, а также учеников активно вовлекают в общественную деятельность школы</t>
  </si>
  <si>
    <t>Правонарушения несовершеннолетними за отчетные периоды увеличились на 5.. В целях профилактики правонарушений в ОО проводятся/ организованы Классные часы по профилактике безнадзорности и правонарушений, встречи с инспектором МВД,ОДН, индивидуальные профилактические беседы с учащимися и их родителями, выступление соц.педагога и психолога на родительских собраниях. Волонтерские информационные акции.</t>
  </si>
  <si>
    <t>Преступления несовершеннолетними за отчетные периоды увеличились на 1. В целях профилактики преступлений в ОО проводятся/ организованы Классные часы по профилактике безнадзорности и правонарушений, встречи с инспектором МВД,ОДН, индивидуальные профилактические беседы с учащимися и их родителями, выступление соц.педагога и психолога на родительских собраниях.</t>
  </si>
  <si>
    <t>По сравнению с апрелем 2021 года произошло увеличение травмирования обучающихся школы на 5 человек: школьный травматизм сократился на 3 случая; участниками ДТП в отчетные периоды являлись 3 человека; бытовой травматизм увеличился на 5 случаев. Для снижения детского травматизма на школе проводятся/организованы Викторины и тестирование по ПДД, классные часы, инструктажи, родительские собрания</t>
  </si>
  <si>
    <t>По сравнению с апрелем 2021 года в школе произошло увеличение вовлеченности детей в деятельность детских и молодежных общественных объединений: на 45 обучающихся увеличилась численность школьников, вовлеченных в деятельность РДШ; на 17 школьников увеличилась численность обучающихся, принимающих участие в деятельность ЮНАРМИИ; на 2 школьника скоратилась численность обучающихся, вовлеченных в деятельность РСМ. Численность школьников, состоящих в РСМ сократилась, так как ребята выпусились из школы, сейчас ведется ктиная агитация на вступление. Первичное отделение РДШ создано в 2021 году и сразу сопровождалось активной агитацией. Также был проведен набор школьников в ряды Юнармии.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</si>
  <si>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мероприятий.(День пожилого человека, Международный день КВН, День неизвестного солдата, День добровольца в России, День Конституции, День героев Отечества, День освобождения Ленинграда)</t>
  </si>
  <si>
    <t>В ОО увеличилось количество мероприятий с привлечение родительской общественности. Художественно-творческий конкурс "Облака", волонтерские акции "Коробка храбрости для маленьких героев" и "Стань волшебником". Театральные постановки "Чернобыль", "Сказка для мамы". Концертные программы к различным праздникам</t>
  </si>
  <si>
    <t>В ОО работает 2 "Старших вожатых"(1 и 05 ставки).</t>
  </si>
  <si>
    <t>От ОО участие в проекте социальной активнивности "Орялята России" принимает 1 класс, классный руководитель Фахрадимова Альмира Юрьевна.</t>
  </si>
  <si>
    <t>В ОО создан спортивный клуб "Планета спорта", руководитель Безлепкина Наталья Владимировна</t>
  </si>
  <si>
    <t>В ОО созданы школьные медиа "МедиаЦентр 20", руководитель Короткова Наталья Владимировна</t>
  </si>
  <si>
    <t>В ОО функционирует театральное объединение "ПремьерАрт", руководитель Павлова Светлана Станиславовна</t>
  </si>
  <si>
    <t>В школе отсутствует школьный музей, так как на данный момент у школы нет финансовых средств для приобретения стендов, средства постараются заложить в новом учебном году.</t>
  </si>
  <si>
    <t>Муниципальное бюджетное общеобразовательное учреждение «Средняя общеобразовательная школа № 30" г.Михайловска</t>
  </si>
  <si>
    <t>*89</t>
  </si>
  <si>
    <t>*7,1</t>
  </si>
  <si>
    <t>*298</t>
  </si>
  <si>
    <t>*21,9</t>
  </si>
  <si>
    <t>*1065</t>
  </si>
  <si>
    <t>*83,3</t>
  </si>
  <si>
    <t>По сравнению с апрелем 2021 года произошло увеличение общей численности обучающихся школы на 35 человек: численность обучающихся 1-4 кл. сократилось на 3 человек; численность обучающихся 5-9 кл. увеличилось на 33 человек; численность обучающихся 10-11 кл. увеличилась на 5 школьников. Это связано с удобством расположения школы и постройкой рядом нового жилого района.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</si>
  <si>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 численность обучающихся состоящих на учете в ОДН не изменилось; численность обучающихся состоящих на профилактическом учете в органах социальной защиты населения сократилось на 8 человек. Таким образом, прослеживается положительная динамика. С детьми проводит работу психолог, все дети состоящие на учете занимаются в школьных кружках .</t>
  </si>
  <si>
    <t>Правонарушения несовершеннолетними за отчетные периоды увеличились на 2. В целях профилактики правонарушений в ОО проводятся/ организованы Беседы с социальным педагогом, психологом, инспектором КДН</t>
  </si>
  <si>
    <t>Преступления несовершеннолетними за отчетные периоды не совершались. В целях профилактики преступлений в ОО проводятся/ организованы Беседы с соц.педагогом, психологом и инспектором по делам несовершеннолетних</t>
  </si>
  <si>
    <t>За данный период случаев детского травматизма не зафиксировано. Для снижения детского травматизма на школе проводятся/организованы Встречи с инспектором ГИБДД</t>
  </si>
  <si>
    <t>По сравнению с апрелем 2021 года в школе произошло снижение вовлеченности детей в деятельность детских и молодежных общественных объединений: на 514 обучающихся сократилась численность школьников, вовлеченных в деятельность РДШ(большинство школьников уже были членами РДШ, сейчас идет их активная регстрация на сайте); на 1 школьника увеличилась численность обучающихся, принимающих участие в деятельность ЮНАРМИИ(был проведен новый отбор, так как по итогам прошлого учебного года многие юнармейцы выпустились); на 7 школьников сократилась численность обучающихся, вовлеченных в деятельность РСМ(выпускники ушли, готовятс документы на вступление для новых членов РСМ).</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</si>
  <si>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мероприятий(День учителя, День школьной библиотеки, День народного единства, День словаря, День рождения Достоевского, День Конституции, День освобождения Ленинграда, День студенчества)</t>
  </si>
  <si>
    <t>В ОО сократилось количество мероприятий с привлечение родительской общественности в связи с пандемией. (Смотры конкурсы творческих номеров ко дню матери. Мама,папа,я спортивная семья)</t>
  </si>
  <si>
    <t>В ОО функционирует Штаб по воспиаттельной работе, в который вошли зам по ВР, советник, директор, социальный педагог и старшая вожатая.</t>
  </si>
  <si>
    <t>От ОО ПО ФАКТУ участие в проекте социальной активнивности "Орялята России" принимает 3 класса, классные руководители Ветрова Елена Александровна, Бакулева Анастасия Александровна, Ярославская Ольга Александровна( общее количество детей - 70)</t>
  </si>
  <si>
    <t>В ОО создан спортивный клуб спортивных единоборств</t>
  </si>
  <si>
    <t>В ОО созданы школьные медиа, руководиель Бабаева Людмила Александровна</t>
  </si>
  <si>
    <t>В ОО функционирует театральное объединение "театральная капель", руководитель Белявская Татьяна Олеговна</t>
  </si>
  <si>
    <t>В школе отсутствует школьный музей "Память сильнее времени", руководитель Белявская Татьяна Олеговна</t>
  </si>
  <si>
    <t>город Невинномысск</t>
  </si>
  <si>
    <t>Муниципальное общеобразовательное учреждение «Средняя общеобразовательная школа № 1</t>
  </si>
  <si>
    <t>По сравнению с апрелем 2021 года произошло повышение общей численности обучающихся школы на 39 человек: численность обучающихся 1-4 кл. сократилось на 21 человек; численность обучающихся 5-9 кл. увеличилось на 52 человека; численность обучающихся 10-11 кл. увеличилась на 8 школьника. Это связано с тем, в сентябре 2021-2022 учебного года было набрано классов по количеству освободившихся классных руководителей после выпуска 4-х классов 2020-2021 учебном году.</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</si>
  <si>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человека; численность обучающихся состоящих на учете в ОДН увеличилось на 2 человека; обучающихся состоящих на профилактическом учете не было и нет. Положительная динамика связана с проведением ряда профилактических мероприятий.  К ним можно отнести "Неделю правовых знаний", "Единые информационные дни", индивидуальные беседы с участием "Совета отцов", "В лагере "Гренада" организована профильная смена "Я патриот" для детей стоящих на всех видах профилактического учета и находящихся в трудной жизненной ситуации. Юнармейцами "Бастион" был проведен круглый стол "Пагубные привычки 21 века". С обучающимися состоящими на различных видах профилактического проводились беседы по темам ЗОЖ и культуре</t>
  </si>
  <si>
    <t>Правонарушения несовершеннолетними за отчетные периоды снизились и сосавляют 0. В целях профилактики правонарушений в ОО организованы профилактические беседы "Твой выбор" с инспектором ОДН ООУП и ПДН ОМВД Росии по городу Невинномысску. Школьники привлечены к участию в мероприятиях плана ВР и  внеурочную занятость. Проводятся индивидуальные беседы совместно с "Советом профилактики"</t>
  </si>
  <si>
    <t>Преступления несовершеннолетними за отчетные периоды не совершались. В целях профилактики правонарушений в ОО организованы профилактические беседы "Твой выбор" с инспектором ОДН ООУП и ПДН ОМВД Росии по городу Невинномысску. Школьники привлечены к участию в мероприятиях плана ВР и внеурочную занятость. Проводятся индивидуальные беседы совместно с "Советом профилактики"</t>
  </si>
  <si>
    <t>Количество участников ДТП за декабрь увеличилось и составляет 2 школьника. Для снижения детского травматизма в ОО регулярно проводятся инструктажи по технике безопасности, классные часы ПДД по программе СКИРОи ПРО , профилактические беседы и линейки с участием сотрудников ГИБДД, привлечение участников ДТП и нарушителей ПДД к участию в акциях, мероприятиях по плану профилактики ДДТТ. Привлечены к работе агитбригады ЮИД. Два раза в год проводится мониторинг результатов тестирования по ПДД.</t>
  </si>
  <si>
    <t>По сравнению с апрелем 2021 года в школе произошло повышение вовлеченности детей в деятельность детских и молодежных общественных объединений: на 30 обучающихся повысилась численность школьников, вовлеченных в деятельность РДШ; на 29 школьников повысилась численность обучающихся, принимающих участие в деятельность ЮНАРМИИ; вовлеченных в деятельность РСМ нет. Причиной увеличения численности детей, вовлеченных в деятельность РДШ связано с появлением в ОО советника по воспитатанию и взоимодействию с детскими общественными объединениями. Колическво юнармейцев увеличилось за счёт активной деятельности руководителя местного отделения ВДЮ ВПОД "Юнармия", который находится на базе этого ОУ. Количестко школьников принимающих участие в деятельности иных детских общественных обьединений снизилось в связи с занятостью обучающихся во внеурочной деятельности.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</si>
  <si>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словаря", "День матери", "Я как Достоевский", "День КВН", "День инвалидов" и т п)</t>
  </si>
  <si>
    <t>В ОО снизилось количество мероприятий с привлечение родительской общественности в связи с ограничительными мерами.</t>
  </si>
  <si>
    <t>В ОО по сравнению с данными апреля 2021 года увеличилась численность молодых педагогов на 4 человека.</t>
  </si>
  <si>
    <t>В ОО функционирует Штаб по воспиаттельной работе, в который вошли руководитель ОУ, заместитель директора по ВР, учитель ОБЖ, учитель физической культуры, педагог-психолог, социальный педагог, руководитель школьног методического объединения классных руководителей, старшая вожатая, библиотекарь, медработник.</t>
  </si>
  <si>
    <t>От ОО учителя начальных классов не принимают участие в проекте социальной активнивности "Орялята России", временно нет советника по воспитатанию и взоимодействию с детскими общественными объединениями.</t>
  </si>
  <si>
    <t>В ОО школьное медиа на стадии развития</t>
  </si>
  <si>
    <t>В ОО есть помещение, нуждается в финансировании</t>
  </si>
  <si>
    <t>Муниципальное общеобразовательное учреждение «Средняя общеобразовательная школа № 2</t>
  </si>
  <si>
    <t>По сравнению с апрелем 2021 года произошло повышение общей численности обучающихся школы на 34 человека: численность обучающихся 1-4 кл. увеличилось на 50 человек; численность обучающихся 5-9 кл. сократилось на 5 человек; численность обучающихся 10-11 кл. сократилась на 11 школьника. Это связано с появлением кадровой возможности открыть дополнительно 2 клааса в начальной школе.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</si>
  <si>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1 человек; численность обучающихся состоящих на учете в ОДН не было и нет; обучающихся состоящих на профилактическом учете не было и нет. Положительная динамика связана с проведением ряда профилактических мероприятий.  К ним можно отнести "Неделю правовых знаний", "Единые информационные дни", индивидуальные беседы с участием "Совета отцов", "В лагере "Гренада" организована профильная смена "Я патриот" для детей стоящих на всех видах профилактического учета и находящихся в трудной жизненной ситуации. С обучающимися состоящими на различных видах профилактического учёта проводятся беседы на темы ЗОЖ и культуры поведения.</t>
  </si>
  <si>
    <t>Правонарушения несовершеннолетними за отчетные периоды не совершались. В целях профилактики правонарушений в ОО организованы профилактические беседы "Твой выбор" с инспектором ОДН ООУП и ПДН ОМВД Росии по городу Невинномысску. Школьники привлечены к участию в мероприятиях плана ВР и  внеурочную занятость. Проводятся индивидуальные беседы совместно с "Советом профилактики"</t>
  </si>
  <si>
    <t>Количество участников ДТП за декабрь увеличилось и составляет 1 обучающийся. . Для снижения детского травматизма в ОО регулярно проводятся инструктажи по технике безопасности, классные часы ПДД по программе СКИРОи ПРО , профилактические беседы и линейки с участием сотрудников ГИБДД, привлечение участников ДТП и нарушителей ПДД к участию в акциях, мероприятиях по плану профилактики ДДТТ. Привлечены к работе агитбригады ЮИД. Два раза в год проводится мониторинг результатов тестирования по ПДД.</t>
  </si>
  <si>
    <t>По сравнению с апрелем 2021 года в школе произошло повышение вовлеченности детей в деятельность детских и молодежных общественных объединений: на 38 обучающихся повысилась численность школьников, вовлеченных в деятельность РДШ; на 16 школьников повысилась численность обучающихся, принимающих участие в деятельность ЮНАРМИИ; численность вовлеченных в деятельность РСМ уменьшилась, данные в апреле подпны не коректно. Количестко школьников принимающих участие в деятельности иных детских общественных обьединений увеличилось на 90 школьников. Причиной увеличения численности детей, вовлеченных в деятельность РДШ связано с появлением в ОО советника по воспитатанию и взоимодействию с детскими общественными объединениями. .</t>
  </si>
  <si>
    <t>По сравнению с данными мониторинга за апрель 2021 произошло снижение численности детей, занимающихся в системе дополнительного образования в связи с занятостью обучающихся во внеурочной деятельности.</t>
  </si>
  <si>
    <t>В ОО по сравнению с данными апреля 2021 года увеличилась численность молодых педагогов на 2 человека.</t>
  </si>
  <si>
    <t>От ОО участие в проекте социальной активнивности "Орялята России" принимает 1 класс, классный руководитель Иванова С.И.</t>
  </si>
  <si>
    <t>В ОО создан школьный музей</t>
  </si>
  <si>
    <t>Муниципальное общеобразовательное учреждение «Средняя общеобразовательная школа № 3</t>
  </si>
  <si>
    <t>Нет</t>
  </si>
  <si>
    <t>По сравнению с апрелем 2021 года произошло снижение общей численности обучающихся школы на 8 человек: численность обучающихся 1-4 кл. увеличилось на 7 человек; численность обучающихся 5-9 кл. сократилось на 15 человек; обучающихся 10-11 кл. в этой школе нет,в связи стем, что в данное ОУ является коррекционной школой с детьми ОВЗ.</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</si>
  <si>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человека; численность обучающихся состоящих на учете в ОДН сократилось на 1 человек; обучающихся состоящих на профилактическом учете не было и нет. Положительная динамика связана с проведением ряда профилактических мероприятий.  К ним можно отнести "Неделю правовых знаний", "Единые информационные дни", индивидуальные беседы с участием "Совета отцов", "В лагере "Гренада" организована профильная смена "Я патриот" для детей стоящих на всех видах профилактического учета и находящихся в трудной жизненной ситуации. С обучающимися состоящими на различных видах профилактического проводились беседы по темам ЗОЖ и культуре</t>
  </si>
  <si>
    <t>Количество обучающихся получивших травму в школе уменьшилось и составляет 0. Для снижения детского травматизма в ОО регулярно проводятся инструктажи по технике безопасности, классные часы ПДД по программе СКИРОи ПРО , профилактические беседы и линейки с участием сотрудников ГИБДД, привлечение участников ДТП и нарушителей ПДД к участию в акциях, мероприятиях по плану профилактики ДДТТ. Привлечены к работе агитбригады ЮИД. Два раза в год проводится мониторинг результатов тестирования по ПДД.</t>
  </si>
  <si>
    <t>По сравнению с апрелем 2021 года в школе произошло повышение вовлеченности детей в деятельность детских и молодежных общественных объединений: на 63 обучающихся повысилась численность школьников, вовлеченных в деятельность РДШ; на 16 школьников повысилась численность обучающихся, принимающих участие в деятельность ЮНАРМИИ; вовлеченных в деятельность РСМ нет. Причиной увеличения численности детей, вовлеченных в деятельность РДШ связано с появлением в ОО советника по воспитатанию и взоимодействию с детскими общественными объединениями. Количестко школьников принимающих участие в деятельности иных детских общественных обьединений снизилось в связи с занятостью обучающихся во внеурочной деятельности.</t>
  </si>
  <si>
    <t>По сравнению с данными мониторинга за апрель 2021 произошло увеличение численности детей, занятых во внеурочной деятельности в процентном соотношении. Численность по количеству вовлеченных меньше из-за снижения общего колличества обучающихся в 2021-2022 учебном году.</t>
  </si>
  <si>
    <t>По сравнению с данными мониторинга принявших участие в мероприятиях Всероссийского календаря мероприятий за апрель 2021 года не произошло изменений в %-ом соотношении. Но показатель численности ниже в связи с снижением общей численности обучающихся в 2021-2022 учебном году. ("День словаря", "День матери", "Я как Достоевский", "День КВН", "День инвалидов" и т п)</t>
  </si>
  <si>
    <t>В ОО по сравнению с данными апреля 2021 года численность молодых педагогов не изменилась и составляет 4 человека</t>
  </si>
  <si>
    <t>От ОО участие в проекте социальной активнивности "Орялята России" принимает 1 класс, классный руководитель Иванова С.Ю.</t>
  </si>
  <si>
    <t>Муниципальное общеобразовательное учреждение «Средняя общеобразовательная школа № 5</t>
  </si>
  <si>
    <t>По сравнению с апрелем 2021 года произошло повышение общей численности обучающихся школы на 39 человек: численность обучающихся 1-4 кл. увеличилось на 58 человек; численность обучающихся 5-9 кл. сократилось на 1 человека; численность обучающихся 10-11 кл. сократилась на 18 школьника. Это связано с появлением кадровой возможности открыть дополнительно 2 класса в начальной школе.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</si>
  <si>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5 человек; численность обучающихся состоящих на учете в ОДН увеличилось на 1 человек; обучающихся состоящих на профилактическом учете не было и нет. Положительная динамика связана с проведением ряда профилактических мероприятий.  К ним можно отнести "Неделю правовых знаний", "Единые информационные дни", индивидуальные беседы с участием "Совета отцов", "В лагере "Гренада" организована профильная смена "Я патриот" для детей стоящих на всех видах профилактического учета и находящихся в трудной жизненной ситуации. С обучающимися состоящими на различных видах профилактического проводились беседы по темам ЗОЖ и культуре</t>
  </si>
  <si>
    <t>По сравнению с апрелем 2021 года в школе произошло повышение вовлеченности детей в деятельность детских и молодежных общественных объединений: на 92 обучающихся повысилась численность школьников, вовлеченных в деятельность РДШ; на 15 школьников повысилась численность обучающихся, принимающих участие в деятельность ЮНАРМИИ; вовлеченных в деятельность РСМ нет. Причиной увеличения численности детей, вовлеченных в деятельность РДШ связано с появлением в ОО советника по воспитатанию и взоимодействию с детскими общественными объединениями. Количестко школьников принимающих участие в деятельности иных детских общественных обьединений снизилось в связи с занятостью обучающихся во внеурочной деятельности.</t>
  </si>
  <si>
    <t>В ОО отсутствует ставка "Старшая вожатая".</t>
  </si>
  <si>
    <t>В ОО по сравнению с данными апреля 2021 года увеличилась численность молодых педагогов на 1 человек.</t>
  </si>
  <si>
    <t>От ОО участие в проекте социальной активнивности "Орялята России" принимает 1 класс, классный руководитель Юдич О.Н.</t>
  </si>
  <si>
    <t>Муниципальное общеобразовательное учреждение «Средняя общеобразовательная школа № 7 март, 14 школа декабрь</t>
  </si>
  <si>
    <t>51.1</t>
  </si>
  <si>
    <t>В апреле 2021 года в пилоте проекта "Навигаторы детсва" была МБОУ СОШ №7, из-за нехватки кадров пилтной школой стала МБОУ СОШ №14</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</si>
  <si>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составляет 2 человека; численность обучающихся состоящих на учете в ОДН составляет 1 человек; обучающихся состоящих на профилактическом учете не было и нет. Положительная динамика связана с проведением ряда профилактических мероприятий.  К ним можно отнести "Неделю правовых знаний", "Единые информационные дни", индивидуальные беседы с участием "Совета отцов", "В лагере "Гренада" организована профильная смена "Я патриот" для детей стоящих на всех видах профилактического учета и находящихся в трудной жизненной ситуации. С обучающимися состоящими на различных видах профилактического проводились беседы по темам ЗОЖ и культуре</t>
  </si>
  <si>
    <t>Количество обучающихся получивших травму в школе составляет 1. Для снижения детского травматизма в ОО регулярно проводятся инструктажи по технике безопасности, классные часы ПДД по программе СКИРОи ПРО , профилактические беседы и линейки с участием сотрудников ГИБДД, привлечение участников ДТП и нарушителей ПДД к участию в акциях, мероприятиях по плану профилактики ДДТТ. Привлечены к работе агитбригады ЮИД. Два раза в год проводится мониторинг результатов тестирования по ПДД.</t>
  </si>
  <si>
    <t>Численность школьников, вовлеченных в деятельность РДШ - 39. Численность обучающихся, принимающих участие в деятельность ЮНАРМИИ- 25; - Численность обучающихся вовлеченных в деятельность РСМ -15; Причиной увеличения численности детей, вовлеченных в деятельность РДШ связано с появлением в ОО советника по воспитатанию и взоимодействию с детскими общественными объединениями.</t>
  </si>
  <si>
    <t>В ОО по сравнению с данными апреля 2021 года увеличилась численность молодых педагогов на 6 человека.</t>
  </si>
  <si>
    <t>От ОО участие в проекте социальной активнивности "Орялята России" принимает 1 класс, классный руководитель Койчева Б.М.</t>
  </si>
  <si>
    <t>Муниципальное общеобразовательное учреждение «Средняя общеобразовательная школа № 8</t>
  </si>
  <si>
    <t>По сравнению с апрелем 2021 года произошло повышение общей численности обучающихся школы на 27 человек: численность обучающихся 1-4 кл. увеличилось на 34 человека; численность обучающихся 5-9 кл. сократилось на 5 человек; численность обучающихся 10-11 кл. сократилась на 1 школьника. Это связано с появлением кадровой возможности открыть дополнительно 2 класса в начальной школе.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</si>
  <si>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было и нет; численность обучающихся состоящих на учете в ОДН уменьшилось и составляет 0; обучающихся состоящих на профилактическом учете не было и нет. Положительная динамика связана с проведением ряда профилактических мероприятий.  К ним можно отнести "Неделю правовых знаний", "Единые информационные дни", индивидуальные беседы с участием "Совета отцов", "В лагере "Гренада" организована профильная смена "Я патриот" для детей стоящих на всех видах профилактического учета и находящихся в трудной жизненной ситуации. С обучающимися состоящими на различных видах профилактического проводились беседы по темам ЗОЖ и культуре</t>
  </si>
  <si>
    <t>Количество обучающихся получивших травму в школе уменьшилось и составляет 1. Для снижения детского травматизма в ОО регулярно проводятся инструктажи по технике безопасности, классные часы ПДД по программе СКИРОи ПРО , профилактические беседы и линейки с участием сотрудников ГИБДД, привлечение участников ДТП и нарушителей ПДД к участию в акциях, мероприятиях по плану профилактики ДДТТ. Привлечены к работе агитбригады ЮИД. Два раза в год проводится мониторинг результатов тестирования по ПДД.</t>
  </si>
  <si>
    <t>По сравнению с апрелем 2021 года в школе произошло повышение вовлеченности детей в деятельность детских и молодежных общественных объединений: на 36 обучающихся повысилась численность школьников, вовлеченных в деятельность РДШ; численность обучающихся, принимающих участие в деятельность ЮНАРМИИ не изменилась и составляет 20 школьников; вовлеченных в деятельность РСМ увеличилось на 13; количестко школьников принимающих участие в деятельности иных детских общественных обьединений повысилась на 45. Причиной увеличения численности детей, вовлеченных в деятельность РДШ связано с появлением в ОО советника по воспитатанию и взоимодействию с детскими общественными объединениями.</t>
  </si>
  <si>
    <t>По сравнению с данными мониторинга принявших участие в мероприятиях Всероссийского календаря мероприятий за апрель 2021 года не произошло изменений в %-ом соотношении. Но показатель численности выше в связи с увеличением общей численности обучающихся в 2021-2022 учебном году. ("День словаря", "День матери", "Я как Достоевский", "День КВН", "День инвалидов" и т п)</t>
  </si>
  <si>
    <t>В ОО количество мероприятий с привлечение родительской общественности осталось прежним.</t>
  </si>
  <si>
    <t>В ОО по сравнению с данными апреля 2021 года увеличилась численность молодых педагогов на 5 человек.</t>
  </si>
  <si>
    <t>От ОО участие в проекте социальной активнивности "Орялята России" принимает 1 класс, классный руководитель Прохоренко А.А.</t>
  </si>
  <si>
    <t>Муниципальное общеобразовательное учреждение «Средняя общеобразовательная школа № 9</t>
  </si>
  <si>
    <t>По сравнению с апрелем 2021 года произошло снижение общей численности обучающихся школы на 4 человека: численность обучающихся 1-4 кл. увеличилось на 10 человек; численность обучающихся 5-9 кл. увеличилось на 7 человек; численность обучающихся 10-11 кл. сократилась на 21 школьника. Это связано с тем, что в 2021-2022 учебном году открыли на один 10-й класс меньше чем в 2020-2021 учебном году.</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</si>
  <si>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внутришкольномне изменилось, 1 человек; численность обучающихся состоящих на учете в ОДН не изменилось, 1 человек; обучающихся состоящих на профилактическом учете не было и нет. Положительная динамика связана с проведением ряда профилактических мероприятий.  К ним можно отнести "Неделю правовых знаний", "Единые информационные дни", индивидуальные беседы с участием "Совета отцов", "В лагере "Гренада" организована профильная смена "Я патриот" для детей стоящих на всех видах профилактического учета и находящихся в трудной жизненной ситуации. С обучающимися состоящими на различных видах профилактического проводились беседы по темам ЗОЖ и культуре</t>
  </si>
  <si>
    <t>Количество обучающихся получивших травму в быту увеличилось и составляет 1. Для снижения детского травматизма в ОО регулярно проводятся инструктажи по технике безопасности, классные часы ПДД по программе СКИРОи ПРО , профилактические беседы и линейки с участием сотрудников ГИБДД, привлечение участников ДТП и нарушителей ПДД к участию в акциях, мероприятиях по плану профилактики ДДТТ. Привлечены к работе агитбригады ЮИД. Два раза в год проводится мониторинг результатов тестирования по ПДД.</t>
  </si>
  <si>
    <t>По сравнению с апрелем 2021 года в школе произошло повышение вовлеченности детей в деятельность детских и молодежных общественных объединений: на 95 обучающихся повысилась численность школьников, вовлеченных в деятельность РДШ; на 7 школьников повысилась численность обучающихся, принимающих участие в деятельность ЮНАРМИИ; вовлеченных в деятельность РСМ увеличилось на 3. Причиной увеличения численности детей, вовлеченных в деятельность РДШ связано с появлением в ОО советника по воспитатанию и взоимодействию с детскими общественными объединениями. Количестко школьников принимающих участие в деятельности иных детских общественные обьединений снизилось в связи с занятостью обучающихся во внеурочной деятельности.</t>
  </si>
  <si>
    <t>В ОО по сравнению с данными апреля 2021 года снизилась численность молодых педагогов на 4 человека.</t>
  </si>
  <si>
    <t>От ОО участие в проекте социальной активнивности "Орялята России" принимает 1 класс, классный руководитель Ермолова Т.В.</t>
  </si>
  <si>
    <t>Муниципальное общеобразовательное учреждение «Средняя общеобразовательная школа № 11</t>
  </si>
  <si>
    <t>По сравнению с апрелем 2021 года произошло повышение общей численности обучающихся школы на 43 человека: численность обучающихся 1-4 кл. увеличилось на 26 человек; численность обучающихся 5-9 кл. увеличилось на 11 человек; численность обучающихся 10-11 кл. сократилась на 6 школьников. Это связано с появлением кадровой возможности открыть дополнительно 1 класс в начальной школе.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</si>
  <si>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не изменилось, 2 человека; обучающихся состоящих на профилактическом учете не было и нет. Положительная динамика связана с проведением ряда профилактических мероприятий.  К ним можно отнести "Неделю правовых знаний", "Единые информационные дни", индивидуальные беседы с участием "Совета отцов", "В лагере "Гренада" организована профильная смена "Я патриот" для детей стоящих на всех видах профилактического учета и находящихся в трудной жизненной ситуации. С обучающимися состоящими на различных видах профилактического проводились беседы по темам ЗОЖ и культуре</t>
  </si>
  <si>
    <t>Преступления несовершеннолетними за отчетные периоды составляет 1. В целях профилактики правонарушений в ОО организованы профилактические беседы "Твой выбор" с инспектором ОДН ООУП и ПДН ОМВД Росии по городу Невинномысску. Школьники привлечены к участию в мероприятиях плана ВР и внеурочную занятость. Проводятся индивидуальные беседы совместно с "Советом профилактики"</t>
  </si>
  <si>
    <t>За данный период не зафиксированы травмы школьников. Для снижения детского травматизма в ОО регулярно проводятся инструктажи по технике безопасности, классные часы ПДД по программе СКИРОи ПРО , профилактические беседы и линейки с участием сотрудников ГИБДД, привлечение участников ДТП и нарушителей ПДД к участию в акциях, мероприятиях по плану профилактики ДДТТ. Привлечены к работе агитбригады ЮИД. Два раза в год проводится мониторинг результатов тестирования по ПДД.</t>
  </si>
  <si>
    <t>По сравнению с апрелем 2021 года в школе произошло повышение вовлеченности детей в деятельность детских и молодежных общественных объединений: было 26 увеличилось на 46 обучающихся повысилась численность школьников, вовлеченных в деятельность РДШ (было 26, в таблице техническая ошибка); количестко школьников принимающих участие в деятельности иных детских общественных обьединений повысилась на 45; вовлеченных в деятельность РСМ нет. на 4 школьника снизилась численность обучающихся, принимающих участие в деятельность ЮНАРМИИ в связи с окончанием школы старшеклассников. Причиной увеличения численности детей, вовлеченных в деятельность РДШ связано с появлением в ОО советника по воспитатанию и взоимодействию с детскими общественными объединениями.</t>
  </si>
  <si>
    <t>В ОО по сравнению с данными апреля 2021 года численность молодых педагогов не изменилась и составляет 6 человек</t>
  </si>
  <si>
    <t>От ОО участие в проекте социальной активнивности "Орялята России" принимает 1 класс, классный руководитель Чубова М.В.</t>
  </si>
  <si>
    <t>Муниципальное общеобразовательное учреждение «Средняя общеобразовательная школа № 16</t>
  </si>
  <si>
    <t>По сравнению с апрелем 2021 года произошло повышение общей численности обучающихся школы на 17 человек: численность обучающихся 1-4 кл. увеличилось на 40 человек; численность обучающихся 5-9 кл. увеличилось на 10 человек; численность обучающихся 10-11 кл. сократилась на 32 школьника. Это связано с тем, что в 2021-2022 учебном году открыли на один 10-й класс меньше чем в 2020-2021 учебном году</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</si>
  <si>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4 человека; численность обучающихся состоящих на учете в ОДН увеличилось, 4 человека; обучающихся состоящих на профилактическом учете не было и нет. Положительная динамика связана с проведением ряда профилактических мероприятий.  К ним можно отнести "Неделю правовых знаний", "Единые информационные дни", индивидуальные беседы с участием "Совета отцов", "В лагере "Гренада" организована профильная смена "Я патриот" для детей стоящих на всех видах профилактического учета и находящихся в трудной жизненной ситуации. С обучающимися состоящими на различных видах профилактического проводились беседы по темам ЗОЖ и культуре</t>
  </si>
  <si>
    <t>Правонарушения несовершеннолетними за отчетные периоды снизились и составляют 0. В целях профилактики правонарушений в ОО организованы профилактические беседы "Твой выбор" с инспектором ОДН ООУП и ПДН ОМВД Росии по городу Невинномысску. Школьники привлечены к участию в мероприятиях плана ВР и  внеурочную занятость. Проводятся индивидуальные беседы совместно с "Советом профилактики"</t>
  </si>
  <si>
    <t>Количество обучающихся получивших травму в школе уменьшилось и составляет 0. Количество обучающихся получивших травму в быту уменьшилось и составляет 0. Для снижения детского травматизма в ОО регулярно проводятся инструктажи по технике безопасности, классные часы ПДД по программе СКИРОи ПРО , профилактические беседы и линейки с участием сотрудников ГИБДД, привлечение участников ДТП и нарушителей ПДД к участию в акциях, мероприятиях по плану профилактики ДДТТ. Привлечены к работе агитбригады ЮИД. Два раза в год проводится мониторинг результатов тестирования по ПДД.</t>
  </si>
  <si>
    <t>По сравнению с апрелем 2021 года в школе произошло повышение вовлеченности детей в деятельность детских и молодежных общественных объединений: на 71 обучающихся повысилась численность школьников, вовлеченных в деятельность РДШ; на 10 школьников повысилась численность обучающихся, принимающих участие в деятельность ЮНАРМИИ; вовлеченных в деятельность РСМ -5. Причиной увеличения численности детей, вовлеченных в деятельность РДШ связано с появлением в ОО советника по воспитатанию и взоимодействию с детскими общественными объединениями. Количестко школьников принимающих участие в деятельности иных детских общественных обьединений увеличилось на 160.</t>
  </si>
  <si>
    <t>В ОО по сравнению с данными апреля 2021 года увеличилась численность молодых педагогов на 6 человек.</t>
  </si>
  <si>
    <t>От ОО участие в проекте социальной активнивности "Орялята России" принимает 1 класс, классный руководитель Горюнова А.А.</t>
  </si>
  <si>
    <t>Муниципальное общеобразовательное учреждение «Средняя общеобразовательная школа № 18</t>
  </si>
  <si>
    <t>По сравнению с апрелем 2021 года произошло повышение общей численности обучающихся школы на 51 человек: численность обучающихся 1-4 кл. увеличилось на 51 человек; численность обучающихся 5-9 кл.сократилось на 2 человека; численность обучающихся 10-11 кл. увеличилось на 2 школьника. Это связано с появлением кадровой возможности открыть дополнительно 2 класса в начальной школе.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</si>
  <si>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человека; численность обучающихся состоящих на учете в ОДН сократилось на 5 человек; обучающихся состоящих на профилактическом учете не было и нет. Положительная динамика связана с проведением ряда профилактических мероприятий.  К ним можно отнести "Неделю правовых знаний", "Единые информационные дни", индивидуальные беседы с участием "Совета отцов", "В лагере "Гренада" организована профильная смена "Я патриот" для детей стоящих на всех видах профилактического учета и находящихся в трудной жизненной ситуации. С обучающимися состоящими на различных видах профилактического проводились беседы по темам ЗОЖ и культуре</t>
  </si>
  <si>
    <t>По сравнению с апрелем 2021 года в школе произошло повышение вовлеченности детей в деятельность детских и молодежных общественных объединений: на 75 обучающихся повысилась численность школьников, вовлеченных в деятельность РДШ; вовлеченных в деятельность РСМ без изменений - 2, т к в таблице техническая ошибка. численность обучающихся вовлеченных в юнармейское движение 0, в связи с тем, что а ОО открыты кадетские классы. Причиной увеличения численности детей, вовлеченных в деятельность РДШ связано с появлением в ОО советника по воспитатанию и взоимодействию с детскими общественными объединениями. Количестко школьников принимающих участие в деятельности иных детских общественные обьединений снизилось на 1123 в связи с занятостью обучающихся во внеурочной деятельности.</t>
  </si>
  <si>
    <t>В ОО увеличилось количество мероприятий с привлечением родительской общественности.</t>
  </si>
  <si>
    <t>В ОО имеется 2 ставки педагога-организатора.</t>
  </si>
  <si>
    <t>В ОО по сравнению с данными апреля 2021 года численность молодых педагогов не изменилась и составляет 14 человек</t>
  </si>
  <si>
    <t>От ОО участие в проекте социальной активнивности "Орялята России" принимает 3 класса, классные руководители Кондратьева К.В. Хлопотникова Н.В.</t>
  </si>
  <si>
    <t>Муниципальное общеобразовательное учреждение «Средняя общеобразовательная школа № 20</t>
  </si>
  <si>
    <t>По сравнению с апрелем 2021 года произошло увеличение общей численности обучающихся школы на 53 человека: численность обучающихся 1-4 кл. увеличилось на 53 человека; численность обучающихся 5-9 кл. увеличилось на 34 человека; численность обучающихся 10-11 кл. сократилась на 18 школьников. Это связано с появлением кадровой возможности открыть дополнительно 2 класса в начальной школе и 1 класс в среднем звене.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</si>
  <si>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увеличилось на 2 человек; обучающихся состоящих на профилактическом учете не было и нет. Положительная динамика связана с проведением ряда профилактических мероприятий.  К ним можно отнести "Неделю правовых знаний", "Единые информационные дни", индивидуальные беседы с участием "Совета отцов", "В лагере "Гренада" организована профильная смена "Я патриот" для детей стоящих на всех видах профилактического учета и находящихся в трудной жизненной ситуации. С обучающимися состоящими на различных видах профилактического проводились беседы по темам ЗОЖ и культуре</t>
  </si>
  <si>
    <t>По сравнению с апрелем 2021 года в школе произошло повышение вовлеченности детей в деятельность детских и молодежных общественных объединений: на 210 обучающихся повысилась численность школьников, вовлеченных в деятельность РДШ; вовлеченных в деятельность РСМ уеличилось на 1. численность обучающихся вовлеченных в юнармейское движение 0, в связи с тем, что а ОО открыты кадетские классы. Причиной увеличения численности детей, вовлеченных в деятельность РДШ связано с появлением в ОО советника по воспитатанию и взоимодействию с детскими общественными объединениями. Количестко школьников принимающих участие в деятельности иных детских общественных обьединений увеличилось на 75</t>
  </si>
  <si>
    <t>От ОО участие в проекте социальной активнивности "Орялята России" принимает 2 класса, классные руководители Мазий Е.В. Коротина А.В. Студенцова А.</t>
  </si>
  <si>
    <t>МОНИТОРИНГ</t>
  </si>
  <si>
    <t>Кол-во обучающихся в ОО на 25 декабря 2021 г. за 2021/2022 уч.год</t>
  </si>
  <si>
    <t>Кол- во обуч-ся стоящих на различных видах профилактического учета на 25 декабря 2021 г. за 2021/2022 уч.год</t>
  </si>
  <si>
    <t>Кол-во правонарушений совершенных несовершеннолетними на 25 декабря 2021 г. за 2021/2022 уч.год</t>
  </si>
  <si>
    <t>Кол-во преступлений совершенных несовершеннолетними на 25 декабря 2021 г. за 2021/2022 уч.год</t>
  </si>
  <si>
    <t>Уровень детского травматизма на 25 декабря 2021 г. за 2021/2022 уч.год</t>
  </si>
  <si>
    <t>Кол-во обуч-ся принимающих участие в деятельности в детских и молодежных общественных объединениях на 25 декабря 2021 г. за 2021/2022 уч.год</t>
  </si>
  <si>
    <t>Кол-во обуч-ся занятых в системе дополнительного образования на 25 декабря 2021 г. за 2021/2022 уч.год</t>
  </si>
  <si>
    <t>Кол-во обуч-ся занятых во внеурочной деятельности на 25 декабря 2021 г. за 2021/2022 уч.год</t>
  </si>
  <si>
    <t>Кол- во обуч-ся, принявших участие в мероприятиях Всероссийского календаря мероприятий на 25 декабря 2021 г. за 2021/2022 уч.год</t>
  </si>
  <si>
    <t>Кол-во, проведенных мероприятий с участием родителей на 25 декабря 2021 г. за 2021/2022 уч.год (общешкольные род.собрания; общешкольные мероприятия с участием родителей и др )</t>
  </si>
  <si>
    <t>г.Ессентуки</t>
  </si>
  <si>
    <t>Муниципальное бюджетное общеобразовательное учреждение средняя общеобразовательная школа №1</t>
  </si>
  <si>
    <t>По сравнению с апрелем 2021 года произошло увеличение общей численности обучающихся школы на 7 человек: численность обучающихся 1-4 кл. увеличилось на 22 человека; численность обучающихся 5-9 кл. сократилось на 29 человек; численность обучающихся 10-11 кл. увеличилось на 14 школьника. Это связано с увеличением количества 1 и 11 классов и преводом обучающихся из других школ города.</t>
  </si>
  <si>
    <t>По сравнению с апрелем 2021 года произошло увеличение численности обучающихся школы состоящих на внутришкольном учете на 2 человек; численность обучающихся состоящих на учете в ОДН увеличилось на 3 человек; численность обучающихся состоящих на профилактическом учете в органах социальной защиты населения сократилось на 51 человека. Таким образом, прослеживается рост количества обучающихся, стоящих на различных видах учета. В профилактических целях проводится совместная работа специалистов: педагога- психолога, социального педагога, классного руководителя, советника и классного руководителя.
 Ведется индивидуально-профилактическая работа, основными формами которой являются следующие:
 – изучение психологом особенностей личности подростков, занятия по коррекции их поведения, обучения навыкам общения,
 – посещение уроков с целью выяснения уровня подготовки учащихся у занятиям,
 – посещение на дому с целью контроля над условиями их семейного воспитания, подготовкой к урокам, организацией свободного времени, занятостью в каникулярное время,
 – психолого-педагогическое консультирование родителей, учителей – предметников, классных руководителей с целью выработки единых подходов к воспитанию и обучению учащихся школы,
 – индивидуальные и групповые профилактические беседы с учащимися и их родителями,
 – вовлечение подростков в социально значимую деятельность через реализацию проектов, программную деятельность, занятость их в учреждениях дополнительного образования, участия в школьных мероприятиях, мероприятиях РДШ.</t>
  </si>
  <si>
    <t>По сравнению с апрелем 2021 года произошло снижение количество правонирушений, совершенных несовершеннолетними на 7 правонирушений. В целях профилактики правонарушений в ОО проводятся: лектории, созданы клубы по интересам, вовлечение подростков в проектную деятельность, работа в школьном музее.</t>
  </si>
  <si>
    <t>Преступления несовершеннолетними за отчетные периоды не совершались. В целях профилактики преступлений в ОО проводятся/ организованы. В целях профилактики преступлений в ОО проводятся встречи с представителями различных структур, проводятся мероприятия по правовому просвещению обучающихся, функционирует совет профилактики и совет старшекассников</t>
  </si>
  <si>
    <t>По сравнению с апрелем 2021 года произошло уменьшение школьного травматизма обучающихся школы на 3 человек: количество участников ДТП в увеличилось на 2; бытовой травматизм умелчился на 15 случаев. Для снижения детского травматизма в школе организован кружок по ПДД, еженедельно проводятся минутки безопасности, организовано дежурство школьников в школе, закреплены шефы и подшефные классы</t>
  </si>
  <si>
    <t>По сравнению с апрелем 2021 года в школе произошло снижение вовлеченности детей в деятельность детских и молодежных общественных объединений: на 69 обучающихся сократилась численность школьников, вовлеченных в деятельность РДШ; на 9 школьников сократилась численность обучающихся, принимающих участие в деятельность ЮНАРМИИ; на 17 школьников уменьшилась численность обучающихся, вовлеченных в деятельность РСМ. Снижение количества обучающихся произошло по присине того, что в марте 2021 года в мониторинге указывалось количкство обучающихся, не зарегистрированных на сайте РДШ.</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</si>
  <si>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По причине эпидситуации были отменены массовые мероприятия в период осенних каникул. (День народного единаства).</t>
  </si>
  <si>
    <t>В ОО сократилось количество мероприятий с привлечением родительской общественности по причине ограничений, связанных с эпидобстановкой</t>
  </si>
  <si>
    <t>В ОО отсутсвует ставка "Педагог-организатор"</t>
  </si>
  <si>
    <t>В ОО на 1,5 ставки вожатой работает 1 человек.</t>
  </si>
  <si>
    <t>В ОО Штаб по воспиаттельной работе в процессе создания</t>
  </si>
  <si>
    <t>От ОО участие в проекте социальной активности "Орялята России" принимает 1  кл, классный руководитель Козычева Виктория Викторовна.</t>
  </si>
  <si>
    <t>В ОО отсутствует театральное объединение (Отсутствует помещение и нет специалиста по работе в данном направлении)</t>
  </si>
  <si>
    <t>В ОО функционирует школьный музей. "Боевой славы" руководитель: Дубницкая Лариса Валерьевна.</t>
  </si>
  <si>
    <t>Муниципальное бюджетное общеобразовательное учреждение средняя общеобразовательная школа №2</t>
  </si>
  <si>
    <t>0.21</t>
  </si>
  <si>
    <t>По сравнению с апрелем 2021 года произошло увеличение общей численности обучающихся школы на 32 человека: численность обучающихся 1-4 кл. увеличилось на 19 человек; численность обучающихся 5-9 кл. увеличилось на 8 человек; численность обучающихся 10-11 кл. увеличилось на 5 школьника. Это связано с увеличением количества 1 классов.</t>
  </si>
  <si>
    <t>По сравнению с апрелем 2021 года произошло увеличение численности обучающихся школы состоящих на внутришкольном учете на 4 человек; численность обучающихся состоящих на учете в ОДН увеличилось на 4 человека; численность обучающихся состоящих на профилактическом учете в органах социальной защиты населения увеличилось на 20 человек. Таким образом, прослеживается отрицательная динамика. Совместная работа специалистов: педагога- психолога, социального педагога, классного руководителя, советника и классного руководителя.
 Ведется индивидуально-профилактическая работа, основными формами которой являются следующие:
 – изучение психологом особенностей личности подростков, занятия по коррекции их поведения, обучения навыкам общения,
 – посещение уроков с целью выяснения уровня подготовки учащихся у занятиям,
 – посещение на дому с целью контроля над условиями их семейного воспитания, подготовкой к урокам, организацией свободного времени, занятостью в каникулярное время,
 – психолого-педагогическое консультирование родителей, учителей – предметников, классных руководителей с целью выработки единых подходов к воспитанию и обучению учащихся школы,
 – индивидуальные и групповые профилактические беседы с учащимися и их родителями,
 – вовлечение подростков в социально значимую деятельность через реализацию проектов, программную деятельность, занятость их в учреждениях дополнительного образования, участия в школьных мероприятиях, мероприятиях РДШ.</t>
  </si>
  <si>
    <t>По сравнению с апрелем 2021 года произошло снижение количество правонарушений, совершенных несовершеннолетними на 2 правонарушений. В целях профилактики правонарушений в ОО проводятся: лектории, созданы клубы по интересам, вовлечение подростков в проектную деятельность, работа в школьном музее.</t>
  </si>
  <si>
    <t>Преступления несовершеннолетними за отчетные периоды не совершались. В целях профилактики преступлений в ОО проводятся/ организованы. В целях профилактики преступлений в ОО проводятся: встречи с сотрудниками ОДН, беседы классных руководителей с классом и индивидуально, вовлечение подростков в деятельность школьных клубов.</t>
  </si>
  <si>
    <t>По сравнению с апрелем 2021 года произошло уменьшение школьного травматизма обучающихся школы на 1 человека, участников ДТП в отчетный период не было ; бытового травматизма в отчетный период не было.  Для снижения детского травматизма в школе организован кружок по ПДД, еженедельно проводятся минутки безопасности, организовано дежурство школьников в школе, закреплены шефы и подшефные классы</t>
  </si>
  <si>
    <t>По сравнению с апрелем 2021 года в школе произошло изменение вовлеченности детей в деятельность детских и молодежных общественных объединений: на 8 обучающихся увеличилась численность школьников, вовлеченных в деятельность РДШ (Причиной увеличения числа обучающихся послкжило проведение различных акций и участие обучающихся в пректах РДШ ); численность обучающихся, принимающих участие в деятельность ЮНАРМИИ не изменилась; на 15 школьников увеличилась численность обучающихся, вовлеченных в деятельность РСМ (Причина в слаженной работе заместителя директора и советника, социальная активность педагогического коллектива и самих школьников).</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</si>
  <si>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 День учителя, мероприятия посвященные 200-х сот летию Ф.М.Достоевского, День матери, День Народного единста, День конституции РФ, День героев Отечества, Блокада Ленинграда, День печати, Акция обними меня).</t>
  </si>
  <si>
    <t>В ОО увеличилось количество мероприятий с привлечением родительской общественности ( День учителя, День народного единства, Родительский патруль, День народного единства, этнографический диктант, Акция Моя мама работает..., Акция Мой край.</t>
  </si>
  <si>
    <t>В ОО отсутсвует ставка вожатой.</t>
  </si>
  <si>
    <t>В ОО функционирует Штаб по воспиаттельной работе, в который вошли директор, заместитель по ВР, заместитель по УВР, педаго- психолог, социальный педагог, советник, совет старшеклассников.</t>
  </si>
  <si>
    <t>ОО не принимает участие в проекте социальной активности "Орлята России" (Период длительно больничного листа ответственного педагога и не готовность родителей , а порой и цифровая безграмотность, как итог малая активность в данном направлении)</t>
  </si>
  <si>
    <t>В ОО отстутствует спортивный клуб.( Не позволяет территория и здание школы, а так же нет специалиста в данном направлении)</t>
  </si>
  <si>
    <t>В ОО функционирует школьный музей. (Музейная комната. Руководитель Коваль Д.С. численность актива данного направления 12 человек.)</t>
  </si>
  <si>
    <t>Муниципальное бюджетное общеобразовательное учреждение средняя общеобразовательная школа №3</t>
  </si>
  <si>
    <t>По сравнению с апрелем 2021 года произошло уменьшение общей численности обучающихся школы на 1 человека: численность обучающихся 1-4 кл. увеличилось на 7 человек; численность обучающихся 5-9 кл. уменьшилась на 7 человек; численность обучающихся 10-11 кл. уменьшилось на 1 школьника. (Это связано с переводом в другие школы и выпуском из 11 класса).</t>
  </si>
  <si>
    <t>За отчетные периоды на различных видах профилактического учета обучающиеся ОО не состояли.</t>
  </si>
  <si>
    <t>Правонарушения несовершеннолетними за отчетные периоды не совершались. В целях профилактики преступлений в ОО Проводятся классные часы, на данную тематику, беседы с социальным педагогом, родительские собрания.</t>
  </si>
  <si>
    <t>Преступления несовершеннолетними за отчетные периоды не совершались. В целях профилактики преступлений в ОО проводятся/ организованы . Проводятся классные часы, на данную тематику, беседы с социальным педагогом, родительские собрания.</t>
  </si>
  <si>
    <t>По сравнению с апрелем 2021 года произошло уменьшение школьного травматизма обучающихся школы на 3 человека, участников ДТП в отчетный период не было ; количество бытового травматизма в отчетный период увеличилось на 2 человека. Для снижения детского травматизма на школе проводятся/организованы. Были проведены классные и внеклассные мероприятия, видеоуроки, беседы с учащимися на тему "Правил безопасного нахождения на улице в зимний период",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</si>
  <si>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219 обучающихся сократилась численность школьников, вовлеченных в деятельность РДШ; количество школьников, принимающих участие в деятельность ЮНАРМИИ не изменилось; на 45 школьников уменьшилась численность обучающихся, вовлеченных в деятельность РСМ. Показатели снижения численности обучающихся, вовлеченных в деятельность РДШ произошло по причине того, что в марте 2021 года подавались сведения без учета регистрации на сайте РДШ, по количеству обучающихся, вовлеченных в деятельность РСМ подавались некорректные данные.</t>
  </si>
  <si>
    <t>По сравнению с данными мониторинга за апрель 2021 произошло сокращение численности детей, принявших участие в мероприятиях Всероссийского календаря мероприятий.</t>
  </si>
  <si>
    <t>В ОО увеличилось количество мероприятий с привлечением родительской общественности (День матери, День Отца, Новогоднее видеопоздравление от родителей учащихся, которые раньше обучались в школе)</t>
  </si>
  <si>
    <t>В ОО имеется 1 "Педагог-организатор"</t>
  </si>
  <si>
    <t>В ОО имеется 1 вожатая.</t>
  </si>
  <si>
    <t>В ОО функционирует Штаб по воспиаттельной работе, в который вошли (Советник директора по воспитанию, зам по ВР, президент школы, кл.руководитель начальных классов, учащиеся 8-11 классов)</t>
  </si>
  <si>
    <t>ОО не принимает участие в проекте социальной активности "Орлята России" ( В процессе регистрации. Ведется обработка согласий на обработку персональных данных учащихся)</t>
  </si>
  <si>
    <t>В ОО отсутствует спортивный клуб ( Не позволяет территория и здание школы, а так же нет специалиста в данном направлении)</t>
  </si>
  <si>
    <t>В ОО отсутствует театральное объединение (В процессесоздания)</t>
  </si>
  <si>
    <t>В ОО не функционирует школьный музей. (на первом этаже холла школы, присутствует музейный уголок "Боевой славы)</t>
  </si>
  <si>
    <t>Муниципальное бюджетное общеобразовательное учреждение «Средняя общеобразовательная школа №5 с кадетскими классами имени Губина А.Т.»</t>
  </si>
  <si>
    <t>По сравнению с апрелем 2021 года произошло увеличение общей численности обучающихся школы на 30 человек: численность обучающихся 1-4 кл. увеличилось на 28 человек; численность обучающихся 5-9 кл. увеличилось на 5 человек; численность обучающихся 10-11 кл. уменьшилось на 3 школьника. Это связано с увеличением количества классов 1-4. Перевод обучающихся звена 5-9 из других школ, сокращением желающих продолжить обучение в 10-11 классах.</t>
  </si>
  <si>
    <t>По сравнению с апрелем 2021 года произошло уменьшение численности обучающихся школы состоящих на внутришкольном учете на 2 человека; численность обучающихся состоящих на учете в ОДН увеличилось на 1 человека; численность обучающихся состоящих на профилактическом учете в органах социальной защиты населения сократилось на 118 человек. Таким образом, прослеживается отрицательная динамика.С обучающимися систематически проводяться посещение семей на дому с целью обследования жилищьно-бытовых условий и определения психологического климата семьи, индевидуальные беседы с обучающимеся и родителями, встречи с инспектором ОПДН, вовлечение во внеурочную деятельность, беседы с педагогом-психологом школы, диагностические мероприятия, тренинги " Положительный образ себя" и т.д.</t>
  </si>
  <si>
    <t>По сравнению с апрелем 2021 года произошло увеличение количества правонарушений, совершенных несовершеннолетними на 4 правонарушения. В целях профилактики правонарушений в ОО проводятся: тренинги с обучающимися согластно программе "Трудный подросток", "Психология общения", "познай самого ебя", Проведение занятий правового всеобуча, проведение классных часов "Школа выживания"</t>
  </si>
  <si>
    <t>Преступления несовершеннолетними за отчетные периоды не совершались. В целях профилактики преступлений в ОО совместно с сотрудниками ОПДН проводяться профилактические беседы.</t>
  </si>
  <si>
    <t>По сравнению с апрелем 2021 года произошло увеличение школьного травматизма обучающихся школы на 3 человека, участников ДТП в отчетный периодсократилось на 1 ; количество бытового травматизма в отчетный период сократилось на 1 человека.  Для снижения детского травматизма на школе проводятся профилактические беседы и инструктажи о правилах поведения в школе и за её пределами</t>
  </si>
  <si>
    <t>По сравнению с апрелем 2021 года в школе произошло изменение вовлеченности детей в деятельность детских и молодежных общественных объединений: на 10 обучающихся увеличилось численность школьников, вовлеченных в деятельность РДШ; количество школьников, принимающих участие в деятельность ЮНАРМИИ увеличилось на 1; Количество обучающихся, вовлеченных в деятельность РСМ не изменилось. В ОО ведётся разъяснительная работа о необходимости участия всех участников робразовательного процесса в данных движениях и их польза для дольнейшего развития личности обучающихся, их гражданской самоэдентичности.</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</si>
  <si>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Блокада Ленинграда, в том числе и приняли участие в акции «Светлячок памяти»;мероприятий (50 ч.)</t>
  </si>
  <si>
    <t>В ОО увеличилось количество мероприятий с привлечением родительской общественности. Возложили цветы к памятнику погибшим при исполнении сотрудникам внутренних дел РФ</t>
  </si>
  <si>
    <t>В ОО отсутствует ставка вожатой.</t>
  </si>
  <si>
    <t>В ОО функционирует Штаб по воспиаттельной работе, в который вошли: директор, заместительдиректора по ВР, советник директора, социальный педагог, педагог психолог, вожатая</t>
  </si>
  <si>
    <t>ОО не принимает участие в проекте социальной активности "Орлята России". Возникла проблема с недостаточным пониманием со стороны родителей для регистрации в проекте. В связи с отсутствием очных родительских собраний возникают сложности с объяснением родителям и законным представителям обучающихся положительное влияние участия в программе «Орлята России» и РДШ</t>
  </si>
  <si>
    <t>В ОО отсутствует спортивный клуб В ОО действуют спортивные секции</t>
  </si>
  <si>
    <t>В ОО отсутствуют школьные медиа, по причине отсутствиеяоборудования</t>
  </si>
  <si>
    <t>В ОО функционирует школьный музей. (Без названия Луценко Мария Алексеевна)</t>
  </si>
  <si>
    <t>Муниципальное бюджетное общеобразовательное учреждение средняя общеобразовательная школа №7</t>
  </si>
  <si>
    <t>По сравнению с апрелем 2021 года произошло увеличение общей численности обучающихся школы на 32 человека: численность обучающихся 1-4 кл. увеличилось на 19 человек; численность обучающихся 5-9 кл. увеличилось на 11 человек; численность обучающихся 10-11 кл. увеличилось на 2 школьника. Это связано с увеличением количества 1 классов.</t>
  </si>
  <si>
    <t>Изменений в статистике не произошло. Проводятся идивидуальные беседы, тематические классные часы, спортивные мероприятия, вовлечение в работу ШСК, экскурсии.</t>
  </si>
  <si>
    <t>По сравнению с апрелем 2021 года произошло снижение количество правонарушений, совершенных несовершеннолетними на 2 правонарушений. В целях профилактики правонарушений в ОУ проводятся тематические встречи с испектором КДН, классные часы, просмотры видео фильмов, участия в конкурсах и проектах совместно с РСМ г.Ессентуки .</t>
  </si>
  <si>
    <t>Преступления несовершеннолетними за отчетные периоды не совершались. В целях профилактики преступлений в ОО проводятся тематические классные встречи с приглошением гостей, выстовка рисунков, вовлечение в работу РДШ, РСМ, ШСК.</t>
  </si>
  <si>
    <t>По сравнению с апрелем 2021 года произошел рост школьного травматизма обучающихся школы на 2 человека, участников ДТП в отчетный период увеличилось на 1 человека ; количество бытового травматизма в отчетный период не было. Для снижения детского травматизма на школе проводятся инструктажи по техники безопасности , просмотр видео-презентаций, тематические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</si>
  <si>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265 обучающихся сократилась численность школьников, вовлеченных в деятельность РДШ; количество школьников, принимающих участие в деятельность ЮНАРМИИ увеличилось на 10; на 303 школьников уменьшилась численность обучающихся, вовлеченных в деятельность РСМ. Сведения по количеству участников РДШ подавались в апреле без учета офицально зарегистрированных на сайте российского движения школьников.Количество участников РСМ подавались данные на апрель не офицально вступивших в ряды, также учащихся 9,11 классов окончевших школу.</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</si>
  <si>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мероприятий:Международный день грамотности;Неделя безопасности ПДД; День солидарности в борьбе с терором;День учителя;Всемирный день матери; День отца;День Героев Отечества;День конституции РФ;День освобождения г.Ессентуки; Блакада Ленинграда.</t>
  </si>
  <si>
    <t>В ОО увеличилось количество мероприятий с привлечением родительской общественности : совместные классные встречи; совместные экскурсии; спортивные мероприятия.</t>
  </si>
  <si>
    <t>В ОО функционирует Штаб по воспиаттельной работе, в который вошли заместитель директора по ВР : Васильева Л.А. социальный педагог: Домоцева Л.В. Советник директора по воспитанию и работе с детскими объединениями: Хохленкова Ю.М. психолог: Васильева Л.А.</t>
  </si>
  <si>
    <t>От ОО участие в проекте социальной активности "Орялята России" принимает 3 а кл, классный руководитель Шевченко Галина Владимировна.</t>
  </si>
  <si>
    <t>В ОО нет театральное объединение по причине отсутствия оборудоваемого помещения, раздаточного материала.</t>
  </si>
  <si>
    <t>В ОО функционирует уголок Боевой славы руководитель Васильева Л.А.</t>
  </si>
  <si>
    <t>Муниципальное бюджетное общеобразовательное учреждение средняя общеобразовательная школа №9</t>
  </si>
  <si>
    <t>По сравнению с апрелем 2021 года произошло увеличение увеличение численности обучающихся школы на 60 человек: численность обучающихся 1-4 кл. увеличилось на 29 человек; численность обучающихся 5-9 кл. увеличилась на 22 человека; численность обучающихся 10-11 кл. увеличилась на 9 школьников. Это связано с увеличением числа классов.</t>
  </si>
  <si>
    <t>По сравнению с апрелем 2021 года произошло уменьшение численности обучающихся школы состоящих на внутришкольном учете на 1 человека; численность обучающихся состоящих на учете в ОДН уменишилось на 1 человека; численность обучающихся состоящих на профилактическом учете в органах социальной защиты населения не изменилось. Таким образом, прослеживается отрицательная динамика. 
 Ведется индивидуально-профилактическая работа, основными формами которой являются следующие:
 – изучение психологом особенностей личности подростков, занятия по коррекции их поведения, обучения навыкам общения,
 – посещение уроков с целью выяснения уровня подготовки учащихся у занятиям,
 – посещение на дому с целью контроля над условиями их семейного воспитания, подготовкой к урокам, организацией свободного времени, занятостью в каникулярное время,
 – психолого-педагогическое консультирование родителей, учителей – предметников, классных руководителей с целью выработки единых подходов к воспитанию и обучению учащихся школы,
 – индивидуальные и групповые профилактические беседы с учащимися и их родителями,</t>
  </si>
  <si>
    <t>Количество правонарушений несовершеннолетними за отчетные периоды уменьщилось. В целях профилактики правонарушений в ОО проводятся: лектории, созданы клубы по интересам, вовлечение подростков в проектную деятельность</t>
  </si>
  <si>
    <t>По сравнению с апрелем 2021 года произошло уменьшение школьного травматизма обучающихся школы на 7 человек, участников ДТП в отчетный период не было ; количество бытового травматизма в отчетный период уменьшилось на 14 человеа. Для снижения детского травматизма на школе проводятся профилактические беседы и инструктажи о правилах поведения в школе и за её пределами</t>
  </si>
  <si>
    <t>По сравнению с апрелем 2021 года в школе произошло увеличение вовлеченности детей в деятельность детских и молодежных общественных объединений: на 119 обучающихся увеличилась численность школьников, вовлеченных в деятельность РДШ; количество школьников, принимающих участие в деятельность ЮНАРМИИ сократилось на 10 по причине выпуска из школы 10 юнармейцев; на 8 школьников увеличилась численность обучающихся, вовлеченных в деятельность РСМ. Причина в слаженной работе заместителя директора и советника, социальная активность педагогического коллектива и самих школьников.</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</si>
  <si>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учителя, мероприятия посвященные 200-х сот летию Ф.М.Достоевского, День матери, День Народного единста, День конституции РФ, День героев Отечества, Блокада Ленинграда, День печати, Акция обними меня).</t>
  </si>
  <si>
    <t>В ОО увеличилось количество мероприятий с привлечением родительской общественности (День учителя, День народного единства, Родительский патруль, День народного единства, этнографический диктант, Акция Моя мама работает..., Акция Мой край.)</t>
  </si>
  <si>
    <t>В ОО функционирует Штаб по воспиаттельной работе, в который вошли (директор, заместительдиректора по ВР, советник директора, социальный педагог, педагог психолог)</t>
  </si>
  <si>
    <t>От ОО участие в проекте социальной активности "Орялята России" принимает 2 в кл., классный руководитель МкртычеваЛиля Эдуардовна; кл. классный руководитель Хасаншина Мария Николаевна</t>
  </si>
  <si>
    <t>В ОО отсутствует спортивный клуб (В ОО действуют спортивные секции ).</t>
  </si>
  <si>
    <t>В ОО отсутствует театральное объединение (нет специалиста по работе в данном направлении)</t>
  </si>
  <si>
    <t>В ОО не функционирует школьный музей. (В процессе создания)</t>
  </si>
  <si>
    <t>Муниципальное бюджетное общеобразовательное учреждение средняя общеобразовательная школа №10</t>
  </si>
  <si>
    <t>По сравнению с апрелем 2021 года произошло увеличение общей численности обучающихся школы на 98 человек: численность обучающихся 1-4 кл. увеличилось на 41 человек; численность обучающихся 5-9 кл. увеличилась на 67 человек; численность обучающихся 10-11 кл. уменьшилось на школьников. Это связано с увеличением количества классов.</t>
  </si>
  <si>
    <t>По сравнению с апрелем 2021 года произошло увеличение численности обучающихся школы состоящих на внутришкольном учете на 1 человека; численность обучающихся состоящих на учете в ОДН увеличилось на 1 человека; численность обучающихся состоящих на профилактическом учете в органах социальной защиты населения увеличилось на 40 человек. Таким образом, прослеживается положительная динамика. (Какая работа проводится с обучающимися состоящими на различных видах профилактического учета?)</t>
  </si>
  <si>
    <t>Количество преступлений несовершеннолетними за отчетные периоды сократилось.В целях профилактики преступлений в ОО совместно с сотрудниками ОПДН проводяться профилактические беседы.</t>
  </si>
  <si>
    <t>По сравнению с апрелем 2021 года произошло количество школьного травматизма обучающихся школы не изменилось, участников ДТП в отчетный увеличилось на 1 человека; количество бытового травматизма в отчетный период увеличилось на 2 человека. Для снижения детского травматизма на школе проводятся профилактические беседы и инструктажи о правилах поведения в школе и за её пределами</t>
  </si>
  <si>
    <t>По сравнению с апрелем 2021 года в школе произошло снижение вовлеченности детей в деятельность детских и молодежных общественных объединений: на 105 обучающихся сократилась численность школьников, вовлеченных в деятельность РДШ (Причина снижения в том, что в марте подавались сведения без учета на сайте РДШ; количество школьников, принимающих участие в деятельность ЮНАРМИИ не изменилось; обучающихся, вовлеченных в деятельность РСМ в ОО нет (В ОО не проводилась работа штаба по привлечению обучающихся в ряды РСМ).</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</si>
  <si>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мероприятийМеждународный день грамотности;Неделя безопасности ПДД; День солидарности в борьбе с терором;День учителя;Всемирный день матери; День отца;День Героев Отечества;День конституции РФ;День освобождения г.Ессентуки; Блакада Ленинграда.</t>
  </si>
  <si>
    <t>В ОО функционирует Штаб по воспиаттельной работе, в который вошли (директор, заместительдиректора по ВР, советник директора, социальный педагог, педагог психолог, вожатая)</t>
  </si>
  <si>
    <t>ОО не принимает участие в проекте социальной активности "Орлята России" (В процессе регистрации. Ведется обработка согласий на обработку персональных данных учащихся)</t>
  </si>
  <si>
    <t>В ОО созданспортивный клуб.</t>
  </si>
  <si>
    <t>В ОО не функционирует школьный музей. Нехватка помещений.</t>
  </si>
  <si>
    <t>Муниципальное бюджетное общеобразовательное учреждение средняя общеобразовательная школа №12</t>
  </si>
  <si>
    <t>По сравнению с апрелем 2021 года произошло увеличение общей численности обучающихся школы на 28 человека: численность обучающихся 1-4 кл. увеличилось на 11 человек; численность обучающихся 5-9 кл. увеличилосьь на 13 человек; численность обучающихся 10-11 кл. увеличилась на 4 школьника. (Это связано с переходом обучающихся из других школ города)</t>
  </si>
  <si>
    <t>По сравнению с апрелем 2021 года произошло увеличение численности обучающихся школы состоящих на внутришкольном учете на 3 человека; численность обучающихся состоящих на учете в ОДН увеличилось на 2 человека; численность обучающихся состоящих на профилактическом учете в органах социальной защиты населения не изменилась. Таким образом, прослеживается отрицательная динамика. (Проводятся идивидуальные беседы, тематические классные часы, спортивные мероприятия, вовлечение в работу ШСК, экскурсии.).</t>
  </si>
  <si>
    <t>Правонарушения несовершеннолетними за отчетные периоды не совершались. В целях профилактики правонарушений в ОУ проводятся тематические встречи с испектором КДН, классные часы, просмотры видео фильмов, участия в конкурсах и проектах совместно с РСМ</t>
  </si>
  <si>
    <t>Преступления несовершеннолетними за отчетные периоды не совершались. Проводятся классные часы, на данную тематику, беседы с социальным педагогом, родительские собрания.</t>
  </si>
  <si>
    <t>По сравнению с апрелем 2021 года произошло уменьшение школьного травматизма обучающихся школы на 2 человека, участников ДТП в отчетный период не было ; количество бытового травматизма в отчетный период не было. Для снижения детского травматизма на школе проводятся профилактические беседы и инструктажи о правилах поведения в школе и за её пределами.</t>
  </si>
  <si>
    <t>По сравнению с апрелем 2021 года в школе произошло снижение вовлеченности детей в деятельность детских и молодежных общественных объединений: на 613 обучающихся сократилась численность школьников, вовлеченных в деятельность РДШ (Причина некорректно поданы даннфе в марте 2021 г.); количество школьников, принимающих участие в деятельность ЮНАРМИИ сократилось на 10 человек (Обучающиеся выпустились из школы); на 10 школьников уменьшилась численность обучающихся, вовлеченных в деятельность РСМ. (Были некооректно поданя данные в марте 2021 г.)</t>
  </si>
  <si>
    <t>По сравнению с данными мониторинга за апрель 2021 произошло сокращение численности детей, принявших участие в мероприятиях Всероссийского календаря мероприятий (День Народного единста, День конституции РФ, День героев Отечества, Блокада Ленинграда)</t>
  </si>
  <si>
    <t>В ОО сократилось количество мероприятий с привлечением родительской общественности ( День народного единства, этнографический диктант, Акция Мой край.)</t>
  </si>
  <si>
    <t>В ОО функционирует Штаб по воспиательной работе, в который вошли (директор, заместительдиректора по ВР, советник директора, социальный педагог, педагог психолог, вожатая)</t>
  </si>
  <si>
    <t>ОО не принимает участие в проекте социальной активности "Орлята России" (В процессе регистрации)</t>
  </si>
  <si>
    <t>В ОО созданспортивный клуб</t>
  </si>
  <si>
    <t>В ОО создано театральное объединение</t>
  </si>
  <si>
    <t>В ОО функционирует школьный музей. (Воинской славы. Руоковдитель Вялых Наталья Анатолевна)</t>
  </si>
  <si>
    <t>город-курорт Железноводск</t>
  </si>
  <si>
    <t>Муниципальное бюджетное общеобразовательное учреждение "Основная общеобразовательная школа № 1"</t>
  </si>
  <si>
    <t>2 по 0,25</t>
  </si>
  <si>
    <t>По сравнению с апрелем 2021 года произошло увеличение общей численности обучающихся школы на 2 человека: численность обучающихся 5-9 кл. сократилось на 2 человека; Это связано с переездом и переходом в другие ОО</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</si>
  <si>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126 человека. (9 человек - это только малоимущие) таким образом информация подана не коректно, общее количество состоящих на профилактическом учете в соц.защите составляет 143 человека. Таким образом, прослеживается положительная динамика по тем кто стоит на внутришкольном учете.</t>
  </si>
  <si>
    <t>Правонарушения несовершеннолетними за отчетные периоды не совершались. В целях профилактики правонарушений в ОО проводятся классные часы.</t>
  </si>
  <si>
    <t>Преступления несовершеннолетними за отчетные периоды не совершались. В целях профилактики преступлений в ОО проводятся классные часы.</t>
  </si>
  <si>
    <t>По сравнению с апрелем 2021 года произошло увеличение травмирования обучающихся школы на 3 человек: школьный травматизм увеличился на 3 случая; участниками ДТП в отчетные периоды школьники не являлись; бытовой травматизм увеличился на 2 случаев. Для снижения детского травматизма на школе проводятся инструктажи на классных часах, встречи с сотрудниками полиции, участие в акциях совместно с сотрудниками ГИБДД.</t>
  </si>
  <si>
    <t>По сравнению с апрелем 2021 года в школе произошло снижение вовлеченности детей в деятельность детских и молодежных общественных объединений: на 23 обучающихся сократилась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на 3 школьников сократилась численность обучающихся, вовлеченных в деятельность РСМ. Причина выпутились дети.</t>
  </si>
  <si>
    <t>По сравнению с данными мониторинга за апрель 2021 численность детей, занятых во внеурочной деятельности осталось на пержнем уровне</t>
  </si>
  <si>
    <t>По сравнению с данными мониторинга за апрель 2021 численность детей, принявших участие в мероприятиях Всероссийского календаря мероприятий осталось на пержнем уровне. 1 сентября, день солидарности в борьбе с терроризмом (в одно время в каждом классе была минута молчания), День учителя, День героев отечества.</t>
  </si>
  <si>
    <t>В ОО сократилось количество мероприятий с привлечение родительской общественности. День пожилого человека (поздравление ветеранов), общешкольное родительское собрание. День отца с участием отцов.</t>
  </si>
  <si>
    <t>В ОО функционирует Штаб по воспиаттельной работе, в который вошли заместитель директора по ВР, советник директора по воспитанию, перагог-организатор, социальный педагог.</t>
  </si>
  <si>
    <t>От ОО участие в проекте социальной активнивности "Орялята России" никто не принимает участие. Так как в школе отсутствуют младшие классы.</t>
  </si>
  <si>
    <t>Муниципальное казенное общеобразовательное учреждение "Лицей № 2"</t>
  </si>
  <si>
    <t>*5,3</t>
  </si>
  <si>
    <t>По сравнению с апрелем 2021 года произошло снижение общей численности обучающихся школы на 9 человек: численность обучающихся 1-4 кл. увеличилось на 7 человек; численность обучающихся 5-9 кл. увеличилось на 15 человек; численность обучающихся 10-11 кл. сократилась на 3 школьника. Это связано с переездом или переходом в другие ОО.</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</si>
  <si>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8 человек; численность обучающихся состоящих на учете в ОДН осталась на прежнем уровне 1 человек; численность обучающихся состоящих на профилактическом учете в органах социальной защиты населения увелисилась на 17 человек. Таким образом, прослеживается положительная динамика. Беседы, классные часы, участие в проекте "Орлята России", кибер спорт (проект РДШ).</t>
  </si>
  <si>
    <t>Правонарушения несовершеннолетними за отчетные периоды не совершались. В целях профилактики правонарушений в ОО проводятся беседы, классные часы, акции.</t>
  </si>
  <si>
    <t>Преступления несовершеннолетними заотчетные периоды совершено 1 в апреле, по итогам за декабрь прослеживается положительная динамика и преступлений не совершено. В целях профилактики преступлений в ОО проводятся классные часы, беседы с сотрудниками полиции.</t>
  </si>
  <si>
    <t>По сравнению с апрелем 2021 года прослеживается положительная динамика. Уровень детского травматизма на том же уровне.</t>
  </si>
  <si>
    <t>По сравнению с апрелем 2021 года в школе произошло снижение вовлеченности детей в деятельность детских и молодежных общественных объединений: на 38 обучающихся сократилась численность школьников, вовлеченных в деятельность РДШ; на 5 школьников сократилась численность обучающихся, принимающих участие в деятельность ЮНАРМИИ; численность обучающихся, вовлеченных в деятельность РСМ осталась на прежнем уровне. С сентября 2021 года учет членов РДШ ведется согласно зарегистрированным детям на сайте. ЮНАРМИЯ дети выпустились и нового набора не было.</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</si>
  <si>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матери, День отца, День Конституции, Новогодние мероприятия.</t>
  </si>
  <si>
    <t>В ОО сократилось количество мероприятий с привлечение родительской общественности. Общешкольное собрание, День матери, этнаграфический диктант, день отца, раздача памяток по ПДД.</t>
  </si>
  <si>
    <t>В ОО имеется 1 педагога-организатора.</t>
  </si>
  <si>
    <t>В ОО по сравнению с данными апреля 2021 года количество молодых педагогов осталось на прежнем уровне.</t>
  </si>
  <si>
    <t>В ОО функционирует Штаб по воспиаттельной работе, в который вошли заместитель директора по ВР, педагог-организатор, советник директора.</t>
  </si>
  <si>
    <t>От ОО участие в проекте социальной активнивности "Орялята России" принимает 1 кл, классный руководитель Морозова Ирина Владимировна.</t>
  </si>
  <si>
    <t>В школе существует школьный музей. Сейчас принимают участие в проекте "Школьный музей"</t>
  </si>
  <si>
    <t>Муниципальное бюджетное общеобразовательное учреждение "Средняя общеобразовательная школа № 3"</t>
  </si>
  <si>
    <t>По сравнению с апрелем 2021 года произошло увеличение общей численности обучающихся школы на 29 человек: численность обучающихся 1-4 кл. увеличилось на 21 человек; численность обучающихся 5-9 кл. увеличилось на 78 человек; численность обучающихся 10-11 кл. сократилась на 14 человек. Это связано с набором 2-х первых классов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</si>
  <si>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7 человек; численность обучающихся состоящих на учете в ОДН осталась на прежнем уровне 1 человек; численность обучающихся состоящих на профилактическом учете в органах социальной защиты населения увеличилась на 7 человек. Таким образом, прослеживается положительная динамика. Проводятся профилактические беседы, рейды, классные часы.</t>
  </si>
  <si>
    <t>Правонарушения несовершеннолетними за отчетные периоды не совершались. В целях профилактики правонарушений в ОО проводятся профилактические беседы, встречи с сотрудниками полиции, классные часы.</t>
  </si>
  <si>
    <t>Преступления несовершеннолетними за отчетные периоды не совершались. В целях профилактики преступлений в ОО проводятся профилактические беседы, встречи с сотрудниками полиции,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</si>
  <si>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150 обучающихся сократилась численность школьников, вовлеченных в деятельность РДШ; на 15 школьников сократилась численность обучающихся, принимающих участие в деятельность ЮНАРМИИ; на 17 школьников сократилась численность обучающихся, вовлеченных в деятельность РСМ. Сейчас учет членов РДШ ведется через зарегистрировннных на сайте РДШ, численность членов РСМ и ЮНАРМИИ сократилась по причине выпуска детей.</t>
  </si>
  <si>
    <t>В ОО по сравнению с данными апреля 2021 года численность молодых педагогов осталась на прежнем уровне.</t>
  </si>
  <si>
    <t>От ОО участие в проекте социальной активнивности "Орялята России" пока участников нет.</t>
  </si>
  <si>
    <t>В ОО отсуствует театральное объединение. Имеется театральны кружок. Руководитель Огненная Евгения Викторовна, кружок "Живая сцена</t>
  </si>
  <si>
    <t>В школе отсутствует школьный музей. Но имеется уголок боевой славы.</t>
  </si>
  <si>
    <t>Муниципальное бюджетное общеобразовательное учреждение "Лицей казачества имени А.Ф. Дьякова"</t>
  </si>
  <si>
    <t>По сравнению с апрелем 2021 года произошло увеличение общей численности обучающихся школы на 29 человек: численность обучающихся 1-4 кл. увеличилась на 22 человека; численность обучающихся 5-9 кл. увеличилось на 5 человек; численность обучающихся 10-11 кл. увеличилось на 2 школьника. Это связано с открытием дополнительного класса.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</si>
  <si>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осталась на прежнем уровне; численность обучающихся состоящих на учете в ОДН осталась на прежнем уровне; численность обучающихся состоящих на профилактическом учете в органах социальной защиты населения осталась на прежнем уровне. Таким образом, прослеживается положительная динамика. Отдельные мероприятия с обучающими, для каждого стоящего на учете есть отдельный план работы, так же идет вовлечение в кружки.</t>
  </si>
  <si>
    <t>Правонарушения несовершеннолетними за отчетные периоды не совершались. В целях профилактики правонарушений в ОО проводятся профилактический игры, квесты, классные часы, беседы.</t>
  </si>
  <si>
    <t>Преступления несовершеннолетними за отчетные периоды не совершались. В целях профилактики преступлений в ОО проводятся проводятся профилактический игры, квесты, классные часы, беседы.</t>
  </si>
  <si>
    <t>По сравнению с апрелем 2021 года в школе произошло снижение вовлеченности детей в деятельность детских и молодежных общественных объединений: на 27 обучающихся увеличилась численность школьников, вовлеченных в деятельность РДШ; численность обучающихся, принимающих участие в деятельность ЮНАРМИИ осталась на прежнем уровне; на 12 школьников увеличилась численность обучающихся, вовлеченных в деятельность РСМ. больше информирования о деятельности РДШ со стороны советника.</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</si>
  <si>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В этом году проводится больше мероприятияй. 310 лет со дня рождения Ломоносова, 200 лет со дня рождения Достоевского, день памяти погибших при выполнении служебных обязанностей, День отца, День матери казачки, День конституции.</t>
  </si>
  <si>
    <t>В ОО сократилось количество мероприятий с привлечение родительской общественности. В лицее создан "Лицейский родительский патруль", совместно проводятся мероприятия по правилам ПДД.</t>
  </si>
  <si>
    <t>В ОО не имеется ставок педагога-организатора.</t>
  </si>
  <si>
    <t>В ОО 4 ставки "Старшая вожатая".</t>
  </si>
  <si>
    <t>В ОО функционирует Штаб по воспиаттельной работе, в который вошли заместитель директора по казачеству, заместитель директора по ВР, социальный педагог, старший вожатый, советник директора.</t>
  </si>
  <si>
    <t>От ОО участие в проекте социальной активнивности "Орялята России" принимает 1 кл, классный руководитель Святоха Светлана Михайловна.</t>
  </si>
  <si>
    <t>Муниципальное бюджетное общеобразовательное учреждение "Иноземцевская средняя общеобразовательная школа № 4 имени А.М. Клинового"</t>
  </si>
  <si>
    <t>По сравнению с апрелем 2021 года произошло увеличение общей численности обучающихся школы на 27 человек: численность обучающихся 1-4 кл. сократилось на 2 человек; численность обучающихся 5-9 кл. увеличилось на 22 человек; численность обучающихся 10-11 кл. увеличилась на 8 человек. Это связано с переездом и переходом из других ОО.</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</si>
  <si>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человека; численность обучающихся состоящих на учете в ОДН увеличилась на 2 человека; численность обучающихся состоящих на профилактическом учете в органах социальной защиты населения увеличилась на 40 человека. Таким образом, прослеживается положительная динамика. Проводятся профилактический беседы, внеурочная занятость, кружки, секции, факультативы, беседы индивидуальные и груповые, приглашения специалистов организаций системы профилактики.</t>
  </si>
  <si>
    <t>Преступления несовершеннолетними за отчетные периоды не совершались. В целях профилактики преступлений в ОО проводятся разъяснительная прафилактическая работа.</t>
  </si>
  <si>
    <t>По сравнению с апрелем 2021 года в школе произошло увеличение вовлеченности детей в деятельность детских и молодежных общественных объединений: на 116 обучающихся увеличилась численность школьников, вовлеченных в деятельность РДШ; на 6 школьников сократилась численность обучающихся, принимающих участие в деятельность ЮНАРМИИ; на 34 школьника сократилась численность обучающихся, вовлеченных в деятельность РСМ. Увлеченность детей в проекты РДШ за счет информирования.</t>
  </si>
  <si>
    <t>По сравнению с данными мониторинга за апрель 2021 численности детей, занятых во внеурочной деятельности осталась на прежнем уровне</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</si>
  <si>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Почта радости, Дни единых действий РДШ.</t>
  </si>
  <si>
    <t>В ОО увеличилось количество мероприятий с привлечение родительской общественности. Акции по профилактики ПДД, добрые субботы, День матери, День отца, родительский всеобуч.</t>
  </si>
  <si>
    <t>В ОО функционирует Штаб по воспиаттельной работе, в который вошли заместитель директора по ВР, педагог-организатор, вожатый, педагог-психолог, социальный педагог, руководитель спортивного клуба, советник директора (но он не трудоустроен).</t>
  </si>
  <si>
    <t>От ОО участие в проекте социальной активнивности "Орялята России" принимает 4а кл, классный руководитель Махиня (Коробова) Елизавета Романовна, 4б Ларская Анжелика Валерьевна, 4в Казакова Аполлинария Александровна.</t>
  </si>
  <si>
    <t>г. Кисловодск</t>
  </si>
  <si>
    <t>*5,7</t>
  </si>
  <si>
    <t>*1,92</t>
  </si>
  <si>
    <t>По сравнению с мартом 2021 года произошло снижение общей численности обучающихся школы на 4 человек: численность обучающихся 1-4 кл. увеличилась на 2 человека; численность обучающихся 5-9 кл. не изменилась численность обучающихся 10-11 кл. сократилась на 6 школьников. Это связано с сменой места жительства и переходом в другую школу.</t>
  </si>
  <si>
    <t>По сравнению с мартом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увеличилась на 112 человек. Таким образом, прослеживается отрицательная динамика.</t>
  </si>
  <si>
    <t>Правонарушения несовершеннолетними за отчетные периоды не совершались. В целях профилактики правонарушений в ОО проводятся беседы, огранизованыклассные часы на данную тему</t>
  </si>
  <si>
    <t>Преступления несовершеннолетними за отчетные периоды не совершались. В целях профилактики преступлений в ОО проводятся беседы, организованы классные часы.</t>
  </si>
  <si>
    <t>По сравнению с мартом 2021 года произошло снижение травмирования обучающихся школы на 1 человек: школьный травматизм не увеличился; участниками ДТП в отчетные периоды школьники не являлись; бытовой травматизм не совершался. Для снижения детского травматизма на школе проводятся классные часы, акции, беседы.</t>
  </si>
  <si>
    <t>По сравнению с мартом 2021 года в школе произошло увеличение вовлеченности детей в деятельность детских и молодежных общественных объединений: на 27 обучающихся увеличилась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на 3 школьников увеличилась численность обучающихся, вовлеченных в деятельность РСМ.</t>
  </si>
  <si>
    <t>По сравнению с данными мониторинга за март 2021 произошло снижение численности детей, занятых во внеурочной деятельности</t>
  </si>
  <si>
    <t>По сравнению с данными мониторинга за март 2021 произошло увеличение численности детей, принявших участие в мероприятиях Всероссийского календаря мероприятий (День знаний, Международный день школьных библиотек, День народного единства, Международный день толерантности, День матери).</t>
  </si>
  <si>
    <t>В ОО увеличилось количество мероприятий с привлечение родительской общественности. (День народного единства, День матери).</t>
  </si>
  <si>
    <t>В ОО по сравнению с данными мартом 2021 года увеличилась численность молодых педагогов.</t>
  </si>
  <si>
    <t>От ОО участие в проекте социальной активнивности "Орялята России" принимает 4"А" кл, классный руководитель Короткая А.Г.</t>
  </si>
  <si>
    <t>Муниципальное бюджетное общеобразовательное учреждение Лицей № 4 города-курорта Кисловодска</t>
  </si>
  <si>
    <t>Показатели на март 2022 года</t>
  </si>
  <si>
    <t>Показатели на декабрь 2021 года</t>
  </si>
  <si>
    <t>По сравнению с декабрем 2021 года контингент учащихся не изменился</t>
  </si>
  <si>
    <t>По сравнению с декабрем 2021 года показатели по правонарушениям не изменились</t>
  </si>
  <si>
    <t>Правонарушения несовершеннолетними за отчетные периоды не совершались. В целях профилактики правонарушений в ОО проводятся классные часы, индивидаульные и групповые беседы с родителями</t>
  </si>
  <si>
    <t>Преступления несовершеннолетними за отчетные периоды не совершались. В целях профилактики преступлений в ОО проводятся/ классные часы, индивидаульные и групповые беседы с родителями, индивидуальные и групповые консультации</t>
  </si>
  <si>
    <t>По сравнению с декабрем 2021 года не произошло увеличение травмирования обучающихся. Для снижения детского травматизма проводятся минутки безопасности (в начальной школе), классные часы, тестирование знаний ПДД, беседы (средняя и старшая школа)</t>
  </si>
  <si>
    <t>По сравнению с декабрем 2021 года в школе произошло увеличение вовлеченности детей в деятельность детских и молодежных общественных объединений: на 5 учащихся увеличилосб количество детей, принимающих участие в общественных объединениях. Причина - в повышениии заинтересованности в общественной деятельности и перечень предлагаемых мероприятий</t>
  </si>
  <si>
    <t>По сравнению с данными мониторинга за декабрь 2021 не произошло увеличение численности детей, занимающихся в системе дополнительного образования.</t>
  </si>
  <si>
    <t>По сравнению с данными мониторинга за декабрь 2021 не произошло увеличение численности детей, занятых во внеурочной деятельности</t>
  </si>
  <si>
    <t>По сравнению с данными мониторинга за декабрь 2021 произошло увеличение численности детей, принявших участие в мероприятиях Всероссийского календаря мероприятий Конкурс "Мы вибираем здоровый образ жизни", Конкурс "15 февраля", Конкурс "Книгодарение", открытое мероприятие, посвященное годовщине снятия блокады Ленинграда, Памяти жертв Холокоста"</t>
  </si>
  <si>
    <t>В ОО увеличилось количество мероприятий с привлечение родительской общественности. Конкурс "Мы вибираем здоровый образ жизни", Конкурс "15 февраля", Конкурс "Книгодарение", открытое мероприятие, посвященное годовщине снятия блокады Ленинграда, Памяти жертв Холокоста" экологические акции</t>
  </si>
  <si>
    <t>В ОО по сравнению с данными декабрем 2021 года не увеличилась численность молодых педагогов.</t>
  </si>
  <si>
    <t>В ОО не функционирует Штаб по воспиаттельной работе, в который вошли</t>
  </si>
  <si>
    <t>От ОО участие в проекте социальной активнивности "Орялята России" принимает с 1 по 3 классы, классный руководитель (Алимова А.П., Ерицян Т. О.
 Гегамян Н. А.
 Вартанян В. Л.
 Аветова М.А.
 Узденова Л.У.</t>
  </si>
  <si>
    <t>В ОО не функционирует театральное объединение (нет оборудования и инвентаря для открытия)</t>
  </si>
  <si>
    <t>В школе отсутствует школьный музей. (недостаточно предметов экспозиции)</t>
  </si>
  <si>
    <t>Муниципальное бюджетное общеобразовательное учреждение «Средняя общеобразовательная школа № 7»</t>
  </si>
  <si>
    <t>3.3%</t>
  </si>
  <si>
    <t>6.6%</t>
  </si>
  <si>
    <t>0.6%</t>
  </si>
  <si>
    <t>39.3%</t>
  </si>
  <si>
    <t>64.8%</t>
  </si>
  <si>
    <t>19.6%</t>
  </si>
  <si>
    <t>11.1%</t>
  </si>
  <si>
    <t>18.5%</t>
  </si>
  <si>
    <t>3.7%</t>
  </si>
  <si>
    <t>5.1%</t>
  </si>
  <si>
    <t>1.08%</t>
  </si>
  <si>
    <t>0.27</t>
  </si>
  <si>
    <t>38.3%</t>
  </si>
  <si>
    <t>90.2%</t>
  </si>
  <si>
    <t>Показатели на февраль 2022г.</t>
  </si>
  <si>
    <t>11.25%</t>
  </si>
  <si>
    <t>18.75</t>
  </si>
  <si>
    <t>0.8%</t>
  </si>
  <si>
    <t>37.8%</t>
  </si>
  <si>
    <t>96.8%</t>
  </si>
  <si>
    <t>5+</t>
  </si>
  <si>
    <t>2+</t>
  </si>
  <si>
    <t>6+</t>
  </si>
  <si>
    <t>1.5+</t>
  </si>
  <si>
    <t>0.6+</t>
  </si>
  <si>
    <t>0.5-</t>
  </si>
  <si>
    <t>29+</t>
  </si>
  <si>
    <t>6.6+</t>
  </si>
  <si>
    <t>По сравнению с мартом 2021 года произошло увеличение общей численности обучающихся школы на 45 человек: численность обучающихся 1-4 кл. увеличилось на 44 человека; численность обучающихся 5-9 кл. уменьшилось на 1 человека; численность обучающихся 10-11 кл. осталась прежняя. Это связано с достижениями школы.</t>
  </si>
  <si>
    <t>По сравнению с мартом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2 человека; численность обучающихся состоящих на учете в ОДН увеличилась на 2 человек; численность обучающихся состоящих на профилактическом учете в органах социальной защиты населения не изменилась.  Таким образом, прослеживается местами отрицательная динамика. С обучающимися состоящими на различных видах профилактического учета ведется активная внеклассная работа. Ребята привлекаются к участию в различного рода мероприятиях, а также к работе в ремонтных бригадах. Минимизируется свободное время детей.</t>
  </si>
  <si>
    <t>Правонарушения несовершеннолетними за отчетные периоды не совершались. В целях профилактики правонарушений в ОО проводятся профилактические советы, лекции, мероприятия по предупреждению правонарушений.</t>
  </si>
  <si>
    <t>Преступления несовершеннолетними за отчетные периоды не совершались. В целях профилактики преступлений в ОО проводятся профилактические советы, лекции, мероприятия по предупреждению преступлений.</t>
  </si>
  <si>
    <t>По сравнению с мартом 2021 года численность травмирования обучающихся школы не изменилась: школьный травматизм 0 случая; участниками ДТП в отчетные периоды школьники не являлись; бытовой травматизм 0 случаев. Для поддержания имеющейся динамики организованы лектории, проводятся мероприятия, классные часы, посещение Центра профилактики ДДТТ города Кисловодска</t>
  </si>
  <si>
    <t>По сравнению с мартом 2021 года в школе произошло увеличение вовлеченности детей в деятельность детских и молодежных общественных объединений: на 6 обучающихся увеличилась численность школьников, вовлеченных в деятельность РДШ; численность обучающихся, принимающих участие в деятельность ЮНАРМИИ не измениалсь; на 2 школьника увеличилась численность обучающихся, вовлеченных в деятельность РСМ. Массовое вступление в РДШ планируется уже в марте, в связи с созданием первичного отделения и подготовкой к торжественному вступлению ребят. Численность обучающихся, вовлеченных в ЮНАРМИЮ и РСМ, также планируется увеличить, для этого советником директора проводятся встречи с детьми, где освещается увлекательная деятельность данных объединений.</t>
  </si>
  <si>
    <t>По сравнению с данными мониторинга за март 2021 произошло увеличение численности детей, принявших участие в мероприятиях Всероссийского календаря мероприятий. (День Героев Отечества, День матери, День Отца, День народного единства, День распространения грамотности и т.д.)</t>
  </si>
  <si>
    <t>В ОО увеличилось количество мероприятий с привлечение родительской общественности. (Школьный КВН, акция "Я люблю тебя, мама!", "Зарядка с папой" и т.д.)</t>
  </si>
  <si>
    <t>В ОО по сравнению с данными марта 2021 года сократилась численность молодых педагогов.</t>
  </si>
  <si>
    <t>В ОО функционирует Штаб по воспиаттельной работе, в который вошли завучи по воспитательной работе, советник директора, классные руководители.</t>
  </si>
  <si>
    <t>От ОО участие в проекте социальной активнивности "Орялята России" планирует принять участие 2 и 3 кл, классные руководители Ярущенко Анастасия Александровна и Каблахова Галина Юраевна.</t>
  </si>
  <si>
    <t>В ОО отсутствует спортивный клуб, так как нет спортзала.</t>
  </si>
  <si>
    <t>В ОО создан школьный медиацентр.</t>
  </si>
  <si>
    <t>В ОО функционирует театральное объединение "Виктория" под руководством Черныш Ольги Викторовны.</t>
  </si>
  <si>
    <t>В школе отсутствует школьный музей. Нет подходящего помещения, оборудования, экспонатов.</t>
  </si>
  <si>
    <t>Муниципальное бюджетное общеобразовательное учреждение Лицей №8</t>
  </si>
  <si>
    <t>0.15</t>
  </si>
  <si>
    <t>90.2</t>
  </si>
  <si>
    <t>По сравнению с апрелем 2021 года произошло снижение общей численности обучающихся школы на 22 человек: численность обучающихся 1-4 кл. сократилось на 40 человек; численность обучающихся 5-9 кл. сократилось на 5 человек; численность обучающихся 10-11 кл. увеличелось на 2 школьника. Снижение численности обучающихся в начальной школе связанно с тем, что дети не поступили на обучение.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</si>
  <si>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осталось неизменным 4 человека;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положительная динамика. С детими проводились индивидуальные и групповые консультации, просмотры фильмов, презентаций, различные тестирования.</t>
  </si>
  <si>
    <t>Правонарушения несовершеннолетними за отчетные периоды не совершались. В целях профилактики правонарушений в ОО проводятся классные часы, родительские собрания, профилактические беседы</t>
  </si>
  <si>
    <t>Преступления несовершеннолетними за отчетные периоды не совершались. В целях профилактики преступлений в ОО проводятся классные часы, родительские собрания, профилактические беседы</t>
  </si>
  <si>
    <t>По сравнению с апрелем 2021 года произошло сокращение травмирования обучающихся школы на 2 человека: ДТП в отчетные периоды школьники не являлись; бытовой травматизм зафиксирован не был. Для снижения детского травматизма на школе проводятся классные часы по технике безопасности, просмотры фильмов по технике безопасности.</t>
  </si>
  <si>
    <t>По сравнению с апрелем 2021 года в школе произошло увеличение вовлеченности детей в деятельность детских и молодежных общественных объединений: на 2 обучающихся увеличилась численность школьников, вовлеченных в деятельность РДШ; на 13 школьников увеличилась численность обучающихся, принимающих участие в деятельность ЮНАРМИИ; на 7 школьников уменьшилась численность обучающихся, вовлеченных в деятельность РСМ. Численность обучающихся вовлеченных в деятельность РСМ сократилась за сет того, что дети впустились из школы.</t>
  </si>
  <si>
    <t>По сравнению с данными мониторинга за апрель 2021 произошло уменьшение численности детей, занимающихся в системе дополнительного образования. В связи с тем, что только в этом году дети стали регистрироваться в навигаторе доп.образования. В данный момент колличество уже увеличилось.</t>
  </si>
  <si>
    <t>По сравнению с данными мониторинга за апрель 2021 произошло уменьшение численности детей, занятых во внеурочной деятельности. В связи с тем,что общее колличество детей обучающихся уменьшилось.</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</si>
  <si>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16. Всероссийская акция, посвященная Дню государственного флага России, 22 августа
 Всероссийская акция, посвященная Дню знаний, 1 сентября
 Всероссийская акция, посвященная «День учителя», 5 октября
 Всероссийская акция, посвященная Дню народного единства, 4 ноября
 Всероссийская акция, посвященная Дню матери, 29 ноября
 Всероссийская акция, посвященная «Всемирному дню борьбы со СПИДом», 1 декабря
 Всероссийская акция, посвященная Дню неизвестного солдата, 3 декабря
 Всероссийская акция, посвященная Дню Героев Отечества, 9 декабря</t>
  </si>
  <si>
    <t>В ОО увеличилось количество мероприятий с привлечение родительской общественности. Общешкольные родительские собрания, круглый стол с детьми и родителями</t>
  </si>
  <si>
    <t>В ОО не имеются педагог организатор.</t>
  </si>
  <si>
    <t>В ОО одна ставка"Старшая вожатая".</t>
  </si>
  <si>
    <t>В ОО по сравнению с данными апреля 2021 года уменьшелась численность молодых педагогов.</t>
  </si>
  <si>
    <t>В ОО функционирует Штаб по воспиаттельной работе, в который вошли директор, все завучи, психолог, социальный педагог, лидеры направлений РДШ, советник директора по ВР</t>
  </si>
  <si>
    <t>От ОО участие в проекте социальной активнивности "Орялята России" идете регистрация классов и классных руководителей , на данный момент 68 человек</t>
  </si>
  <si>
    <t>*1,68</t>
  </si>
  <si>
    <t>*284</t>
  </si>
  <si>
    <t>*383</t>
  </si>
  <si>
    <t>По сравнению с апрелем 2021 года произошлоувеличение общей численности обучающихся школы на 22 человека: численность обучающихся 1-4 кл. увеличилось на 15 человек; численность обучающихся 5-9 кл. увеличилось на17человек; численность обучающихся 10-11 кл. сократилась на 10 яеловек</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</si>
  <si>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8 человек; численность обучающихся состоящих на учете в ОДН сократилось на 2 человек; численность обучающихся состоящих на профилактическом учете в органах социальной защиты населения осталось</t>
  </si>
  <si>
    <t>По сравнению с апрелем 2021 года произошло уменьшение травмирования обучающихся школы:</t>
  </si>
  <si>
    <t>По сравнению с апрелем 2021 года в школе произошло увеличиние вовлеченности детей в деятельность детских и молодежных общественных объединений: на 95 обучающихся увеличилась численность школьников, вовлеченных в деятельность РДШ; на 20 школьников увеличилась численность обучающихся, принимающих участие в деятельность ЮНАРМИИ; на 3 школьников увеличилась численность обучающихся, вовлеченных в деятельность РСМ.</t>
  </si>
  <si>
    <t>От ОО участие в проекте социальной активнивности "Орялята России" принимает 3 а кл, классный руководитель Е.В. Цупко.</t>
  </si>
  <si>
    <t>В ОО функционирует театральное объединение театр-студия "Без суфлера". Агаркова О.В.</t>
  </si>
  <si>
    <t>Муниципальное бюджетное общеобразовательное учреждение средняя общеобразовательная школа №16</t>
  </si>
  <si>
    <t>по сравнению с апрелем 2021 года произошло повышение общей численнности обучающихся школы на 41 человек: численность обучающихся 1-4 кл возрасла на 2 человека; численность обучающихся 10-11 классов увеличилась на 14 человек. численность обучающихся 5-9 кл возрасла на 25 человек; Повышение численнности детей, связаннос с открытием новой школы.</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</si>
  <si>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осталось неизменным 1 человек;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положительная динамика. С детими проводились индивидуальные и групповые консультации, просмотры фильмов, презентаций, различные тестирования.</t>
  </si>
  <si>
    <t>Школьного травматизма не наблюдалось; ДТП в отчетные периоды школьники не являлись; бытовой травматизм зафиксирован не был. Для снижения детского травматизма на школе проводятся классные часы по технике безопасности, просмотры фильмов по технике безопасности.</t>
  </si>
  <si>
    <t>По сравнению с апрелем 2021 года в школе произошло увеличение вовлеченности детей в деятельность детских и молодежных общественных объединений: на 2 обучающихся увеличилась численность школьников, вовлеченных в деятельность РДШ; на 15 школьников увеличилась численность обучающихся, принимающих участие в деятельность ЮНАРМИИ; Численность обучающихся вовлеченных в деятельность РСМ сократилась за сет того, что дети впустились из школы.</t>
  </si>
  <si>
    <t>По сравнению с данными мониторинга за апрель 2021 произошло увеличение численности детей, занимающихся в системе дополнительного образования. В связи с тем, что только в этом году дети стали регистрироваться в навигаторе доп.образования.</t>
  </si>
  <si>
    <t>По сравнению с данными мониторинга за апрель 2021 произошло увеличение численности детей, занятых во внеурочной деятельности. В связи с тем,что общее колличество детей обучающихся увеличилось</t>
  </si>
  <si>
    <t>В ОО у количество мероприятий с привлечением родителей осталось неизменным и-за принятых мер в период пандемии.</t>
  </si>
  <si>
    <t>пока нет подходящего кабинете. Все возникшие вопросы решаются в кабинете зауча по воспитательной работе.</t>
  </si>
  <si>
    <t>Данный проект только внедряется в ОО.</t>
  </si>
  <si>
    <t>В ОО созданы школьные медиа. " поколение next"</t>
  </si>
  <si>
    <t>Муниципальное Бюджетное Общеобразовательное Учреждение "Средняя Общеобразовательная Школа №17"</t>
  </si>
  <si>
    <t>Пказатели на апрель 2021 г. (старт проекта)</t>
  </si>
  <si>
    <t>*242</t>
  </si>
  <si>
    <t>*22,4</t>
  </si>
  <si>
    <t>По сравнению с апрелем 2021 года произошло повышение общей численности обучающихся школы на 38 человек: численность обучающихся 1-4 кл. увеличилась на 6 человек; численность обучающихся 5-9 кл. увеличилась на 16 человек; численность обучающихся 10-11 кл. увеличилась на 16 человек. Это связано с повышением рейтинга школы в городе</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</si>
  <si>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5 человек; численность обучающихся состоящих на учете в ОДН сократилось до 0; численность обучающихся состоящих на профилактическом учете в органах социальной защиты населения сократилась на 153 человека. Таким образом, прослеживается положительная динамика. Проводится учет несовершеннолетних обучающихся, имеющих пропуск занятий по неуважительной причине. Собирается профилактичский совет</t>
  </si>
  <si>
    <t>Правонарушения несовершеннолетними за отчетные периоды не совершались. В целях профилактики правонарушений в ОО проводятся классные часы, совет по профилактике</t>
  </si>
  <si>
    <t>Преступления несовершеннолетними за отчетные периоды не совершались. В целях профилактики преступлений в ОО проводятся классные часы, совет по профилактике</t>
  </si>
  <si>
    <t>По сравнению с апрелем 2021 года произошло сокращение травмирования обучающихся школы на 1 человек: школьный травматизм сократился в 1 случае; участником ДТП в отчетные периоды не являлись; бытовой травматизм не был зафиксирован. Для снижения детского травматизма в школе проводятся профилактические мероприятия: обучение и воспитание, соблидение санитарно-гигенических норм и правил. - профилактика травматизма учащихся и воспитанников во время проведения учебно – воспитательного процесса, занятий физической культурой и спортом;
 - профилактика детского дорожно – транспортного травматизма;
 - профилактическая работа с родителями по предупреждению детского травматизма.
 - создание безопасных условий обучения (воспитания), отвечающих требованиям СанПин;
 - проведение профилактической работы с обучающимися и воспитанниками (лекции, беседы, сюжетно – ролевые игры с воспитанниками дошкольных отделений по профилактике безопасности на дорогах и в транспорте).</t>
  </si>
  <si>
    <t>По сравнению с апрелем 2021 года в школе сократилась численность вовлеченности детей в деятельность детских и молодежных общественных объединений: на 3 обучающихся сократилась численность школьников, вовлеченных в деятельность РДШ; на 15 школьника увеличилась численность обучающихся, принимающих участие в деятельность ЮНАРМИИ; на 2 школьника увеличилась численность обучающихся, вовлеченных в деятельность РСМ. Появление должности советника способствовало увеличению участников в детских общественных объединениях</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</si>
  <si>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 приняли участие во Всероссийской кибеспортивной школьной лиги)</t>
  </si>
  <si>
    <t>В ОО не изменилось количество мероприятий с привлечение родительской общественности. В связи с пандемией</t>
  </si>
  <si>
    <t>В ОО есть 2 ставки "Старшая вожатая".</t>
  </si>
  <si>
    <t>В ОО функционирует Штаб по воспиаттельной работе, в который вошли Заместитель директора по ВР, совтеник директора по ВР, педагог-оргнаизатор, педагог дополнительного образования (хореограф), социальный педагог.</t>
  </si>
  <si>
    <t>От ОО участие в проекте социальной активнивности "Орялята России" принимает 0 классов</t>
  </si>
  <si>
    <t>Муниципальное Бюджетное Общеобразовательное Учреждение Гимназия №19 г.-к. Кисловодска</t>
  </si>
  <si>
    <t>*138</t>
  </si>
  <si>
    <t>*12,7</t>
  </si>
  <si>
    <t>*571</t>
  </si>
  <si>
    <t>*52,3</t>
  </si>
  <si>
    <t>По сравнению с апрелем 2021 года произошло повышение общей численности обучающихся школы на 3 человек: численность обучающихся 1-4 кл. сократилас на 9 человек; численность обучающихся 5-9 кл. увеличилось на 18 человек; численность обучающихся 10-11 кл. увеличилась на 6 человек. Это связано с повышением рейтинга школы по городу</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</si>
  <si>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осталась прежней;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увеличилась на 42 человека. Таким образом, прослеживается положительная динамика. С учениками проводятся профиактические советы.</t>
  </si>
  <si>
    <t>Правонарушения несовершеннолетними за отчетные периоды не совершались. В целях профилактики правонарушений в ОО проводятся классные часы</t>
  </si>
  <si>
    <t>Преступления несовершеннолетними за отчетные периоды не совершались. В целях профилактики преступлений в ОО проводятся/ классные часы</t>
  </si>
  <si>
    <t>По сравнению с апрелем 2021 года произошло сокращение травмирования обучающихся школы на 1 человек: школьный травматизм сократился в 1 случае; участником ДТП в отчетные периоды был 1 школьник; бытовой травматизм не изменился. Для снижения детского травматизма в школе организованы дежурные патрули на переменах</t>
  </si>
  <si>
    <t>По сравнению с апрелем 2021 года в школе произошло увеличение вовлеченности детей в деятельность детских и молодежных общественных объединений: на 138 обучающихся увеличилась численность школьников, вовлеченных в деятельность РДШ; на 22 школьника увеличилась численность обучающихся, принимающих участие в деятельность ЮНАРМИИ; на 2 школьников увеличилась численность обучающихся, вовлеченных в деятельность РСМ. Появление должности советника способствовало увеличению участников в детских общественных объединениях</t>
  </si>
  <si>
    <t>По сравнению с данными мониторинга за апрель 2021 изменений не произошло. Слабая работа по распростарнению инфоррмации</t>
  </si>
  <si>
    <t>В ОО сократилось количество мероприятий с привлечение родительской общественности. В связи с пандемией</t>
  </si>
  <si>
    <t>Лермонтов</t>
  </si>
  <si>
    <t>Муниципальное бюджетное общеобразовательное учреждение средняя общеобразовательная школа № 2</t>
  </si>
  <si>
    <t>По сравнению с апрелем 2021 года произошло увеличение общей численности обучающихся школы на 7 человек: численность обучающихся 1-4 кл. увеличилось на 11 человек; численность обучающихся 5-9 кл. сократилось на 40 человек; численность обучающихся 10-11 кл. увеличилось на 37 школьника. Это связано с переездом и переходом в другие ОО</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</si>
  <si>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сувеличилось на 4 человека; численность обучающихся состоящих на учете в ОДН увеличилось на 5 человек; численность обучающихся состоящих на профилактическом учете в органах социальной защиты населения осталось прежней. Таким образом, прослеживается отрицательная динамика. Социальным педагогом систематически проводится ряд мероприятий, совместно с советником, психологом, завучем по ВР, направленных на профилактику девиантного поведения.</t>
  </si>
  <si>
    <t>Правонарушения несовершеннолетними за отчетные периоды совершались - 1. В целях профилактики правонарушений в ОО проводятся/ организованы: посещение семей на дому с целью контроля ЖБУ, условий семейного воспитания, организации свободного времени, занятости в каникулярное время, профилактические беседы, консультации психологов, антинаркотические акции, декады права, неделя детского телефона доверия, круглые столы</t>
  </si>
  <si>
    <t>Преступления несовершеннолетними за отчетные периоды не совершались. В целях профилактики преступлений в ОО проводятся/ организованы: посещение семей на дому с целью контроля ЖБУ, условий семейного воспитания, организации свободного времени, занятости в каникулярное время, профилактические беседы, консультации психологов, антинаркотические акции, декады права, неделя детского телефона доверия, круглые столы</t>
  </si>
  <si>
    <t>По сравнению с апрелем 2021 года произошло снижениетравмирования обучающихся школы на 2 человека: школьный травматизм снизился на 2 случая; участниками ДТП в отчетные периоды школьники не являлись; бытовой травматизм снизился на 1 случай. Для снижения детского травматизма на школе проводятся организация каникулярного отдыха, как мера безнодзорости и профилактики правонарушений, основной фрмой профилактической работы являются: класссные часы, акции, беседы. Проводятся встречи с представителями различных структур</t>
  </si>
  <si>
    <t>По сравнению с апрелем 2021 года в школе произошло увеличение вовлеченности детей в деятельность детских и молодежных общественных объединений: на 10 обучающихся увеличилась численность школьников, вовлеченных в деятельность РДШ; численность обучающихся, принимающих участие в деятельность ЮНАРМИИ осталась прежней; на 5 школьников увеличилась численность обучающихся, вовлеченных в деятельность РСМ. Идет активное вовлечение детей для участия в федеральных проектах РДШ, РСМ, меропритиях Молодежного центра. Количество участников РДШ внесено некорректно на декабрь 2021 (количество у кого получилось зарегистироваться - 15 человек и 35 человек, у кого не получается присоедениться к школе на сайте)</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</si>
  <si>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 День учителя, День борьбы с терроризмом, День неизвестного солдата, День народного единства, День матери, День отца, День неизвестного словаря, День Конституции, Новый год,</t>
  </si>
  <si>
    <t>В ОО увеличилось количество мероприятий с привлечение родительской общественности. Папа, мама, я - спортивная семья, отцовско-казачий патруль</t>
  </si>
  <si>
    <t>В ОО функционирует Штаб по воспиаттельной работе, в который вошли.</t>
  </si>
  <si>
    <t>Данные внесены некорректно. Участники имеются. От ОО участие в проекте социальной активнивности "Орялята России" принимает 3В кл, классный руководитель Талашук С.П.</t>
  </si>
  <si>
    <t>Муниципальное бюджетное общеобразовательное учреждение средняя общеобразовательная школа № 5</t>
  </si>
  <si>
    <t>По сравнению с апрелем 2021 года произошло увеличение общей численности обучающихся школы на 33 человека: численность обучающихся 1-4 кл. осталось прежней численность обучающихся 5-9 кл. увеличилось на 24 человек; численность обучающихся 10-11 кл. увеличилось на 9 школьников Это связано с переходом из других школ</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</si>
  <si>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1 человека; численность обучающихся состоящих на учете в ОДН увеличилось на 1 человека; численность обучающихся состоящих на профилактическом учете в органах социальной защиты населения осталось прежней. Таким образом, прослеживается отрицательная динамика. Социальным педагогом систематически проводится ряд мероприятий, совместно с советником, психологом, завучем по ВР, директором, направленных на профилактику девиантного поведения. Приглашаются специалисты из различных структур для индивидуальных и коллективных профилактических бесед с подростками</t>
  </si>
  <si>
    <t>По сравнению с апрелем 2021 года произошло увеличение травмирования обучающихся школы на 3 человека: школьный травматизм увеличился на 3 случая; участниками ДТП в отчетные периоды школьники не являлись; бытовой травматизм - 0. Для снижения детского травматизма на школе проводятся организация каникулярного отдыха, как мера безнодзорости и профилактики правонарушений, основной фрмой профилактической работы являются: класссные часы, акции, беседы. Проводятся встречи с представителями различных структур</t>
  </si>
  <si>
    <t>По сравнению с апрелем 2021 года в школе произошло увеличение вовлеченности детей в деятельность детских и молодежных общественных объединений: на 65 обучающихся увеличилась численность школьников, вовлеченных в деятельность РДШ; численность обучающихся, принимающих участие в деятельность ЮНАРМИИ уменьшилось на 1 прежней; на 2 школьников уменьшилась численность обучающихся, вовлеченных в деятельность РСМ.  Данные внесены некорректно в апреле месяце, численность обучающихся, вовлеченных в деятельность РСМ составляет - 8 человек по состоянию на декабрь. В иных общественных объединениях за апрель указана ошибка</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</si>
  <si>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знаний, День учителя, День борьбы с терроризмом, День неизвестного солдата, День народного единства, День матери, День отца, День словаря, День Конституции, Новый год, Международный день распространения грамотности, Международный день школьных библиотек, 200 лет со дня рождения Достоевского Ф.М., День добровольца, День героев Отечества</t>
  </si>
  <si>
    <t>В ОО снизилось количество мероприятий с привлечение родительской общественности. Данные внесены некорректно, прводились мероприятия: На дороге не зевай, правила ДД соблюдай, кравевой конкурс агидбригад родительский комитетов по ПДД, День матери, День отца, Новый год</t>
  </si>
  <si>
    <t>В ОО функционирует Штаб по воспиаттельной работе, в который вошли</t>
  </si>
  <si>
    <t>От ОО участие в проекте социальной активнивности "Орялята России" принимает 3А кл, классный руководитель Филатова К.О.</t>
  </si>
  <si>
    <t>В ОО функционирует театральное объединение "Закулисье" Аносова Е.В.</t>
  </si>
  <si>
    <t>В школе отсутствует школьный музей. Нет экспонатов. Нет экспанатов, но имеется уголок Боевой славы</t>
  </si>
  <si>
    <t>Пятигорск</t>
  </si>
  <si>
    <t>муниципальное бюджетное общеобразовательное учреждение средняя общеобразовательная школа № 1 им. М. Ю. Лермонтова</t>
  </si>
  <si>
    <t>*721</t>
  </si>
  <si>
    <t>*74,6</t>
  </si>
  <si>
    <t>*1,23</t>
  </si>
  <si>
    <t>*3,43</t>
  </si>
  <si>
    <t>*500</t>
  </si>
  <si>
    <t>*51,17</t>
  </si>
  <si>
    <t>*896</t>
  </si>
  <si>
    <t>По сравнению с апрелем 2021 года произошло увеличение общей численности обучающихся школы на 33 человека: численность обучающихся 1-4 кл. увеличилось на 5 человек; численность обучающихся 5-9 кл. увеличилось на 25 человек; численность обучающихся 10-11 кл. увеличилось на 3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</si>
  <si>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человека; численность обучающихся состоящих на учете в ОДН сократилось на 1 человека; Таким образом, прослеживается положительная динамика.   С обучающимися состоящими на различных видах профилактического учета проводятся различные профилактические беседы, тренинги и т.д.</t>
  </si>
  <si>
    <t>Правонарушения несовершеннолетними за отчетный период совершилось. В целях профилактики правонарушений в ОО проводятся различные профилактические беседы, тренинги и т.д.</t>
  </si>
  <si>
    <t>Преступления несовершеннолетними за отчетные периоды не совершались. В целях профилактики преступлений в ОО профилактические беседы, тренинги и т.д.</t>
  </si>
  <si>
    <t>По сравнению с апрелем 2021 года произошло снижение травмирования обучающихся школы; участниками ДТП в отчетные периоды школьники не являлись; бытового травматизма не было. Для снижения детского травматизма в школе профилактические беседы, тренинги и т.д.</t>
  </si>
  <si>
    <t>По сравнению с апрелем 2021 года в школе произошло увеличение вовлеченности детей в деятельность детских и молодежных общественных объединений: на 721 обучающихся увеличилось численность школьников, вовлеченных в деятельность РДШ; на 15 школьников увеличилось численность обучающихся, принимающих участие в деятельность ЮНАРМИИ; на 13 школьников увеличилась численность обучающихся, вовлеченных в деятельность РСМ. Благодаря советнику по воспитанию работа в общественных организациях увеличилась.</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</si>
  <si>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 (Дни единых действий)</t>
  </si>
  <si>
    <t>В ОО увеличилось количество мероприятий с привлечение родительской общественности. (Дни единых действий)</t>
  </si>
  <si>
    <t>В ОО функционирует Штаб по воспиаттельной работе, в который вошли активисты РДШ,РСМ, советник по воспитанию</t>
  </si>
  <si>
    <t>От ОО участие в проекте социальной активнивности "Орялята России" принимает 2 А, классный руководитель Захарченко Галина Ивановна</t>
  </si>
  <si>
    <t>муниципальное бюджетное общеобразовательное учреждение средняя общеобразовательная школа № 3 имени А.С. Пушкина</t>
  </si>
  <si>
    <t>0.37</t>
  </si>
  <si>
    <t>*1,03</t>
  </si>
  <si>
    <t>*365</t>
  </si>
  <si>
    <t>По сравнению с апрелем 2021 года произошло увеличение общей численности обучающихся школы на 35 человека: численность обучающихся 1-4 кл. увеличилось на 9 человек; численность обучающихся 5-9 кл. увеличилось на 30 человек; численность обучающихся 10-11 кл. сократилась на 4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</si>
  <si>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сократилось на 2 человека; Таким образом, прослеживается положительная динамика.С обучающимися состоящими на различных видах профилактического учета проводятся различные профилактические беседы, тренинги и т.д.</t>
  </si>
  <si>
    <t>Правонарушения несовершеннолетними за отчетные периоды сократилось на 4. В целях профилактики правонарушения проводятся различные профилактические беседы, тренинги и т.д.</t>
  </si>
  <si>
    <t>Преступления несовершеннолетними за отчетные периоды сократилось на 1.В целях профилактики преступлений в ОО профилактические беседы, тренинги и т.д.</t>
  </si>
  <si>
    <t>За отчетный период травмирования обучающихся школы не было. участниками ДТП в отчетные периоды школьники не являлись; бытовогог травматизма не было. Для снижения детского травматизма в школе профилактические беседы, тренинги и т.д.</t>
  </si>
  <si>
    <t>По сравнению с апрелем 2021 года в школе произошло увеличение вовлеченности детей в деятельность детских и молодежных общественных объединений: на 11 обучающихся увеличилось численность школьников, вовлеченных в деятельность РДШ; на 15 школьников увеличилось численность обучающихся, принимающих участие в деятельность ЮНАРМИИ; на 3 школьника сократилась численность обучающихся, вовлеченных в деятельность РСМ. Благодаря советнику по воспитанию работа в общественных организациях увеличилась.</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</si>
  <si>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(Дни единых действий)</t>
  </si>
  <si>
    <t>В ОО увеличилось количество мероприятий с привлечение родительской общественности.  (Дни единых действий)</t>
  </si>
  <si>
    <t>В ОО отсутвует ставка педагога-организатора.</t>
  </si>
  <si>
    <t>В ОО функционирует Штаб по воспиаттельной работе, в который вошли активисты РДШ,РСМ, советник по воспитанию)</t>
  </si>
  <si>
    <t>ОО не принимает участие</t>
  </si>
  <si>
    <t>муниципальное бюджетное образовательное учреждение гимназия № 4</t>
  </si>
  <si>
    <t>*814</t>
  </si>
  <si>
    <t>*85,1</t>
  </si>
  <si>
    <t>*10,1</t>
  </si>
  <si>
    <t>*9,1</t>
  </si>
  <si>
    <t>*902</t>
  </si>
  <si>
    <t>По сравнению с апрелем 2021 года произошло снижениее общей численности обучающихся школы на 231 человек: численность обучающихся 1-4 кл. сократилась на 87 человек; численность обучающихся 5-9 кл. сократилась на 113 человек; численность обучающихся 10-11 кл. сократилась на 31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</si>
  <si>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положительная  динамика.</t>
  </si>
  <si>
    <t>Правонарушения несовершеннолетними за отчетные периоды не совершались. В целях профилактики правонарушений в ОО проводятся/ организованы круглые столы, профилактические беседы</t>
  </si>
  <si>
    <t>Преступления несовершеннолетними за отчетный период сократилось на 2. В целях профилактики преступлений в ОО проводятся/ организованы профилактические беседы, тренинги.</t>
  </si>
  <si>
    <t>За отчетный период травматизма не было</t>
  </si>
  <si>
    <t>СТРАННЫЕ ЦИФРЫ!!!!</t>
  </si>
  <si>
    <t>По сравнению с данными мониторинга за апрель 2021 произошло СОКРАЩЕНИЕчисленности детей, занимающихся в системе дополнительного образования.</t>
  </si>
  <si>
    <t>По сравнению с данными мониторинга за апрель 2021 произошло СОКРАЩЕНИЕ численности детей, занятых во внеурочной деятельности</t>
  </si>
  <si>
    <t>По сравнению с данными мониторинга за апрель 2021 произошло сокращениечисленности детей, принявших участие в мероприятиях Всероссийского календаря мероприятий</t>
  </si>
  <si>
    <t>СТРАННЫЕ ЦИФРЫ!!</t>
  </si>
  <si>
    <t>В ОО по сравнению с данными апреля 2021 года СОКРАТИЛАСЬ численность молодых педагогов.</t>
  </si>
  <si>
    <t>В ОО функционирует Штаб по воспиаттельной работе, в который вошли советник, активисты РДШ, РСМ</t>
  </si>
  <si>
    <t>В проекте не участвуют</t>
  </si>
  <si>
    <t>В ОО функционирует театральное объединение "Актерское мастерство", руководитель: Алферов Никита Александрович</t>
  </si>
  <si>
    <t>муниципальное бюджетное общеобразовательное учреждение средняя общеобразовательная школа с углубленным изучение отдельных предметов № 5 им.А.М.Дубинного</t>
  </si>
  <si>
    <t>*0,07</t>
  </si>
  <si>
    <t>*6,5</t>
  </si>
  <si>
    <t>*0,34</t>
  </si>
  <si>
    <t>*224</t>
  </si>
  <si>
    <t>По сравнению с апрелем 2021 года произошло сокращение общей численности обучающихся школы на 19 человек: численность обучающихся 1-4 кл. сократилось на 17 человек; численность обучающихся 5-9 кл. сократилось на 11 человек; численность обучающихся 10-11 кл. сократилась на 13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</si>
  <si>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человека; численность обучающихся состоящих на учете в ОДН увеличилось на 1 человека; Таким образом, прослеживается средняя динамика.  С обучающимися состоящими на различных видах профилактического учета проводятся профилактические беседы, тренинги</t>
  </si>
  <si>
    <t>Правонарушения несовершеннолетними за отчетные периоды не совершались. В целях профилактики правонарушений в ОО круглые столы, профилактические беседы</t>
  </si>
  <si>
    <t>Преступления несовершеннолетними за отчетные периоды не совершались. В целях профилактики преступлений в ОО круглые столы, профилактические беседы</t>
  </si>
  <si>
    <t>По сравнению с апрелем 2021 года произошло увеличение травмирования обучающихся школы на 1 человека: школьный травматизм сркратился на 1 случай; участниками ДТП в отчетные периоды школьники не являлись; бытовой травматизм увеличился на 1 случай. Для снижения детского травматизма на школе проводятся/организованы круглые столы, проведение различных мероприятий</t>
  </si>
  <si>
    <t>По сравнению с апрелем 2021 года в школе произошло увеличение вовлеченности детей в деятельность детских и молодежных общественных объединений: на 85 обучающихся увеличилось численность школьников, вовлеченных в деятельность РДШ; на 35 школьников сократилась численность обучающихся, принимающих участие в деятельность ЮНАРМИИ; на 4 школьника увеличилось численность обучающихся, вовлеченных в деятельность РСМ. Благодаря советнику по воспитанию работа в общественных организациях увеличилась.</t>
  </si>
  <si>
    <t>По сравнению с данными мониторинга за апрель 2021 произошло сокращение численности детей, принявших участие в мероприятиях Всероссийского календаря мероприятий</t>
  </si>
  <si>
    <t>В ОО сократилось количество мероприятий с привлечение родительской общественности.</t>
  </si>
  <si>
    <t>В ОО по сравнению с данными апреля 2021 года сократиласьчисленность молодых педагогов.</t>
  </si>
  <si>
    <t>В ОО функционирует Штаб по воспиаттельной работе, в который вошли советник, активисты РДШ и РСМ</t>
  </si>
  <si>
    <t>От ОО участие в проекте социальной активнивности "Орялята России" принимает __ кл, классный руководитель Бочкова Ольга Александровна</t>
  </si>
  <si>
    <t>муниципальное бюджетное общеобразовательное учреждение средняя общеобразовательная школа с углубленным изучением отдельных предметов № 6</t>
  </si>
  <si>
    <t>*208</t>
  </si>
  <si>
    <t>*21,5</t>
  </si>
  <si>
    <t>*1018</t>
  </si>
  <si>
    <t>По сравнению с апрелем 2021 года произошло сокращение общей численности обучающихся школы на 26 школьников: численность обучающихся 1-4 кл. сократилась на 19 человек; численность обучающихся 5-9 кл. увеличилось на 17 человек; численность обучающихся 10-11 кл. сократилась на 24 школьника.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</si>
  <si>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2 человека; Таким образом, прослеживается отрицательная динамика. С обучающимися состоящими на различных видах профилактического учета проводятся профилактические беседы, тренинги</t>
  </si>
  <si>
    <t>Преступления несовершеннолетними за отчетные периоды не совершались. В целях профилактики преступлений в ОО проводятся/ организованы профилактические беседы, тренинги</t>
  </si>
  <si>
    <t>По сравнению с апрелем 2021 года произошло сократилось травмирования обучающихся школы на 1 человек. Для снижения детского травматизма на школе проводятся/организованы круглые столы, профилактические беседы.</t>
  </si>
  <si>
    <t>По сравнению с апрелем 2021 года в школе произошлоувеличение вовлеченности детей в деятельность детских и молодежных общественных объединений: на 12 обучающихся сократилась численность школьников, вовлеченных в деятельность РДШ; на 1 школьника увеличилось численность обучающихся, принимающих участие в деятельность ЮНАРМИИ; на 30 школьников увеличилась численность обучающихся, вовлеченных в деятельность РСМ. Благодаря советнику по воспитанию работа в общественных организациях увеличилась.</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</si>
  <si>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(Дни единых действий)</t>
  </si>
  <si>
    <t>В проекте не участвуют.</t>
  </si>
  <si>
    <t>В ОО функционирует театральное объединение "Закулисье" руководитель: Николенко Екатерина Андреевна</t>
  </si>
  <si>
    <t>муниципальное бюджетное общеобразовательное учреждение средняя общеобразовательная школа № 8</t>
  </si>
  <si>
    <t>*5,5</t>
  </si>
  <si>
    <t>*43</t>
  </si>
  <si>
    <t>*6,4</t>
  </si>
  <si>
    <t>*231</t>
  </si>
  <si>
    <t>По сравнению с апрелем 2021 года произошло увеличение общей численности обучающихся школы на 4 человека: численность обучающихся 1-4 кл. не увеличилось; численность обучающихся 5-9 кл. увеличилось на 4 человека; численность обучающихся 10-11 кл. не увеличилось.</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</si>
  <si>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человека; численность обучающихся состоящих на учете в ОДН сократилось на 3 человека; численность обучающихся состоящих на профилактическом учете в органах социальной защиты населения увеличилось на 15 человек. Таким образом, прослеживается положительная динамика. С обучающимися состоящими на различных видах профилактического учета проводятся профилактические беседы, тренинги</t>
  </si>
  <si>
    <t>Правонарушения несовершеннолетними за отчетные периоды совершались. В целях профилактики правонарушений в ОО проводятся/изованы профилактические беседы</t>
  </si>
  <si>
    <t>Преступления несовершеннолетними за отчетные период совершались. В целях профилактики преступлений в ОО проводятся/ организованы круглые столы, тренинги</t>
  </si>
  <si>
    <t>По сравнению с апрелем 2021 года произошло сокращение травмирования обучающихся школы на 1 человека: бытовой травматизмсократился на 2 случая. Для снижения детского травматизма в школе проводятся/организованы профилактические беседы, тренинги</t>
  </si>
  <si>
    <t>По сравнению с апрелем 2021 года в школе произошлоувеличение вовлеченности детей в деятельность детских и молодежных общественных объединений: на 100 обучающихся сократилась численность школьников, вовлеченных в деятельность РДШ; на 43 школьников сократилась численность обучающихся, принимающих участие в деятельность ЮНАРМИИ; на 12 школьников сократилась численность обучающихся, вовлеченных в деятельность РСМ. Благодаря советнику по воспитанию работа в общественных организациях увеличилась.</t>
  </si>
  <si>
    <t>В ОО увеличилось количество мероприятий с привлечение родительской общественности. Благодаря проекту "Орлята России"</t>
  </si>
  <si>
    <t>В ОО функционирует Штаб по воспиаттельной работе, в который вошли советник, активисты РДШ</t>
  </si>
  <si>
    <t>От ОО участие в проекте социальной активнивности "Орялята России" принимает 3 и 4 кл., классный руководитель: Колючкина Таисия Валерьевна и Волкова Татьяна Владимировна</t>
  </si>
  <si>
    <t>муниципальное бюджетное общеобразовательное учреждение гимназия № 11</t>
  </si>
  <si>
    <t>*87</t>
  </si>
  <si>
    <t>По сравнению с апрелем 2021 года произошло увеличение общей численности обучающихся школы на 87 человек: численность обучающихся 1-4 кл. увеличилось на 66 человек; численность обучающихся 5-9 кл. увеличилось на 215 человек; численность обучающихся 10-11 кл. сократилась на 6 человек.</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</si>
  <si>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человека; численность обучающихся состоящих на учете в ОДН сократилось на 2 человека; Таким образом, прослеживается положительная динамика. С обучающимися состоящими на различных видах профилактического учета проводятся профилактические беседы, тренинги</t>
  </si>
  <si>
    <t>Правонарушения несовершеннолетними за отчетные периоды совершались. В целях профилактики правонарушений в ОО проводятся/ организованы тренинги,круглые столы</t>
  </si>
  <si>
    <t>Преступления несовершеннолетними за отчетные периоды не совершались. В целях профилактики преступлений в ОО проводятся/ организованы профилактические беседы, тренинги, круглые столы</t>
  </si>
  <si>
    <t>За отчетный период травмирования обучающихся школы не происходило, участниками ДТП в отчетные периоды школьники не являлись; бытовой травматизм снизился на 1 случай. Для снижения детского травматизма на школе проводятся/организованы круглые столы, профилактические беседы</t>
  </si>
  <si>
    <t>По сравнению с апрелем 2021 года в школе произошло увеличение вовлеченности детей в деятельность детских и молодежных общественных объединений: на 33 обучающихся увеличилась численность школьников, вовлеченных в деятельность РДШ; на 2 школьника сократилась численность обучающихся, принимающих участие в деятельность ЮНАРМИИ; на 2 школьника сократилась численность обучающихся, вовлеченных в деятельность РСМ. Благодаря советнику по воспитанию работа в общественных организациях увеличилась.</t>
  </si>
  <si>
    <t>В ОО функционирует Штаб по воспиаттельной работе, в который вошли советник по воспитанию, активисты РДШ и РСМ</t>
  </si>
  <si>
    <t>От ОО участие в проекте социальной активнивности "Орялята России" принимает 2 В класс, классный руководитель Камалян Марта Нельсоновна</t>
  </si>
  <si>
    <t>муниципальное бюджетное общеобразовательное учреждение средняя общеобразовательная школа с углубленным изучением английского языка №12</t>
  </si>
  <si>
    <t>*389</t>
  </si>
  <si>
    <t>*29,77</t>
  </si>
  <si>
    <t>По сравнению с апрелем 2021 года произошло увеличение общей численности обучающихся школы на 13 человек: численность обучающихся 1-4 кл. увеличилось на 34 человека; численность обучающихся 5-9 кл. увеличилось на 2 человека; численность обучающихся 10-11 кл. сократилась на 23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</si>
  <si>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изменилось;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населенияувеличилось на 11 человек. Таким образом, прослеживается положительная динамика. Круглые столы, профилактические беседы проводятся с обучающимися состоящими на различных видах профилактического учета</t>
  </si>
  <si>
    <t>Правонарушения несовершеннолетними за отчетные периоды не совершались. В целях профилактики правонарушений в ОО проводятся/ организованы тренинги</t>
  </si>
  <si>
    <t>Преступления несовершеннолетними за отчетные периоды не совершались. В целях профилактики преступлений в ОО проводятся/ организованы профилактические беседы</t>
  </si>
  <si>
    <t>По сравнению с апрелем 2021 года произошло снижение травмирования обучающихся школы на 2 человека: школьный травматизм уменьшился на 2 случая; участниками ДТП в отчетные периоды школьники уменьшились на 3 случая; бытовой травматизм сократился на 1 случай. Для снижения детского травматизма на школе проводятся/организованы круглые столы, профилактические беседы</t>
  </si>
  <si>
    <t>По сравнению с апрелем 2021 года в школе произошло снижение вовлеченности детей в деятельность детских и молодежных общественных объединений: на 21 обучающихся сократилась численность школьников, вовлеченных в деятельность РДШ; на 10 школьников сократилась численность обучающихся, принимающих участие в деятельность ЮНАРМИИ; на 14 школьников сократилась численность обучающихся, вовлеченных в деятельность РСМ. ( причина снижения: советник не справился со своими обязанностями, на его место долго искали замену. Очень долго школа была без советника)</t>
  </si>
  <si>
    <t>По сравнению с данными мониторинга за апрель 2021 произошло огромное снижение численности детей, принявших участие в мероприятиях Всероссийского календаря мероприятий</t>
  </si>
  <si>
    <t>В ОО функционирует Штаб по воспиаттельной работе, в который вошли советник, активисты</t>
  </si>
  <si>
    <t>не принимает участие в проекте</t>
  </si>
  <si>
    <t>В ОО функционирует театральное объединение "Восьмой цвет" руководитель-Алферов Никита Александрович</t>
  </si>
  <si>
    <t>муниципальное бюджетное общеобразовательное учреждение лицей №15</t>
  </si>
  <si>
    <t>*0,29</t>
  </si>
  <si>
    <t>*0,099</t>
  </si>
  <si>
    <t>*72</t>
  </si>
  <si>
    <t>По сравнению с апрелем 2021 года произошло увеличение общей численности обучающихся школы на 50 человек: численность обучающихся 1-4 кл. увеличилось на 5 человек; численность обучающихся 5-9 кл. увеличилось на 46 человек; численность обучающихся 10-11 кл. сократилась на 1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</si>
  <si>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6 человек; численность обучающихся состоящих на учете в ОДН сократилось на 4 человека; Таким образом, прослеживается положительная динамика. Круглые столы, профилактические беседы проводятся с обучающимися состоящими на различных видах профилактического учета</t>
  </si>
  <si>
    <t>По сравнению с апрелем 2021 года произошло снижение травмирования обучающихся школы на 1 человека: школьный травматизма не было; участниками ДТП в отчетные периоды школьники не являлись; бытовой травматизм тоже не было. Для снижения детского травматизма на школе проводятся/организованы  тренинги, профилактические беседы</t>
  </si>
  <si>
    <t>По сравнению с апрелем 2021 года в школе произошло снижение вовлеченности детей в деятельность детских и молодежных общественных объединений: на 15 обучающихся сократилась численность школьников, вовлеченных в деятельность РДШ; на 2 школьника сократилась численность обучающихся, принимающих участие в деятельность ЮНАРМИИ;</t>
  </si>
  <si>
    <t>В ОО увеличилось количество мероприятий с привлечение родительской общественности. (Дни единых действтй)</t>
  </si>
  <si>
    <t>Не принимает участие</t>
  </si>
  <si>
    <t>муниципальное бюджетное общеобразовательное учреждение средняя общеобразовательная школа №16</t>
  </si>
  <si>
    <t>*2,95</t>
  </si>
  <si>
    <t>*1,95</t>
  </si>
  <si>
    <t>По сравнению с апрелем 2021 года произошло сокращение общей численности обучающихся школы на 23 человека: численность обучающихся 1-4 кл. сократилаоь на 30 человек; численность обучающихся 5-9 кл. увеличилось на 8 человек; численность обучающихся 10-11 кл. сократилась на 1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</si>
  <si>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2 человека; численность обучающихся состоящих на учете в ОДН увеличилось на 1 человека; Таким образом, прослеживается отрицательная динамика. Проводятся круглые столы, профилактические беседы, тренинги.</t>
  </si>
  <si>
    <t>Правонарушения несовершеннолетними за отчетные периоды не совершались. В целях профилактики правонарушений в ОО проводятся/ организованы профилактические беседы</t>
  </si>
  <si>
    <t>Преступления несовершеннолетними за отчетный период совершалось. В целях профилактики преступлений в ОО проводятся/ тренинги</t>
  </si>
  <si>
    <t>По сравнению с апрелем 2021 года произошло увеличение травмирования обучающихся школы на 1 человека: школьный травматизм сократился на 1 случай; участниками ДТП в отчетные периоды школьники не являлись; Для снижения детского травматизма на школе проводятся/организованы профилактические беседы, встречи, круглые столы</t>
  </si>
  <si>
    <t>По сравнению с апрелем 2021 года в школе произошлоувеличение вовлеченности детей в деятельность детских и молодежных общественных объединений: на 5 обучающихся увеличилась численность школьников, вовлеченных в деятельность РДШ; на 14 школьников сократилась численность обучающихся, принимающих участие в деятельность ЮНАРМИИ; на 18 школьников сократилась численность обучающихся, вовлеченных в деятельность РСМ.</t>
  </si>
  <si>
    <t>В ОО функционирует театральное объединение "Юные таланты", руководитель-Семендяева Елена Георгиевна</t>
  </si>
  <si>
    <t>муниципальное бюджетное общеобразовательное учреждение казачья средняя общеобразовательная школа № 19</t>
  </si>
  <si>
    <t>*103</t>
  </si>
  <si>
    <t>По сравнению с апрелем 2021 года произошло увеличение общей численности обучающихся школы на 16 человек: численность обучающихся 1-4 кл. сократилась на 3 человека; численность обучающихся 5-9 кл. увеличилось на 103 человека; численность обучающихся 10-11 кл. сократилась на 84 школьника.</t>
  </si>
  <si>
    <t>По сравнению с апрелем 2021 года произошла численность обучающихся состоящих на профилактическом учете в органах социальной защиты населения увеличилось на 37 человек. Проводятся круглые столы, профилактические беседы, тренинги.</t>
  </si>
  <si>
    <t>Правонарушения несовершеннолетними за отчетные периоды сократились. В целях профилактики правонарушений в ОО проводятся/ организованы круглые столы</t>
  </si>
  <si>
    <t>По сравнению с апрелем 2021 года произошло снижение травмирования обучающихся школы на 3 человека. Для снижения детского травматизма на школе проводятся/организованы встречи, профилактические беседы</t>
  </si>
  <si>
    <t>По сравнению с апрелем 2021 года в школе произошло увеличение вовлеченности детей в деятельность детских и молодежных общественных объединений: на 2 обучающихся увеличилась численность школьников, вовлеченных в деятельность РДШ; на 6 школьников увеличилась численность обучающихся, принимающих участие в деятельность ЮНАРМИИ; на 12 школьниковсократилась численность обучающихся, вовлеченных в деятельность РСМ.</t>
  </si>
  <si>
    <t>По сравнению с данными мониторинга за апрель 2021 произошло снижениечисленности детей, занятых во внеурочной деятельности</t>
  </si>
  <si>
    <t>В ОО сократилось количество мероприятий с привлечение родительской общественности. (Дни единых действий)</t>
  </si>
  <si>
    <t>В ОО есть 2 ставки"Старшая вожатая".</t>
  </si>
  <si>
    <t>В ОО функционирует Штаб по воспиаттельной работе, в который вошли советник, активисты РСМ и РДШ</t>
  </si>
  <si>
    <t>не принимает участие</t>
  </si>
  <si>
    <t>В ОО функционирует театральное объединение "Веснянка", руководитель -Ковалева Людмила Васильевна</t>
  </si>
  <si>
    <t>муниципальное бюджетное общеобразовательное учреждение лицей № 20</t>
  </si>
  <si>
    <t>По сравнению с апрелем 2021 года произошло увеличение общей численности обучающихся школы на 71 человек: численность обучающихся 1-4 кл. увеличилось на 25 человек; численность обучающихся 5-9 кл. увеличилось на 51 человек; численность обучающихся 10-11 кл. сократилась на 5 школьников.</t>
  </si>
  <si>
    <t>По сравнению с апрелем 2021 годаосталось без изменений численность обучающихся школы состоящих на различных видах профилактического учета.Проводятся круглые столы, профилактические беседы, тренинги.</t>
  </si>
  <si>
    <t>По сравнению с апрелем 2021 года произошло снижение травмирования обучающихся школы на 2 человека. Для снижения детского травматизма на школе проводятся/организованы встречи, профилактические беседы</t>
  </si>
  <si>
    <t>По сравнению с апрелем 2021 года в школе произошло увеличение вовлеченности детей в деятельность детских и молодежных общественных объединений: на 85 обучающихся увеличиласьчисленность школьников, вовлеченных в деятельность РДШ; на 8 школьников увеличилась численность обучающихся, принимающих участие в деятельность ЮНАРМИИ; на 23 школьников увеличилась численность обучающихся, вовлеченных в деятельность РСМ. Благодаря работе советников по воспитанию</t>
  </si>
  <si>
    <t>От ОО участие в проекте социальной активнивности "Орялята России" принимает 3А, классный руководитель Исаева Ольга Петровна</t>
  </si>
  <si>
    <t>В ОО функционирует театральное объединение "Кукляндия", руководитель-Сафарян Георгий Армаисович</t>
  </si>
  <si>
    <t>муниципальное бюджетное общеобразовательное учреждение средняя общеобразовательная школа № 23</t>
  </si>
  <si>
    <t>*388</t>
  </si>
  <si>
    <t>*33,4</t>
  </si>
  <si>
    <t>По сравнению с апрелем 2021 года произошло увеличение общей численности обучающихся школы на 51 человек: численность обучающихся 1-4 кл. увеличилось на 40 человек; численность обучающихся 5-9 кл. сократилась на 81 человек; численность обучающихся 10-11 кл. увеличилось на 92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</si>
  <si>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сократилось; численность обучающихся состоящих на учете в ОДН сократилось на 3 человека; Проводятся круглые столы, профилактические беседы, тренинги.</t>
  </si>
  <si>
    <t>Преступления несовершеннолетними за отчетные периоды совершались. В целях профилактики преступлений в ОО проводятся/ организованы профилактические беседы</t>
  </si>
  <si>
    <t>Для снижения детского травматизма на школе проводятся/организованы встречи, круглые столы</t>
  </si>
  <si>
    <t>По сравнению с апрелем 2021 года в школе произошло увеличение вовлеченности детей в деятельность детских и молодежных общественных объединений: на 9 обучающихся увеличилась численность школьников, вовлеченных в деятельность РДШ; на 3 школьника сократилась численность обучающихся, принимающих участие в деятельность ЮНАРМИИ; на 2 школьников увеличилась численность обучающихся, вовлеченных в деятельность РСМ.</t>
  </si>
  <si>
    <t>По сравнению с данными мониторинга за апрель 2021 произошло снижение численности детей, принявших участие в мероприятиях Всероссийского календаря мероприятий</t>
  </si>
  <si>
    <t>В ОО имеется 1 ставкапедагога-организатора.</t>
  </si>
  <si>
    <t>нем принимает участие</t>
  </si>
  <si>
    <t>муниципальное бюджетное общеобразовательное учреждение средняя общеобразовательная школа № 25</t>
  </si>
  <si>
    <t>*3,2</t>
  </si>
  <si>
    <t>*354</t>
  </si>
  <si>
    <t>*88,7</t>
  </si>
  <si>
    <t>По сравнению с апрелем 2021 года произошло увеличение общей численности обучающихся школы на 52 человека: численность обучающихся 1-4 кл. увеличилось на 19 человек; численность обучающихся 5-9 кл. увеличилось на 15 человек; численность обучающихся 10-11 кл. увеличилось на 18 школьников.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</si>
  <si>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5 человек. Таким образом, прослеживается отрицательная динамика. Проводятся круглые столы, профилактические беседы, тренинги.</t>
  </si>
  <si>
    <t>Преступления несовершеннолетними за отчетные периоды не совершались. В целях профилактики преступлений в ОО проводятся/ организованы тренинги , профилактические беседы</t>
  </si>
  <si>
    <t>По сравнению с апрелем 2021 года произошло снижение травмирования обучающихся школы на 2 человека: школьный травматизм сократился на 1 случай; случилось 1 ДТП ; Для снижения детского травматизма на школе проводятся/организованы встречи, тренинги.</t>
  </si>
  <si>
    <t>По сравнению с апрелем 2021 года в школе произошлоувеличение вовлеченности детей в деятельность детских и молодежных общественных объединений: на 13 обучающихся увеличилась численность школьников, вовлеченных в деятельность РДШ; на 20 школьников увеличилась численность обучающихся, принимающих участие в деятельность ЮНАРМИИ; на 5 школьников увеличилась численность обучающихся, вовлеченных в деятельность РСМ. Благодаря работе советника по воспитанию</t>
  </si>
  <si>
    <t>муниципальное бюджетное общеобразовательное учреждение средняя общеобразовательная школа № 27</t>
  </si>
  <si>
    <t>*12,4</t>
  </si>
  <si>
    <t>По сравнению с апрелем 2021 года произошло увеличение общей численности обучающихся школы на 8 человек: численность обучающихся 1-4 кл. сократилась на 21 человек; численность обучающихся 5-9 кл. увеличилось на 27 человек; численность обучающихся 10-11 кл. увеличилось на 2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</si>
  <si>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человека.Таким образом, прослеживается положительная динамика. Проводятся круглые столы, профилактические беседы, тренинги.</t>
  </si>
  <si>
    <t>Правонарушения несовершеннолетними за отчетные периодысовершались. В целях профилактики правонарушений в ОО проводятся/ организованы тренинги</t>
  </si>
  <si>
    <t>Для снижения детского травматизма на школе проводятся/организованы встречи, тренинги.</t>
  </si>
  <si>
    <t>По сравнению с апрелем 2021 года в школе произошло увеличение вовлеченности детей в деятельность детских и молодежных общественных объединений: на 35 обучающихсяувеличилась численность школьников, вовлеченных в деятельность РДШ; на 39 школьников сократилась численность обучающихся, принимающих участие в деятельность ЮНАРМИИ; на 20 школьников увеличилась численность обучающихся, вовлеченных в деятельность РСМ. Благодаря работе советника произошло увеличение количества активистов.</t>
  </si>
  <si>
    <t>От ОО участие в проекте социальной активнивности "Орялята России" принимает 2 Б, классный руководитель Спицына Наталья Зайпуллаевна</t>
  </si>
  <si>
    <t>В ОО функционирует театральное объединение "Зеленая карета", руководитель-Уноньянц Лилия николаевна</t>
  </si>
  <si>
    <t>муниципальное бюджетное общеобразовательное учреждение средняя общеобразовательная школа с углубленным изучением отдельных предметов № 29 «Гармония»</t>
  </si>
  <si>
    <t>*110</t>
  </si>
  <si>
    <t>По сравнению с апрелем 2021 года произошло увеличение общей численности обучающихся школы на 72 человека: численность обучающихся 1-4 кл. увеличилось на 32 человека; численность обучающихся 5-9 кл. увеличилось на 50 человек; численность обучающихся 10-11 кл. сократилась на 10 школьников.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</si>
  <si>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2 человека; численность обучающихся состоящих на учете в ОДН увеличилось на 1 человек. Таким образом, прослеживается отрицательная динамика. Проводятся круглые столы, профилактические беседы, тренинги.</t>
  </si>
  <si>
    <t>Правонарушения несовершеннолетними за отчетные периоды совершались. В целях профилактики правонарушений в ОО проводятся/ организованы тренинги</t>
  </si>
  <si>
    <t>По сравнению с апрелем 2021 года в школе произошло снижение вовлеченности детей в деятельность детских и молодежных общественных объединений: на 7 обучающихся сократилась численность школьников, вовлеченных в деятельность РДШ; на 1 человека сократилась численность обучающихся, принимающих участие в деятельность ЮНАРМИИ; на 15 школьников сократилась численность обучающихся, вовлеченных в деятельность РСМ. Школа очень долго была без советника</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</si>
  <si>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КВН</t>
  </si>
  <si>
    <t>В ОО увеличилось количество мероприятий с привлечение родительской общественности. КВН</t>
  </si>
  <si>
    <t>От ОО участие в проекте социальной активнивности "Орялята России" принимает 3Б класс , классный руководитель Брошко Людмила Николаевна</t>
  </si>
  <si>
    <t>В ОО функционирует театральное объединение "Мечта", руководитель Полежаева Наталья Николаевна</t>
  </si>
  <si>
    <t>муниципальное бюджетное общеобразовательное учреждение с углубленным изучением отдельных предметов № 30</t>
  </si>
  <si>
    <t>*358</t>
  </si>
  <si>
    <t>*20,5</t>
  </si>
  <si>
    <t>По сравнению с апрелем 2021 года произошло снижение общей численности обучающихся школы на 21 человек: численность обучающихся 1-4 кл.сократилась на 6 человек; численность обучающихся 5-9 кл.сократилась на 17 человек; численность обучающихся 10-11 кл. увеличилось на 2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</si>
  <si>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7 человек; численность обучающихся состоящих на учете в ОДН сократилось на 2 человек; Таким образом, прослеживается положительная динамика. Проводятся круглые столы, профилактические беседы, тренинги.</t>
  </si>
  <si>
    <t>Преступления несовершеннолетними за отчетные периоды совершались. В целях профилактики преступлений в ОО проводятся/ организованы тренинги , профилактические беседы</t>
  </si>
  <si>
    <t>По сравнению с апрелем 2021 года произошло сокращение травмирования обучающихся школыДля снижения детского травматизма на школе проводятся/организованы встречи, тренинги.</t>
  </si>
  <si>
    <t>По сравнению с апрелем 2021 года в школе произошло увеличение вовлеченности детей в деятельность детских и молодежных общественных объединений: на 3 обучающихся увеличилась численность школьников, вовлеченных в деятельность РДШ; на 1 школьников увеличилась численность обучающихся, принимающих участие в деятельность ЮНАРМИИ; на 6 школьников увеличилась численность обучающихся, вовлеченных в деятельность РСМ. Благодаря работе советников.</t>
  </si>
  <si>
    <t>От ОО участие в проекте социальной активнивности "Орялята России" принимает 3 Б, классный руководитель Мироненко Татьяна Петровна</t>
  </si>
  <si>
    <t>В ОО создано 3 спортивных клуба.</t>
  </si>
  <si>
    <t>В ОО несозданы ш кольные медиа.</t>
  </si>
  <si>
    <t>муниципальное бюджетное общеобразовательное учреждение средняя общеобразовательная школа № 31 со спортивным уклоном</t>
  </si>
  <si>
    <t>По сравнению с апрелем 2021 года произошло увеличение общей численности обучающихся школы на 75 человек: численность обучающихся 1-4 кл. увеличилось на 75 человек; численность обучающихся 5-9 кл. увеличилось на 5 человек; численность обучающихся 10-11 кл. сократилась на 5 школьников.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</si>
  <si>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 человека; численность обучающихся состоящих на учете в ОДН увеличилась на 1 человека; Таким образом, прослеживается отрицательная динамика. Проводятся круглые столы, профилактические беседы, тренинги.</t>
  </si>
  <si>
    <t>По сравнению с апрелем 2021 года произошло снижение травмирования обучающихся школы на 2 человека: Для снижения детского травматизма на школе проводятся/организованы встречи, тренинги.</t>
  </si>
  <si>
    <t>Странные цифры!!!</t>
  </si>
  <si>
    <t>Странные цифры!!</t>
  </si>
  <si>
    <t>В ОО уменьшилоськоличество мероприятий с привлечение родительской общественности.</t>
  </si>
  <si>
    <t>От ОО участие в проекте социальной активнивности "Орялята России" принимает 2 А класс, классный руководитель Романенко Галина Борисовна</t>
  </si>
  <si>
    <t>В ОО функционирует театральное объединение "Миниатюра" руководитель-Александрова Юлия Феликсовна, "31 февраля" руководитель- Мартынов Владимир Сергеевич</t>
  </si>
  <si>
    <t>муниципальное бюджетное общеобразовательное учреждение Константиновская средняя общеобразовательная школа №7</t>
  </si>
  <si>
    <t>*0,54</t>
  </si>
  <si>
    <t>*275</t>
  </si>
  <si>
    <t>*27,79</t>
  </si>
  <si>
    <t>По сравнению с апрелем 2021 года произошло увеличение общей численности обучающихся школы на 43 человека: численность обучающихся 1-4 кл. увеличилось на 36 человек; численность обучающихся 5-9 кл. увеличилось на 7 человек; численность обучающихся 10-11 кл. не изменилась.</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</si>
  <si>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4 человека; численность обучающихся состоящих на учете в ОДН сократилось на 5 человек;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положительная динамика. Проводятся круглые столы, профилактические беседы, тренинги.</t>
  </si>
  <si>
    <t>По сравнению с апрелем 2021 года произошло увеличение травмирования обучающихся школы на 4 человека: школьный травматизм увеличился на 1 случай; Для снижения детского травматизма на школе проводятся/организованы встречи, тренинги.</t>
  </si>
  <si>
    <t>По сравнению с апрелем 2021 года в школе произошло увеличение вовлеченности детей в деятельность детских и молодежных общественных объединений: на 5 обучающихся увеличилась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на 4школьников сократилась численность обучающихся, вовлеченных в деятельность РСМ. (Раскрыть причины снижения/увеличения численности детей, вовлеченных в деятельность детских и общественных объединениях)</t>
  </si>
  <si>
    <t>В ОО сократилась количество мероприятий с привлечение родительской общественности.</t>
  </si>
  <si>
    <t>В ОО несозданы школьные медиа.</t>
  </si>
  <si>
    <t>г. Ставрополь</t>
  </si>
  <si>
    <t>Муниципальное бюджетное общеобразовательное учреждение средняя общеобразовательная школа с углубленным изучением английского языка № 1</t>
  </si>
  <si>
    <t>По сравнению с апрелем 2021 года произошло снижение общей численности обучающихся школы на 9 человек: численность обучающихся 1-4 кл. увеличилось на 14 человек; численность обучающихся 5-9 кл. увеличилось на 2 человека; численность обучающихся 10-11 кл. сократилась на 25 школьников.</t>
  </si>
  <si>
    <t>По сравнению с апрелем 2021 года произошло изменение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12 человек;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увелилось на 201 человека. Таким образом, прослеживается отрицательная динамика.</t>
  </si>
  <si>
    <t>Количество правонаруний совершенных несовершеннолетними за отчетные периоды сократилось. В целях профилактики правонарушений в ОО проводятся тематические встречи, классные часы.</t>
  </si>
  <si>
    <t>количество преступлений совершенных несовершеннолетними за отчетные периоды возросло на 2. В целях профилактики преступлений в ОО проводятся тематические беседы, в том числе и с родителями, классные часы.</t>
  </si>
  <si>
    <t>По сравнению с апрелем 2021 года произошло снижение травмирования обучающихся школы на 3 человека: школьный травматизм остался на том же уровне; участниками ДТП в отчетные периоды школьники не являлись; бытовой травматизм сократился до минимума. Для снижения детского травматизма на школе проводятся тематические беседы и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</si>
  <si>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65 обучающихся сократилась численность школьников, вовлеченных в деятельность РДШ; на 15 школьников сократилась численность обучающихся, принимающих участие в деятельность ЮНАРМИИ; на 10 школьников сократилась численность обучающихся, вовлеченных в деятельность РСМ. Старшеклассники участвующие в данных объединениях выпустились, идёт приём новых членов в детские общественные движения</t>
  </si>
  <si>
    <t>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Например произошел прирост детей участвующихв Днях единых действий РДШ.</t>
  </si>
  <si>
    <t>От ОО участие в проекте социальной активнивности "Орялта России" принимает 3 класс, классный руководитель Эльканова Алла Руслановна.</t>
  </si>
  <si>
    <t>муниципальное бюджетное общеобразовательное учреждение средняя общеобразовательная школа с углубленным изучением отдельных предметов №2</t>
  </si>
  <si>
    <t>По сравнению с апрелем 2021 года произошло увеличение общей численности обучающихся школы на 41 человека: численность обучающихся 1-4 кл. увеличилось на 18 человек; численность обучающихся 5-9 кл. увеличилось на 30 человек; численность обучающихся 10-11 кл. сократилась на 7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</si>
  <si>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7 человек; численность обучающихся состоящих на учете в ОДН не изменилось; численность обучающихся состоящих на профилактическом учете в органах социальной защиты населения сократилось на 10 человек. Таким образом, прослеживается положительная динамика.</t>
  </si>
  <si>
    <t>Количество правонаруний совершенных несовершеннолетними за отчетные периоды увеличилось. В целях профилактики правонарушений в ОО проводятся тематические встречи, классные часы.</t>
  </si>
  <si>
    <t>количество преступлений совершенных несовершеннолетними за отчетные периоды возросло на 1. В целях профилактики преступлений в ОО проводятся тематические беседы, в том числе и с родителями, классные часы.</t>
  </si>
  <si>
    <t>По сравнению с апрелем 2021 года произошло снижение травмирования обучающихся школы на 8 человек: школьный травматизм снизился к минимуму; участниками ДТП в отчетные периоды стал 1 школьник; бытовой травматизм увеличился на 1 случай. Для снижения детского травматизма на школе проводятсятематические беседы и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</si>
  <si>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15 обучающихся сократилась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не изменилась численность обучающихся, вовлеченных в деятельность РСМ.</t>
  </si>
  <si>
    <t>По сравнению с данными мониторинга за апрель 2021 произошлоснижение численности детей, принявших участие в мероприятиях Всероссийского календаря мероприятий</t>
  </si>
  <si>
    <t>В ПРЕДОСТАВЛЕННЫХ ДАННЫХ ОШИБКА</t>
  </si>
  <si>
    <t>муниципальное бюджетное общеобразовательное учреждение гимназия №3</t>
  </si>
  <si>
    <t>По сравнению с апрелем 2021 года произошло увеличение общей численности обучающихся школы на66 человек: численность обучающихся 1-4 кл. увеличилось на 43 человека; численность обучающихся 5-9 кл. увеличилось на 34 человека; численность обучающихся 10-11 кл. сократилась на 11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</si>
  <si>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на том же уровне; численность обучающихся состоящих на профилактическом учете в органах социальной защиты населения сократилось на 35 человек. Таким образом, прослеживается положительная динамика.</t>
  </si>
  <si>
    <t>число равонарушений несовершеннолетними за отчетные периоды сократтилось. В целях профилактики правонарушений в ОО проводятся тематические беседы, классные часы.</t>
  </si>
  <si>
    <t>Преступления несовершеннолетними за отчетные периоды не совершались. В целях профилактики преступлений в ОО проводятся тематические беседы, классные часы.</t>
  </si>
  <si>
    <t>По сравнению с апрелем 2021 года произошло снижение травмирования обучающихся школы на 3 человека: школьный травматизм сократился на 2 случая; участниками ДТП в отчетные периоды школьники не являлись; бытовой травматизм остался на минимуме. Для снижения детского травматизма на школе проводятся тематические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</si>
  <si>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47 обучающихся увеличилась численность школьников, вовлеченных в деятельность РДШ; на 5 школьников сократилась численность обучающихся, принимающих участие в деятельность ЮНАРМИИ; на 30 школьников сократилась численность обучающихся, вовлеченных в деятельность РСМ.</t>
  </si>
  <si>
    <t>В ОО сокралось количество мероприятий с привлечение родительской общественности.</t>
  </si>
  <si>
    <t>В ОО функционирует Штаб по воспиаттельной работе</t>
  </si>
  <si>
    <t>От ОО участие в проекте социальной активнивности "Орялята России" принимает 3 класс, классный руководитель Правоторова Татьяна Александровна.</t>
  </si>
  <si>
    <t>муниципальное бюджетное общеобразовательное учреждение средняя общеобразовательная школа с углубленным изучением отдельных предметов № 4 имени И.Д. Сургучёва</t>
  </si>
  <si>
    <t>По сравнению с апрелем 2021 года произошло увеличение общей численности обучающихся школы на 7 человек: численность обучающихся 1-4 кл. не изменилась; численность обучающихся 5-9 кл. увеличилось на 16 человек; численность обучающихся 10-11 кл. сократилась на 9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</si>
  <si>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5 человек;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сократилось на 38 человек. Таким образом, прослеживается положительная динамика.</t>
  </si>
  <si>
    <t>Правонарушения несовершеннолетними за отчетные периоды не совершались. В целях профилактики правонарушений в ОО проводятся тематические беседы, классные часы.</t>
  </si>
  <si>
    <t>Количество преступлений совершенных несовершеннолетними за отчетные периоды сократилось. В целях профилактики преступлений в ОО проводятся тематические беседы, классные часы.</t>
  </si>
  <si>
    <t>По сравнению с апрелем 2021 года произошло увеличение травмирования обучающихся школы на 1 человека: школьный травматизм остался на минимкме; участниками ДТП в отчетные периоды школьники не являлись; бытовой травматизм увеличился на 1 случай. Для снижения детского травматизма на школе проводятся тематические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</si>
  <si>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158 обучающихся увеличилась численность школьников, вовлеченных в деятельность РДШ; на 15 школьников увеличилась численность обучающихся, принимающих участие в деятельность ЮНАРМИИ; не изменилась численность обучающихся, вовлеченных в деятельность РСМ.</t>
  </si>
  <si>
    <t>В ОО увеличилось количество мероприятий с привлечение родительской общественности..</t>
  </si>
  <si>
    <t>В ОО функционирует театральное объединение.</t>
  </si>
  <si>
    <t>Муниципальное автономное общеобразовательное учреждение лицей №5</t>
  </si>
  <si>
    <t>По сравнению с апрелем 2021 года произошло увеличение общей численности обучающихся школы на 112 человек: численность обучающихся 1-4 кл. увеличилась на 57 человек; численность обучающихся 5-9 кл. увеличилась на 49 человек; численность обучающихся 10-11 кл.увеличилась на 6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</si>
  <si>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осталась на минимуме; численность обучающихся состоящих на профилактическом учете в органах социальной защиты населения сократилось на 140 человек. Таким образом, прослеживается положительная динамика.</t>
  </si>
  <si>
    <t>Уровень правонарушений совершенных несовершеннолетними за отчетные периоды сократился. В целях профилактики правонарушений в ОО проводятся тематические беседы, классные часы.</t>
  </si>
  <si>
    <t>По сравнению с апрелем 2021 года произошло снижение травмирования обучающихся школы на 2 человека: школьный травматизм не изменился; участниками ДТП в отчетные периоды школьники не являлись; бытовой травматизм сократился на 2 случая. Для снижения детского травматизма на школе проводятся тематические беседы,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</si>
  <si>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на42 обучающихся сократилась численность школьников, вовлеченных в деятельность РДШ; на 1 школьника сократилась численность обучающихся, принимающих участие в деятельность ЮНАРМИИ; на 7 школьников сократилась численность обучающихся, вовлеченных в деятельность РСМ.</t>
  </si>
  <si>
    <t>В ОО имеются 3 педагога-организатора.</t>
  </si>
  <si>
    <t>От ОО участие в проекте социальной активнивности "Орялята России" принимает 2 кл, классный руководитель Гринь Анна Васильевна.</t>
  </si>
  <si>
    <t>По сравнению с апрелем 2021 года произошло увеличение общей численности обучающихся школы на 13 человек: численность обучающихся 1-4 кл. не изменилась; численность обучающихся 5-9 кл. сократилась на 8 человек; численность обучающихся 10-11 кл. увеличилась на 21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</si>
  <si>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21 человека. Таким образом, прослеживается положительная динамика.</t>
  </si>
  <si>
    <t>количество правонарушений совершенных несовершеннолетними за отчетные периоды сократилось. В целях профилактики правонарушений в ОО проводятся тематические беседы, классные часы.</t>
  </si>
  <si>
    <t>По сравнению с апрелем 2021 года произошло снижение травмирования обучающихся школы на 3 человек: школьный травматизм не изменился; участниками ДТП в отчетные периоды школьники не являлись; бытовой травматизмкровень не изменился. Для снижения детского травматизма на школе проводятся тематические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</si>
  <si>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30 обучающихся увеличилась численность школьников, вовлеченных в деятельность РДШ; на 4 школьников увеличилась численность обучающихся, принимающих участие в деятельность ЮНАРМИИ; не изменилась численность обучающихся, вовлеченных в деятельность РСМ.</t>
  </si>
  <si>
    <t>муниципальное бюджетное общеобразовательное учреждение средняя общеобразовательная школа №7</t>
  </si>
  <si>
    <t>По сравнению с апрелем 2021 года произошло увеличение общей численности обучающихся школы на 34 человек: численность обучающихся 1-4 кл. сократилось на 7 человек; численность обучающихся 5-9 кл. увеличилось на 49 человек; численность обучающихся 10-11 кл. сократилась на 8 школьника. Это связано с (указать причины).</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</si>
  <si>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21 человека. Таким образом, прослеживается положительная динамика.</t>
  </si>
  <si>
    <t>Уровень правонарушений совершенных несовершеннолетними за отчетные периоды не изменился. В целях профилактики правонарушений в ОО проводятся тематические беседы, классные часы.</t>
  </si>
  <si>
    <t>По сравнению с апрелем 2021 года не изменился травмирования обучающихся школы : школьный травматизм остался на том же уровне; участниками ДТП в отчетные периоды школьники стали 1 раз; бытовой травматизм сократился на 1 случай. Для снижения детского травматизма на школе проводятся тематические беседы,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</si>
  <si>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11 обучающихся увеличилась численность школьников, вовлеченных в деятельность РДШ; на 52 школьников сократилась численность обучающихся, принимающих участие в деятельность ЮНАРМИИ; на 15 школьников увеличилась численность обучающихся, вовлеченных в деятельность РСМ.</t>
  </si>
  <si>
    <t>муниципальное бюджетное общеобразовательное учреждение лицей № 8 имени генерал-майора авиации Н.Г.Голодникова</t>
  </si>
  <si>
    <t>По сравнению с апрелем 2021 года произошло увеличение общей численности обучающихся школы на 46 человек: численность обучающихся 1-4 кл.увеличилось на 8 человек; численность обучающихся 5-9 кл. увеличилось на 38 человек; численность обучающихся 10-11 кл. не изменилась.</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</si>
  <si>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1 человек; численность обучающихся состоящих на учете в ОДН осталась на минимуме; численность обучающихся состоящих на профилактическом учете в органах социальной защиты населения увеличилась на 16 человека. Таким образом, прослеживается отрицательная динамика.</t>
  </si>
  <si>
    <t>Уровень преступлений соверщенных несовершеннолетними за отчетные периоды не изменился. В целях профилактики преступлений в ОО проводятся тематические беседы, классные часы.</t>
  </si>
  <si>
    <t>По сравнению с апрелем 2021 года произошло снижение травмирования обучающихся школы на 2 человек: школьный травматизм остался на минимуме; участниками ДТП в отчетные периоды школьники не являлись; бытовой травматизм не происходил. Для снижения детского травматизма на школе проводятся тематические беседы,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</si>
  <si>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86 обучающихся сократилась численность школьников, вовлеченных в деятельность РДШ; на том же уровне осталась численность обучающихся, принимающих участие в деятельность ЮНАРМИИ; на 56 школьников сократилась численность обучающихся, вовлеченных в деятельность РСМ.</t>
  </si>
  <si>
    <t>В ОО имеются 5 педагогов-организаторов.</t>
  </si>
  <si>
    <t>муниципальное бюджетное общеобразовательное учреждение гимназия № 9</t>
  </si>
  <si>
    <t>По сравнению с апрелем 2021 года произошло увеличение общей численности обучающихся школы на 119 человек: численность обучающихся 1-4 кл.увеличилось на 10 человек; численность обучающихся 5-9 кл. увеличилось на 112 человек; численность обучающихся 10-11 кл. сократилась на 13 человек.</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</si>
  <si>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 численность обучающихся состоящих на учете в ОДН сократилось на 3 человек; численность обучающихся состоящих на профилактическом учете в органах социальной защиты населения сократилось на 154 человека. Таким образом, прослеживается положительная динамика.</t>
  </si>
  <si>
    <t>По сравнению с апрелем 2021 года не изменился уровень травмирования обучающихся школы: школьный травматизм увеличился на 1 случая; участниками ДТП в отчетные периоды школьники не являлись; бытовой травматизм остался на минимуме. Для снижения детского травматизма на школе проводятся тематические беседы, классные часы.</t>
  </si>
  <si>
    <t>По сравнению с апрелем 2021 года в школе произошлоувеличение вовлеченности детей в деятельность детских и молодежных общественных объединений: не изменилась численность школьников, вовлеченных в деятельность РДШ; на 14 школьников сократилась численность обучающихся, принимающих участие в деятельность ЮНАРМИИ; на 3 школьников увеличилась численность обучающихся, вовлеченных в деятельность РСМ.</t>
  </si>
  <si>
    <t>В ОО имеются 6 педагога-организатора.</t>
  </si>
  <si>
    <t>муниципальное бюджетное общеобразовательное учреждение лицей № 10</t>
  </si>
  <si>
    <t>По сравнению с апрелем 2021 года произошло увеличение общей численности обучающихся школы на 10 человек: численность обучающихся 1-4 кл. увеличилась на 2 человека; численность обучающихся 5-9 кл. увеличилось на 25 человек; численность обучающихся 10-11 кл. сократилась на 17 школьников.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</si>
  <si>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сократилось на 2 человека; численность обучающихся состоящих на профилактическом учете в органах социальной защиты населения увеличилась на 20 человек. Таким образом, прослеживается отрицательная динамика.</t>
  </si>
  <si>
    <t>Количество преступленй совершенных несовершеннолетними за отчетные периоды сократилось до минимума. В целях профилактики преступлений в ОО проводятся тематические беседы, классные часы.</t>
  </si>
  <si>
    <t>По сравнению с апрелем 2021 года произошло снижение травмирования обучающихся школы на 1 человека: школьный травматизм уменьшился на 1 случай; участниками ДТП в отчетные периоды школьники не являлись; бытовой травматизм не был зафиксирован. Для снижения детского травматизма на школе проводятся тематичекие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</si>
  <si>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52 обучающихся увеличилась численность школьников, вовлеченных в деятельность РДШ; на 22 школьников увеличилась численность обучающихся, принимающих участие в деятельность ЮНАРМИИ; не изменилась численность обучающихся, вовлеченных в деятельность РСМ.</t>
  </si>
  <si>
    <t>муниципальное бюджетное общеобразовательное учреждение средняя общеобразовательная школа № 11 имени И.А. Бурмистрова</t>
  </si>
  <si>
    <t>По сравнению с апрелем 2021 года произошло увеличение общей численности обучающихся школы на 35 человек: численность обучающихся 1-4 кл. сократилась на 4 человека; численность обучающихся 5-9 кл. увеличилось на 31 человек; численность обучающихся 10-11 кл. увеличилась на 8 школьников.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</si>
  <si>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возросла на 24 человека. Таким образом, прослеживается отрицательная динамика.</t>
  </si>
  <si>
    <t>По сравнению с апрелем 2021 года произошло увеличение травмирования обучающихся школы на 2 человека: школьный травматизм не зафиксирован; участниками ДТП в отчетные периоды стал 1 случай; бытовой травматизм увеличился на 1 случай. Для снижения детского травматизма на школе проводятся тематические встречи, беседы,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</si>
  <si>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не изменилась численность школьников, вовлеченных в деятельность РДШ; на 3 школьника увеличилась численность обучающихся, принимающих участие в деятельность ЮНАРМИИ; на 10 школьников сократилась численность обучающихся, вовлеченных в деятельность РСМ.</t>
  </si>
  <si>
    <t>В ОО имеются 4 педагога-организатора.</t>
  </si>
  <si>
    <t>муниципальное бюджетное общеобразовательное учреждение гимназия №12 имени Белоконя Владимира Эдуардовича</t>
  </si>
  <si>
    <t>По сравнению с апрелем 2021 года произошло увеличение общей численности обучающихся школы на 9 человек: численность обучающихся 1-4 кл. увеличилась на 2 человека; численность обучающихся 5-9 кл. увеличилось на 22 человек; численность обучающихся 10-11 кл. сократилась на 15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</si>
  <si>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 человек ; численность обучающихся состоящих на учете в ОДНне изменилась; численность обучающихся состоящих на профилактическом учете в органах социальной защиты населения сократилось на 9 человек. Таким образом, прослеживается положительная динамика.</t>
  </si>
  <si>
    <t>По сравнению с апрелем 2021 года произошло увеличение травмирования обучающихся школы на 1 человека: школьный травматизм увеличился на 1 случай; участниками ДТП в отчетные периоды школьники не являлись; бытовой травматизм не зафиксирован. Для снижения детского травматизма на школе проводятся тематические встречи, беседы,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</si>
  <si>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11 обучающихся увеличилась численность школьников, вовлеченных в деятельность РДШ; на 3 школьников сократилась численность обучающихся, принимающих участие в деятельность ЮНАРМИИ; не изменилась численность обучающихся, вовлеченных в деятельность РСМ.</t>
  </si>
  <si>
    <t>муниципальное бюджетное общеобразовательное учреждение средняя общеобразовательная школа №13</t>
  </si>
  <si>
    <t>По сравнению с апрелем 2021 года произошло увеличение общей численности обучающихся школы на 59 человек: численность обучающихся 1-4 кл. увеличилась на 31 человека; численность обучающихся 5-9 кл. увеличилось на 32 человек; численность обучающихся 10-11 кл. сократилась на 4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</si>
  <si>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изменилась;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1 человека. Таким образом, прослеживается положительная динамика.</t>
  </si>
  <si>
    <t>По сравнению с апрелем 2021 года произошло увеличение травмирования обучающихся школы на 1 человека: школьный травматизм не зафиксирован; участниками ДТП в отчетные периоды школьники не являлись; бытовой травматизм увеличился на 1 случай. Для снижения детского травматизма на школе проводятся тематические встречи, беседы,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</si>
  <si>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13 обучающихся увеличилась численность школьников, вовлеченных в деятельность РДШ; не изменилась численность обучающихся, принимающих участие в деятельность ЮНАРМИИ; не изменилась численность обучающихся, вовлеченных в деятельность РСМ.</t>
  </si>
  <si>
    <t>От ОО участие в проекте социальной активнивности "Орялята России" принимает 3 кл, классный руководитель Тимошенко Наталья Викторовна.</t>
  </si>
  <si>
    <t>муниципальное бюджетное общеобразовательное учреждение лицей № 15</t>
  </si>
  <si>
    <t>По сравнению с апрелем 2021 года произошло увеличение общей численности обучающихся школы на 55 человек: численность обучающихся 1-4 кл. увеличилась на 39 человека; численность обучающихся 5-9 кл. увеличилось на 23 человек; численность обучающихся 10-11 кл. сократилась на 7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</si>
  <si>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изменилась;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сократилось на 204 человека. Таким образом, прослеживается положительная динамика.</t>
  </si>
  <si>
    <t>По сравнению с апрелем 2021 года произошлоснижение травмирования обучающихся школы на 2 человека: школьный травматизм не зафиксирован; участниками ДТП в отчетные периоды стал 1 школьник; бытовой травматизм сократился до минимума случаев.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</si>
  <si>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23 обучающихся увеличилась численность школьников, вовлеченных в деятельность РДШ; на 49 школьников сократилась численность обучающихся, принимающих участие в деятельность ЮНАРМИИ; на 499 школьников увеличилась численность обучающихся, вовлеченных в деятельность РСМ.</t>
  </si>
  <si>
    <t>муниципальное бюджетное общеобразовательное учреждение лицей №16</t>
  </si>
  <si>
    <t>По сравнению с апрелем 2021 года произошло снижение общей численности обучающихся школы на 6 человек: численность обучающихся 1-4 кл. увеличилась на 3 человек; численность обучающихся 5-9 кл. увеличилось на 20 человек; численность обучающихся 10-11 кл. сократилась на 29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</si>
  <si>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6 человек;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9 человека. Таким образом, прослеживается положительная динамика.</t>
  </si>
  <si>
    <t>По сравнению с апрелем 2021 года произошло увеличение травмирования обучающихся школы на 1 человека: школьный травматизм увеличился на 2 случая; участниками ДТП в отчетные периоды школьники не являлись; бытовой травматизм не зафиксирован.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</si>
  <si>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8 обучающихся увеличилась численность школьников, вовлеченных в деятельность РДШ; не изменилась численность обучающихся, принимающих участие в деятельность ЮНАРМИИ; не изменилась увеличилась численность обучающихся, вовлеченных в деятельность РСМ.</t>
  </si>
  <si>
    <t>муниципальное автономное общеобразовательное учреждение лицей № 17</t>
  </si>
  <si>
    <t>По сравнению с апрелем 2021 года произошло увеличение общей численности обучающихся школы на 193 человека: численность обучающихся 1-4 кл. увеличилась на 86 человек; численность обучающихся 5-9 кл. увеличилось на 119 человек; численность обучающихся 10-11 кл. сократилась на 12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</si>
  <si>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4 человека;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83 человека. Таким образом, прослеживается положительная динамика.</t>
  </si>
  <si>
    <t>Количество правонарушений совершенных несовершеннолетними за отчетные периоды не изменилось. В целях профилактики правонарушений в ОО проводятся тематические беседы, классные часы.</t>
  </si>
  <si>
    <t>По сравнению с апрелем 2021 года произошло увеличение травмирования обучающихся школы на 1 человека: школьный травматизм не зафиксирован; участниками ДТП в отчетные периоды стал 1 школьник; бытовой травматизм не зафиксирован. Для снижения детского травматизма на школе проводятся тематические встречи, беседы,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</si>
  <si>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95 обучающихся увеличилась численность школьников, вовлеченных в деятельность РДШ; на 6 школьников увеличилась численность обучающихся, принимающих участие в деятельность ЮНАРМИИ; на 3 школьников сократилась численность обучающихся, вовлеченных в деятельность РСМ.</t>
  </si>
  <si>
    <t>От ОО участие в проекте социальной активнивности "Орялята России" принимает 3 кл, классный руководитель Беляева Анна Викторовна.</t>
  </si>
  <si>
    <t>муниципальное бюджетное общеобразовательное учреждение средняя общеобразовательная школа № 18</t>
  </si>
  <si>
    <t>По сравнению с апрелем 2021 года произошло увеличение общей численности обучающихся школы на 109 человек: численность обучающихся 1-4 кл. увеличилась на 53 человека; численность обучающихся 5-9 кл. увеличилось на 45 человек; численность обучающихся 10-11 кл. увеличилась на 11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</si>
  <si>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5 человек; численность обучающихся состоящих на учете в ОДН сократилась на 2 человека; численность обучающихся состоящих на профилактическом учете в органах социальной защиты населения сократилась на 24 человека. Таким образом, прослеживается положительная динамика.</t>
  </si>
  <si>
    <t>ПКоличество преступленй совершенных несовершеннолетними за отчетные периоды увеличилось на 2. В целях профилактики преступлений в ОО проводятся тематические беседы, классные часы.</t>
  </si>
  <si>
    <t>По сравнению с апрелем 2021 года произошло снижение травмирования обучающихся школы на 3 человек: школьный травматизм снизился до минимума; участниками ДТП в отчетные периоды стал 1 школьник; бытовой травматизм не зафиксирован.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</si>
  <si>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234 обучающихся увеличилась численность школьников, вовлеченных в деятельность РДШ; на 20 школьников сократилась численность обучающихся, принимающих участие в деятельность ЮНАРМИИ; не изменилась численность обучающихся, вовлеченных в деятельность РСМ.</t>
  </si>
  <si>
    <t>В школе фунуционирует школьный музей.</t>
  </si>
  <si>
    <t>муниципальное бюджетное общеобразовательное учреждение средняя общеобразовательная школа с углубленным изучением отдельных предметов №19</t>
  </si>
  <si>
    <t>По сравнению с апрелем 2021 года произошло увеличение общей численности обучающихся школы на 8 человек: численность обучающихся 1-4 кл. сократилась на 2 человека; численность обучающихся 5-9 кл. увеличилось на 30 человек; численность обучающихся 10-11 кл. сократилась на 20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</si>
  <si>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увеличилась на 2 человека; численность обучающихся состоящих на профилактическом учете в органах социальной защиты населения сократилось на 150 человек. Таким образом, прослеживается положительная динамика.</t>
  </si>
  <si>
    <t>Количество правонарушений совершенных несовершеннолетними за отчетные периоды увеличилось на 1. В целях профилактики правонарушений в ОО проводятся тематические беседы, классные часы.</t>
  </si>
  <si>
    <t>По сравнению с апрелем 2021 года произошлоснижение травмирования обучающихся школы на 2 человека: школьный травматизм не зафиксирован; участниками ДТП в отчетные периоды школьники не являлись; бытовой травматизм сократился на 2 случая.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</si>
  <si>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1 обучающегося увеличилась численность школьников, вовлеченных в деятельность РДШ; на 14 школьников увеличилась численность обучающихся, принимающих участие в деятельность ЮНАРМИИ; на 1 школьника увеличилась численность обучающихся, вовлеченных в деятельность РСМ.</t>
  </si>
  <si>
    <t>муниципальное бюджетное общеобразовательное учреждение средняя общеобразовательная школа № 20</t>
  </si>
  <si>
    <t>По сравнению с апрелем 2021 года произошло увеличение общей численности обучающихся школы на 57 человек: численность обучающихся 1-4 кл. увеличилась на 35 человек; численность обучающихся 5-9 кл. увеличилась на 19 человек; численность обучающихся 10-11 кл. увеличилась на 3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</si>
  <si>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1 человека;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39 человек. Таким образом, прослеживается положительная динамика.</t>
  </si>
  <si>
    <t>Количество правонарушений совершенных несовершеннолетними за отчетные периоды сократмлось. В целях профилактики правонарушений в ОО проводятся тематические беседы, классные часы.</t>
  </si>
  <si>
    <t>По сравнению с апрелем 2021 года произошло увеличение травмирования обучающихся школы на 2 человека: школьный травматизм увеличился на 3 случая; количество участников ДТП в отчетные периоды сократилось на 2; бытовой травматизм увеличился на 1 случай.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</si>
  <si>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13 обучающихся увеличилась численность школьников, вовлеченных в деятельность РДШ; на 2 школьника увеличилась численность обучающихся, принимающих участие в деятельность ЮНАРМИИ; на 5 школьников сократилась численность обучающихся, вовлеченных в деятельность РСМ.</t>
  </si>
  <si>
    <t>От ОО участие в проекте социальной активнивности "Орялята России" принимает 2 кл, классный руководитель Мирошник Елена Андреевна</t>
  </si>
  <si>
    <t>муниципальное бюджетное общеобразовательное учреждение средняя общеобразовательная школа № 21</t>
  </si>
  <si>
    <t>По сравнению с апрелем 2021 года произошло увеличение общей численности обучающихся школы на 62 человека: численность обучающихся 1-4 кл. сократилась на 4 человека; численность обучающихся 5-9 кл. увеличилась на 56 человек; численность обучающихся 10-11 кл. увеличилась на 10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</si>
  <si>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человека; численность обучающихся состоящих на учете в ОДН н6е изменилась; численность обучающихся состоящих на профилактическом учете в органах социальной защиты населения сократилось на 78 человек. Таким образом, прослеживается положительная динамика.</t>
  </si>
  <si>
    <t>По сравнению с апрелем 2021 года произошло снижение травмирования обучающихся школы до минимума: школьный травматизм не зафиксирован; участниками ДТП в отчетные периоды школьники не являлись; бытовой травматизм сократился на 1 случай.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</si>
  <si>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300 обучающихся увеличилась численность школьников, вовлеченных в деятельность РДШ; не изменилась численность обучающихся, принимающих участие в деятельность ЮНАРМИИ; снизилась до минимума численность обучающихся, вовлеченных в деятельность РСМ.</t>
  </si>
  <si>
    <t>В ОО по сравнению с данными апреля 2021 года увеличилась сократилась молодых педагогов.</t>
  </si>
  <si>
    <t>От ОО участие в проекте социальной активнивности "Орялята России" принимает 3 кл, классный руководитель Агабекова Джейла Самир казы</t>
  </si>
  <si>
    <t>муниципальное бюджетное общеобразовательное учреждение средняя общеобразовательная школа № 22</t>
  </si>
  <si>
    <t>По сравнению с апрелем 2021 года произошло увеличение общей численности обучающихся школы на 90 человек: численность обучающихся 1-4 кл. увеличилась на 29 человек; численность обучающихся 5-9 кл. увеличилась на 70 человек; численность обучающихся 10-11 кл. сократилась на 9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</si>
  <si>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3 человека;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45 человек. Таким образом, прослеживается положительная динамика.</t>
  </si>
  <si>
    <t>По сравнению с апрелем 2021 года произошло снижение травмирования обучающихся школы на 2 человека: школьный травматизм сократился до минимума; количество участников ДТП в отчетные периоды не изменилось; бытовой травматизм не зафиксирован. Для снижения детского травматизма на школе проводятсятематические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</si>
  <si>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26 обучающихся увеличилась численность школьников, вовлеченных в деятельность РДШ; на 20 школьников сократилась численность обучающихся, принимающих участие в деятельность ЮНАРМИИ; на 1 школьников увеличилась численность обучающихся, вовлеченных в деятельность РСМ.</t>
  </si>
  <si>
    <t>В ДАННЫХ ОШИБКА</t>
  </si>
  <si>
    <t>В ОО оесть 4 "Старшая вожатая".</t>
  </si>
  <si>
    <t>муниципальное бюджетное общеобразовательное учреждение лицей № 23</t>
  </si>
  <si>
    <t>По сравнению с апрелем 2021 года произошло увеличение общей численности обучающихся школы на 94 человека: численность обучающихся 1-4 кл. увеличилась на 50 человек; численность обучающихся 5-9 кл. увеличилась на 23 человека; численность обучающихся 10-11 кл. увеличилась на 21 школьника.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</si>
  <si>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6 человек; численность обучающихся состоящих на учете в ОДНувеличилась на 4 человека; численность обучающихся состоящих на профилактическом учете в органах социальной защиты населения увеличилась на 57 человек. Таким образом, прослеживается отрицательная динамика.</t>
  </si>
  <si>
    <t>Количество правонарушений совершенных несовершеннолетними за отчетные периоды сократилось до минимума. В целях профилактики правонарушений в ОО проводятся тематические беседы, классные часы.</t>
  </si>
  <si>
    <t>По сравнению с апрелем 2021 года произошло увеличение травмирования обучающихся школы на 1 человека: школьный травматизм увеличился на 2 случая; количество участников ДТП в отчетные периоды не изменилось; бытовой травматизм сократился до минимума.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</si>
  <si>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2 обучающихся увеличилась численность школьников, вовлеченных в деятельность РДШ; не изменилась численность обучающихся, принимающих участие в деятельность ЮНАРМИИ; не изменилась численность обучающихся, вовлеченных в деятельность РСМ.</t>
  </si>
  <si>
    <t>От ОО участие в проекте социальной активнивности "Орялята России" принимает 3 кл, классный руководитель Ильяева Джульета Федоровна</t>
  </si>
  <si>
    <t>муниципальное автономное общеобразовательное учреждение гимназия № 24 города Ставрополя имени генерал-лейтенанта юстиции М.Г. Ядрова</t>
  </si>
  <si>
    <t>По сравнению с апрелем 2021 года произошло увеличение общей численности обучающихся школы на 24 человека: численность обучающихся 1-4 кл. увеличилась на 7 человек; численность обучающихся 5-9 кл. увеличилась на 7 человек; численность обучающихся 10-11 кл. увеличилась на 10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</si>
  <si>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18 человек. Таким образом, прослеживается положительная динамика.</t>
  </si>
  <si>
    <t>Количество правонарушений совершенных несовершеннолетними за отчетные периоды сократилось на 1. В целях профилактики правонарушений в ОО проводятся тематические беседы, классные часы.</t>
  </si>
  <si>
    <t>По сравнению с апрелем 2021 года произошло снижение травмирования обучающихся школы на 2 человек: школьный травматизм не зафиксирован; количество участников ДТП в отчетные периоды сократилось до минимума; бытовой травматизм не зафиксирован. Для снижения детского травматизма на школе проводятся тематические встречи, беседы,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</si>
  <si>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471 обучающихся сократилась численность школьников, вовлеченных в деятельность РДШ; на 437 школьников сократилась численность обучающихся, принимающих участие в деятельность ЮНАРМИИ; на 51 школьников сократилась численность обучающихся, вовлеченных в деятельность РСМ. СКОРЕЕ ВСЕГО ПРИСУТСТВУЕТ ОШИБКА В ДАННЫХ ЗА АПРЕЛЬ 20221</t>
  </si>
  <si>
    <t>муниципальное бюджетное общеобразовательное учреждение средняя общеобразовательная школа № 26</t>
  </si>
  <si>
    <t>По сравнению с апрелем 2021 года произошло увеличение общей численности обучающихся школы на 104 человека: численность обучающихся 1-4 кл. увеличилась на 66 человек; численность обучающихся 5-9 кл. увеличилась на 50 человек; численность обучающихся 10-11 кл. сократилась на 12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</si>
  <si>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3 человека; численность обучающихся состоящих на учете в ОДН возросла до 1 человека; численность обучающихся состоящих на профилактическом учете в органах социальной защиты населения сократилось на 28 человек. Таким образом, прослеживается положительная динамика.</t>
  </si>
  <si>
    <t>Количество преступленй совершенных несовершеннолетними за отчетные периоды сократилось на 2. В целях профилактики преступлений в ОО проводятся тематические беседы, классные часы.</t>
  </si>
  <si>
    <t>По сравнению с апрелем 2021 года произошло снижение травмирования обучающихся школы на 1 человека: школьный травматизм не зафиксирова; количество участников ДТП в отчетные периоды сократилось до минимума; бытовой травматизм не зафиксирован. Для снижения детского травматизма на школе проводятсятематические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</si>
  <si>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34 обучающихся увеличилась численность школьников, вовлеченных в деятельность РДШ; на 2 школьников сократилась численность обучающихся, принимающих участие в деятельность ЮНАРМИИ; на 1 школьников сократилась численность обучающихся, вовлеченных в деятельность РСМ.</t>
  </si>
  <si>
    <t>По сравнению с апрелем 2021 года произошло увеличение общей численности обучающихся школы на 58 человек: численность обучающихся 1-4 кл. увеличилась на 21 человека; численность обучающихся 5-9 кл. увеличилась на 36 человек; численность обучающихся 10-11 кл. увеличилась на 1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</si>
  <si>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5 человек; численность обучающихся состоящих на учете в ОДН сократилось на 3 человек; численность обучающихся состоящих на профилактическом учете в органах социальной защиты населения сократилось на 22 человека. Таким образом, прослеживается положительная динамика.</t>
  </si>
  <si>
    <t>По сравнению с апрелем 2021 года произошло снижение травмирования обучающихся школы на 3 человека: школьный травматизм не изменился; участниками ДТП в отчетные периоды школьники не являлись; бытовой травматизм сократился на 3 случая. Для снижения детского травматизма на школе проводятся тематические встречи, беседы, классные часы.</t>
  </si>
  <si>
    <t>По сравнению с апрелем 2021 года в школе не произошло изменения уровня вовлеченности детей в деятельность детских и молодежных общественных объединений: не изменилась численность школьников, вовлеченных в деятельность РДШ; не изменилась численность обучающихся, принимающих участие в деятельность ЮНАРМИИ; не изменилась численность обучающихся, вовлеченных в деятельность РСМ.</t>
  </si>
  <si>
    <t>По сравнению с данными мониторинга за апрель 2021 не произошло изменение уровня численности детей, занимающихся в системе дополнительного образования.</t>
  </si>
  <si>
    <t>По сравнению с данными мониторинга за апрель 2021 не произошло изменения численности детей, занятых во внеурочной деятельности</t>
  </si>
  <si>
    <t>муниципальное бюджетное общеобразовательное учреждение средняя общеобразовательная школа № 28</t>
  </si>
  <si>
    <t>По сравнению с апрелем 2021 года произошло увеличение общей численности обучающихся школы на 32 человека: численность обучающихся 1-4 кл. увеличилась на 32 человек; численность обучающихся 5-9 кл. увеличилась на 4 человека; численность обучающихся 10-11 кл. сократилась на 4 школьника.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</si>
  <si>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2 человека;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не изменилась. Таким образом, прослеживается отрицательная динамика.</t>
  </si>
  <si>
    <t>По сравнению с апрелем 2021 года произошло увеличение травмирования обучающихся школы на 1 человека: школьный травматизм увеличился на 1 случай; участниками ДТП в отчетные периоды школьники не являлись; бытовой травматизм сократился на 2 случая.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</si>
  <si>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не изменилась численность школьников, вовлеченных в деятельность РДШ; на 31 школьников увеличилась численность обучающихся, принимающих участие в деятельность ЮНАРМИИ; не изменилась численность обучающихся, вовлеченных в деятельность РСМ.</t>
  </si>
  <si>
    <t>муниципальное бюджетное общеобразовательное учреждение средняя общеобразовательная школа № 29 с углубленным изучением отдельных предметов</t>
  </si>
  <si>
    <t>По сравнению с апрелем 2021 года произошло увеличение общей численности обучающихся школы на 60 человек: численность обучающихся 1-4 кл. увеличилась на 20 человек; численность обучающихся 5-9 кл. увеличилась на 44 человека; численность обучающихся 10-11 кл. сократилась на 4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</si>
  <si>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5 человек;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32 человека. Таким образом, прослеживается положительная динамика.</t>
  </si>
  <si>
    <t>Количество правонарушений совершенных несовершеннолетними за отчетные периоды сократилось на 3. В целях профилактики правонарушений в ОО проводятся тематические беседы, классные часы.</t>
  </si>
  <si>
    <t>По сравнению с апрелем 2021 года произошло снижение травмирования обучающихся школы на 3 человек: школьный травматизм не зафиксирован; количество участников ДТП в отчетные периоды шсократилось на 3; бытовой травматизм не зафиксирован.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</si>
  <si>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48 обучающихся увеличилась численность школьников, вовлеченных в деятельность РДШ; на 30 школьников увеличилась численность обучающихся, принимающих участие в деятельность ЮНАРМИИ; не изменилась численность обучающихся, вовлеченных в деятельность РСМ.</t>
  </si>
  <si>
    <t>От ОО участие в проекте социальной активнивности "Орялята России" принимает 4 кл, классный руководитель Синеокова Маргарита Андреевна</t>
  </si>
  <si>
    <t>муниципальное бюджетное общеобразовательное учреждение гимназия № 30</t>
  </si>
  <si>
    <t>По сравнению с апрелем 2021 года произошло увеличение общей численности обучающихся школы на 43 человека: численность обучающихся 1-4 кл. увеличилась на 29 человек; численность обучающихся 5-9 кл. увеличилась на 28 человек; численность обучающихся 10-11 кл. сократилась на 14 школьников.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</si>
  <si>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7 человек;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увеличилась на 172 человека. Таким образом, прослеживается отрицательная динамика.</t>
  </si>
  <si>
    <t>По сравнению с апрелем 2021 года произошло увеличение травмирования обучающихся школы на 1 человека: школьный травматизм сократился на 1 случай; количество участников ДТП в отчетные периоды увеличилось на 1; бытовой травматизм увеличился на 1 случай. Для снижения детского травматизма на школе проводятся тематические встречи, беседы,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</si>
  <si>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677 обучающихся сократилась численность школьников, вовлеченных в деятельность РДШ; на 5 школьников увеличилась численность обучающихся, принимающих участие в деятельность ЮНАРМИИ; на 3 школьников увеличилась численность обучающихся, вовлеченных в деятельность РСМ. СКОРЕЕ ВСЕГО ОШИБКА В ДАННЫХ ЗА АПРЕЛЬ 2021</t>
  </si>
  <si>
    <t>От ОО участие в проекте социальной активнивности "Орялята России" принимает 3 кл, классный руководитель Скибина Кнарик Вадчиковна</t>
  </si>
  <si>
    <t>муниципальное бюджетное общеобразовательное учреждение кадетская школа имени генерала Ермолова А.П.</t>
  </si>
  <si>
    <t>По сравнению с апрелем 2021 года произошло увеличение общей численности обучающихся школы на 3 человека: численность обучающихся 1-4 кл. увеличилась на 17 человек; численность обучающихся 5-9 кл. сократилась на 14 человек; численность обучающихся 10-11 кл. не изменилась.</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</si>
  <si>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учетеувеличилась на 3 человека; численность обучающихся состоящих на учете в ОДН увеличилась на 2 человека; численность обучающихся состоящих на профилактическом учете в органах социальной защиты населения сократилось на 240 человек. Таким образом, прослеживается положительная динамика.</t>
  </si>
  <si>
    <t>Количество преступленй совершенных несовершеннолетними за отчетные периоды не изменилось. В целях профилактики преступлений в ОО проводятся тематические беседы, классные часы.</t>
  </si>
  <si>
    <t>По сравнению с апрелем 2021 года произошлоснижение травмирования обучающихся школы на 1 человека: школьный травматизм увеличился на 1 случай; количество участников ДТП в отчетные периоды сократилось до минимума; бытовой травматизм не зафиксирован.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</si>
  <si>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60 обучающихся увеличилась численность школьников, вовлеченных в деятельность РДШ; на 99 школьников увеличилась численность обучающихся, принимающих участие в деятельность ЮНАРМИИ; на 3 школьников увеличилась численность обучающихся, вовлеченных в деятельность РСМ.</t>
  </si>
  <si>
    <t>От ОО участие в проекте социальной активнивности "Орялята России" принимает 2, 4 кл, классный руководитель Романенко Лариса Михайловна, Горкунова Оксана Николаевна</t>
  </si>
  <si>
    <t>муниципальное бюджетное общеобразовательное учреждение средняя общеобразовательная школа № 32</t>
  </si>
  <si>
    <t>По сравнению с апрелем 2021 года произошло увеличение общей численности обучающихся школы на 42 человека: численность обучающихся 1-4 кл. увеличилась на 33 человека; численность обучающихся 5-9 кл. увеличилась на 23 человека; численность обучающихся 10-11 кл. сократилась на 14 школьников.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</si>
  <si>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человека;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увеличилась на 175 человек. Таким образом, прослеживается отрицательная динамика.</t>
  </si>
  <si>
    <t>По сравнению с апрелем 2021 года произошло снижение травмирования обучающихся школы на 2 человек: школьный травматизм снизился на 2 случая; участниками ДТП в отчетные периоды школьники не являлись; бытовой травматизмне зафиксирован.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</si>
  <si>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1 обучающихся сократилась численность школьников, вовлеченных в деятельность РДШ; на 4 школьников увеличилась численность обучающихся, принимающих участие в деятельность ЮНАРМИИ; на 6 школьников сократилась численность обучающихся, вовлеченных в деятельность РСМ.</t>
  </si>
  <si>
    <t>муниципальное бюджетное общеобразовательное учреждение средняя общеобразовательная школа № 34</t>
  </si>
  <si>
    <t>По сравнению с апрелем 2021 года произошло увеличение общей численности обучающихся школы на 62 человека: численность обучающихся 1-4 кл. увеличилась на 32 человека; численность обучающихся 5-9 кл. увеличилась на 25 человек; численность обучающихся 10-11 кл. увеличилась на 5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</si>
  <si>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изменилась;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сократилось на 119 человек. Таким образом, прослеживается положительная динамика.</t>
  </si>
  <si>
    <t>Количество правонарушений совершенных несовершеннолетними за отчетные периоды сократилось на 2. В целях профилактики правонарушений в ОО проводятся тематические беседы, классные часы.</t>
  </si>
  <si>
    <t>По сравнению с апрелем 2021 года произошло увеличение травмирования обучающихся школы на 1 человек: школьный травматизм не зафиксирован; участниками ДТП в отчетные периоды школьники не являлись; бытовой травматизм увеличился на 1 случай. Для снижения детского травматизма на школе проводятся тематические встречи, беседы, классные часы.</t>
  </si>
  <si>
    <t>муниципальное бюджетное общеобразовательное учреждение лицей № 35</t>
  </si>
  <si>
    <t>По сравнению с апрелем 2021 года произошло снижение общей численности обучающихся школы на 69 человек: численность обучающихся 1-4 кл. сократилось на 113 человек; численность обучающихся 5-9 кл. увеличилось на 58 человек; численность обучающихся 10-11 кл. сократилась на 14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</si>
  <si>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10 человек;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не изменилась. Таким образом, прослеживается положительная динамика.</t>
  </si>
  <si>
    <t>По сравнению с апрелем 2021 года произошло снижение травмирования обучающихся школы на 6 человек: школьный травматизм снизился на 1 случай; количество участников ДТП в отчетные периоды сократилось до минимума; бытовой травматизм сократился до минимума.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</si>
  <si>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85 обучающихся увеличилась численность школьников, вовлеченных в деятельность РДШ; на 68 школьников увеличилась численность обучающихся, принимающих участие в деятельность ЮНАРМИИ; на 31 школьников увеличилась численность обучающихся, вовлеченных в деятельность РСМ.</t>
  </si>
  <si>
    <t>муниципальное бюджетное общеобразовательное учреждение средняя общеобразовательная школа № 37 с углубленным изучением отдельных предметов</t>
  </si>
  <si>
    <t>По сравнению с апрелем 2021 года произошло увеличение общей численности обучающихся школы на 41 человека: численность обучающихся 1-4 кл. увеличилась на 38 человек; численность обучающихся 5-9 кл. увеличилась на 15 человек; численность обучающихся 10-11 кл. сократилась на 12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</si>
  <si>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16 человек. Таким образом, прослеживается положительная динамика.</t>
  </si>
  <si>
    <t>По сравнению с апрелем 2021 года произошло увеличение травмирования обучающихся школы на 2 человека: школьный травматизм не зафиксирован; участниками ДТП в отчетные периоды школьники не являлись; бытовой травматизм увеличился на 2 случая. Для снижения детского травматизма на школе проводятсятематические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</si>
  <si>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1 обучающихся сократилась численность школьников, вовлеченных в деятельность РДШ; на 20 школьников сократилась численность обучающихся, принимающих участие в деятельность ЮНАРМИИ; не изменилась численность обучающихся, вовлеченных в деятельность РСМ.</t>
  </si>
  <si>
    <t>муниципальное бюджетное общеобразовательное учреждение лицей № 38</t>
  </si>
  <si>
    <t>По сравнению с апрелем 2021 года произошло увеличение общей численности обучающихся школы на 102 человека: численность обучающихся 1-4 кл. увеличилась на 21 человека; численность обучающихся 5-9 кл. увеличилась на 85 человек; численность обучающихся 10-11 кл. сократилась на 4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</si>
  <si>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6 человек;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сократилось на 17 человек. Таким образом, прослеживается положительная динамика.</t>
  </si>
  <si>
    <t>По сравнению с апрелем 2021 года не произошло изменение уровня травмирования обучающихся школы: школьный травматизм сократился на 1 случай; количество участникови ДТП в отчетные периоды увеличилось на 1; бытовой травматизм не зафиксирован.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</si>
  <si>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40 обучающихся увеличилась численность школьников, вовлеченных в деятельность РДШ; на 11 школьников увеличилась численность обучающихся, принимающих участие в деятельность ЮНАРМИИ; не изменилась численность обучающихся, вовлеченных в деятельность РСМ.</t>
  </si>
  <si>
    <t>муниципальное бюджетное общеобразовательное учреждение средняя общеобразовательная школа с углубленным изучением отдельных предметов № 39</t>
  </si>
  <si>
    <t>0.1%</t>
  </si>
  <si>
    <t>####</t>
  </si>
  <si>
    <t>По сравнению с апрелем 2021 года произошло увеличение общей численности обучающихся школы на 170 человек: численность обучающихся 1-4 кл. увеличилась на 116 человек; численность обучающихся 5-9 кл. увеличилась на 59 человек; численность обучающихся 10-11 кл. сократилась на 5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</si>
  <si>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изменилась;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32 человека. Таким образом, прослеживается положительная динамика.</t>
  </si>
  <si>
    <t>По сравнению с апрелем 2021 года произошло увеличение травмирования обучающихся школы на 1 человеак: школьный травматизм увеличился на 1 случай; количество участниками ДТП в отчетные периоды сократилось на 1; бытовой травматизм увеличился на 1 случай. Для снижения детского травматизма на школе проводятся тематические встречи, беседы,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</si>
  <si>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1 обучающихся сократилась численность школьников, вовлеченных в деятельность РДШ; на 55 школьников сократилась численность обучающихся, принимающих участие в деятельность ЮНАРМИИ; не изменилась численность обучающихся, вовлеченных в деятельность РСМ.</t>
  </si>
  <si>
    <t>муниципальное бюджетное общеобразовательное учреждение средняя общеобразовательная школа № 41</t>
  </si>
  <si>
    <t>По сравнению с апрелем 2021 года произошло увеличение общей численности обучающихся школы на 20 человек: численность обучающихся 1-4 кл. увеличилась на 5 человек; численность обучающихся 5-9 кл. увеличилась на 18 человек; численность обучающихся 10-11 кл. сократилась на 3 школьника.</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</si>
  <si>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4 человека; численность обучающихся состоящих на учете в ОДН увеличилась на 1 человека; численность обучающихся состоящих на профилактическом учете в органах социальной защиты населения увеличилась на 13 человек. Таким образом, прослеживается отрицательная динамика.</t>
  </si>
  <si>
    <t>По сравнению с апрелем 2021 года произошло снижение травмирования обучающихся школы на 1 человека: школьный травматизм уменьшился на 1 случай; участниками ДТП в отчетные периоды школьники не являлись; бытовой травматизм не зафиксирован.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</si>
  <si>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26 обучающихся увеличилась численность школьников, вовлеченных в деятельность РДШ; на 2 школьников сократилась численность обучающихся, принимающих участие в деятельность ЮНАРМИИ; на 6 школьников увеличилась численность обучающихся, вовлеченных в деятельность РСМ.</t>
  </si>
  <si>
    <t>От ОО участие в проекте социальной активнивности "Орялята России" принимает 1 кл, классный руководитель Агеев Филипп Владимирович</t>
  </si>
  <si>
    <t>муниципальное бюджетное общеобразовательное учреждение средняя общеобразовательная школа № 42 с углубленным изучением английского языка</t>
  </si>
  <si>
    <t>По сравнению с апрелем 2021 года произошло увеличение общей численности обучающихся школы на 7 человек: численность обучающихся 1-4 кл. увеличилась на 7 человек; численность обучающихся 5-9 кл. сократилась на 4 школьника; численность обучающихся 10-11 кл. увеличилась на 4 человека.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</si>
  <si>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учетене изменилась;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12 человек. Таким образом, прослеживается положительная динамика.</t>
  </si>
  <si>
    <t>По сравнению с апрелем 2021 года не произошло изменения уровня травмирования обучающихся школы: школьный травматизм не зафиксирован; участниками ДТП в отчетные периоды школьники не являлись; бытовой травматизм не зафиксирован. Для снижения детского травматизма на школе проводятся тематические встречи, беседы,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</si>
  <si>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39 обучающихся увеличилась численность школьников, вовлеченных в деятельность РДШ; на 1 школьников увеличилась численность обучающихся, принимающих участие в деятельность ЮНАРМИИ; на 7 школьников увеличилась численность обучающихся, вовлеченных в деятельность РСМ.</t>
  </si>
  <si>
    <t>муниципальное бюджетное общеобразовательное учреждение средняя общеобразовательная школа № 43 имени Героя Российской Федерации В.Д. Нужного</t>
  </si>
  <si>
    <t>По сравнению с апрелем 2021 года произошло увеличение общей численности обучающихся школы на 281 человека: численность обучающихся 1-4 кл. увеличилась на 102 человека; численность обучающихся 5-9 кл. увеличилась на 159 человек; численность обучающихся 10-11 кл. увеличилась на 20 школьников.</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</si>
  <si>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изменилась; численность обучающихся состоящих на учете в ОДН увеличилась на 2 человек; численность обучающихся состоящих на профилактическом учете в органах социальной защиты населения возросла на 57 человек. Таким образом, прослеживается отрицательная динамика.</t>
  </si>
  <si>
    <t>Количество правонарушений совершенных несовершеннолетними за отчетные периоды увеличилось на 5. В целях профилактики правонарушений в ОО проводятся тематические беседы, классные часы.</t>
  </si>
  <si>
    <t>Количество преступленй совершенных несовершеннолетними за отчетные периодыувеличилось на 2. В целях профилактики преступлений в ОО проводятся тематические беседы, классные часы.</t>
  </si>
  <si>
    <t>По сравнению с апрелем 2021 года не произошло изменение уровня травмирования обучающихся школы: школьный травматизм не зафиксирован; участниками ДТП в отчетные периоды стали 3 школьника; бытовой травматизм сократился на 3 случая.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</si>
  <si>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64 обучающихся увеличилась численность школьников, вовлеченных в деятельность РДШ; на 7 школьников увеличилась численность обучающихся, принимающих участие в деятельность ЮНАРМИИ; на 1 школьников увеличилась численность обучающихся, вовлеченных в деятельность РСМ.</t>
  </si>
  <si>
    <t>От ОО участие в проекте социальной активнивности "Орялята России" принимает 4, 1, 4 кл, классный руководитель Головинская Виктория Сергеевна, Ларионова Наталья Анатольевна, Петренко Юлия Алексеевна .</t>
  </si>
  <si>
    <t>муниципальное бюджетное общеобразовательное учреждение средняя общеобразовательная школа № 44</t>
  </si>
  <si>
    <t>По сравнению с апрелем 2021 года произошло увеличение общей численности обучающихся школы на 244 человека: численность обучающихся 1-4 кл. увеличилась на 82 человека; численность обучающихся 5-9 кл. увеличилась на 152 человека; численность обучающихся 10-11 кл. увеличилась на 10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</si>
  <si>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изменилась;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29 человек. Таким образом, прослеживается положительная динамика.</t>
  </si>
  <si>
    <t>По сравнению с апрелем 2021 года произошло снижение травмирования обучающихся школы на 2 человека: школьный травматизм не зафиксирован; количество участников ДТП в отчетные периоды сократилось на 2; бытовой травматизм не зафиксирован. Для снижения детского травматизма на школе проводятсятематические встречи, беседы, классные часы.</t>
  </si>
  <si>
    <t>По сравнению с апрелем 2021 года в школе произошло снижение вовлеченности детей в деятельность детских и молодежных общественных объединений: на 80 обучающихся сократилась численность школьников, вовлеченных в деятельность РДШ; на 38 школьников увеличилась численность обучающихся, принимающих участие в деятельность ЮНАРМИИ; не изменилась численность обучающихся, вовлеченных в деятельность РСМ.</t>
  </si>
  <si>
    <t>От ОО участие в проекте социальной активнивности "Орялята России" принимает 2, 3 кл, классный руководитель Полякова Оксана Николаевна, Сафронова Алина Евгеньевна.</t>
  </si>
  <si>
    <t>муниципальное бюджетное общеобразовательное учреждение средняя общеобразовательная школа № 45</t>
  </si>
  <si>
    <t>По сравнению с апрелем 2021 года произошло увеличение общей численности обучающихся школы на 260 человек: численность обучающихся 1-4 кл. увеличилась на 109 человек; численность обучающихся 5-9 кл. увеличилась на 182 человека; численность обучающихся 10-11 кл. сократилась на 31 школьника.</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</si>
  <si>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8 человек;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72 человека. Таким образом, прослеживается положительная динамика.</t>
  </si>
  <si>
    <t>По сравнению с апрелем 2021 года произошло снижение травмирования обучающихся школы на 13 человек: школьный травматизм сократился на 1 случай участниками ДТП в отчетные периоды школьники не являлись; бытовой травматизм сократился на 12 случаев.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</si>
  <si>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132 обучающихся увеличилась численность школьников, вовлеченных в деятельность РДШ; не изменилась численность обучающихся, принимающих участие в деятельность ЮНАРМИИ; на 3 школьников сократилась численность обучающихся, вовлеченных в деятельность РСМ.</t>
  </si>
  <si>
    <t>От ОО участие в проекте социальной активнивности "Орялята России" принимает 3, 1 кл, классный руководитель Тройченко Светлана Серафимовна, Федина Татьяна Владимировна .</t>
  </si>
  <si>
    <t>муниципальное бюджетное общеобразовательное учреждение средняя общеобразовательная школа № 50</t>
  </si>
  <si>
    <t>По сравнению с апрелем 2021 года произошло увеличение общей численности обучающихся школы на 552 человека: численность обучающихся 1-4 кл. увеличилась на 327 человек; численность обучающихся 5-9 кл. увеличилась на 166 человек; численность обучающихся 10-11 кл. увеличилась на 59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</si>
  <si>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численность обучающихся состоящих на учете в ОДН увеличилась на 2 человека; численность обучающихся состоящих на профилактическом учете в органах социальной защиты населения сократилось на 230 человек. Таким образом, прослеживается положительная динамика.</t>
  </si>
  <si>
    <t>По сравнению с апрелем 2021 года не произошло изменений уровня травмирования обучающихся школы: школьный травматизм не зафиксирован; участниками ДТП в отчетные периоды школьники не являлись; бытовой травматизм не зафиксирован. Для снижения детского травматизма на школе проводятся тематические встречи, беседы, классные часы.</t>
  </si>
  <si>
    <t>По сравнению с апрелем 2021 года в школе не произошло изменение уровня вовлеченности детей в деятельность детских и молодежных общественных объединений: на 30 обучающихся увеличилась численность школьников, вовлеченных в деятельность РДШ; не изменилась численность обучающихся, принимающих участие в деятельность ЮНАРМИИ; не изменилась численность обучающихся, вовлеченных в деятельность РСМ.</t>
  </si>
  <si>
    <t>В ОО имеются 5 педагога-организатора. ВОЗМОЖНО В ДАННЫХ ОШИБКА</t>
  </si>
  <si>
    <t>ОШИБКА В ПРЕДОСТАВЛЕННЫХ ДАННЫХ</t>
  </si>
  <si>
    <t>муниципальное бюджетное общеобразовательное учреждение средняя общеобразовательная школа №64</t>
  </si>
  <si>
    <t>не</t>
  </si>
  <si>
    <t>По сравнению с апрелем 2021 года произошло увеличение общей численности обучающихся школы на 30 человек: численность обучающихся 1-4 кл. увеличилась на 30 человек; численность обучающихся 5-9 кл. увеличилась на 5 человек; численность обучающихся 10-11 кл. сократилась на 5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</si>
  <si>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увеличилась на 4 человека; численность обучающихся состоящих на учете в ОДН сократилось до минимума; численность обучающихся состоящих на профилактическом учете в органах социальной защиты населения сократилось на 32 человека. Таким образом, прослеживается положительная динамика.</t>
  </si>
  <si>
    <t>Количество преступленй совершенных несовершеннолетними за отчетные периоды увеличилось на 4. В целях профилактики преступлений в ОО проводятся тематические беседы, классные часы.</t>
  </si>
  <si>
    <t>По сравнению с апрелем 2021 года произошло снижение травмирования обучающихся школы на 2 человека: школьный травматизм уменьшился на 1 случая; количество участников ДТП в отчетные периоды сократилось до минимума; бытовой травматизм не зафиксирован.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</si>
  <si>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5 обучающихся увеличилась численность школьников, вовлеченных в деятельность РДШ; на 3 школьников увеличилась численность обучающихся, принимающих участие в деятельность ЮНАРМИИ; не изменилась численность обучающихся, вовлеченных в деятельность РСМ.</t>
  </si>
  <si>
    <t>От ОО участие в проекте социальной активнивности "Орялята России" принимает 4 кл, классный руководитель Макеева Елена Вячеславовна</t>
  </si>
  <si>
    <t>муниципальное бюджетное вечернее (сменное) общеобразовательное учреждение Центр образования города Ставрополя имени Героя России Владислава Духина</t>
  </si>
  <si>
    <t>По сравнению с апрелем 2021 года произошло снижение общей численности обучающихся школы на 11 человек: численность обучающихся 1-4 кл. не изменилась - направление отсутствует; численность обучающихся 5-9 кл. увеличилась на 9 человек; численность обучающихся 10-11 кл. сократилась на 20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</si>
  <si>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16 человек; численность обучающихся состоящих на учете в ОДН возросла на 4 человека; численность обучающихся состоящих на профилактическом учете в органах социальной защиты населения сократилось на 21 человека. Таким образом, прослеживается положительная динамика.</t>
  </si>
  <si>
    <t>Количество правонарушений совершенных несовершеннолетними за отчетные периоды сократилось на 19. В целях профилактики правонарушений в ОО проводятся тематические беседы, классные часы.</t>
  </si>
  <si>
    <t>По сравнению с апрелем 2021 года не произошло изменения уровня травмирования обучающихся школы: школьный травматизм не зафиксирован; количество участников ДТП в отчетные периоды школьники не изменилось; бытовой травматизм не изменился.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</si>
  <si>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5 обучающихся сократилась численность школьников, вовлеченных в деятельность РДШ; на 31 школьников увеличилась численность обучающихся, принимающих участие в деятельность ЮНАРМИИ; на 3 школьников сократилась численность обучающихся, вовлеченных в деятельность РСМ.</t>
  </si>
  <si>
    <t>государственное бюджетное общеобразовательное учреждение Ставропольского края «Лицей № 14 имени Героя Российской федерации Владимира Вильевича Нургалиева»</t>
  </si>
  <si>
    <t>По сравнению с апрелем 2021 года произошло снижение общей численности обучающихся школы на 51 человека: численность обучающихся 1-4 кл. сократилось на 2 человека; численность обучающихся 5-9 кл. сократилось на 13 человек; численность обучающихся 10-11 кл. сократилась на 36 школьников. Это связано с (указать причины).</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</si>
  <si>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9 человек; численность обучающихся состоящих на учете в ОДН не изменилось; численность обучающихся состоящих на профилактическом учете в органах социальной защиты населения не изменилось. Таким образом, прослеживается положительная динамика.</t>
  </si>
  <si>
    <t>По сравнению с апрелем 2021 года не произошло изменение уровня травмирования обучающихся школы: школьный травматизм не зафиксирован; участниками ДТП в отчетные периоды школьники не являлись; бытовой травматизм не зафиксирован.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</si>
  <si>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не изменилась численность школьников, вовлеченных в деятельность РДШ; на 1 школьников сократилась численность обучающихся, принимающих участие в деятельность ЮНАРМИИ; не изменилась численность обучающихся, вовлеченных в деятельность РСМ.</t>
  </si>
  <si>
    <t>государственное бюджетное общеобразовательное учреждение Ставропольского края «Гимназия № 25»</t>
  </si>
  <si>
    <t>По сравнению с апрелем 2021 года произошло увеличение общей численности обучающихся школы на 12 человек: численность обучающихся 1-4 кл. сократилось на 7 человек; численность обучающихся 5-9 кл. увеличилось на 34 человека; численность обучающихся 10-11 кл. сократилась на 15 школьников.</t>
  </si>
  <si>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возрасло на 1 человека;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населения сократилось на 162 человека. Таким образом, прослеживается положительная динамика.</t>
  </si>
  <si>
    <t>По сравнению с апрелем 2021 года не произошло изменение уровня травмирования обучающихся школы: школьный травматизм увеличился на 2 случая; участниками ДТП в отчетные периоды школьники не являлись; бытовой травматизм сократился на 2 случая. Для снижения детского травматизма на школе проводятся тематические встречи, беседы, классные часы.</t>
  </si>
  <si>
    <t>По сравнению с апрелем 2021 года в школе произошло увеличение вовлеченности детей в деятельность детских и молодежных общественных объединений: на 26 обучающихся увеличилась численность школьников, вовлеченных в деятельность РДШ; на 5 школьников сократилась численность обучающихся, принимающих участие в деятельность ЮНАРМИИ; не изменилась численность обучающихся, вовлеченных в деятельность РСМ.</t>
  </si>
  <si>
    <t>От ОО участие в проекте социальной активнивности "Орялята России" принимает 3 кл, классный руководитель Смирнова Надежда Владимировна</t>
  </si>
  <si>
    <t xml:space="preserve">По сравнению с апрелем 2021 года не изменилась численность обучающихся школы состоящих на различных видах профилактического учета: численность обучающихся состоящих на внутришкольном учете неизменилась;                                                                численность  обучающихся состоящих на учете в ОДН неизменилась;                                                                            численность обучающихся состоящих на профилактическом учете в органах социальной защиты населения увеличилось на 7 человека.                                                                                 Таким образом, прослеживается отрицательная динамика.  С обучающимися проводится активная работа: участие в акциях, проведение профилактиеских бесед </t>
  </si>
  <si>
    <t>По сравнению с апрелем 2021 года в школе произошло снижение вовлеченности детей в деятельность детских и молодежных общественных объединений:                                                                                                        на 23 обучающихся сократилась численность школьников, вовлеченных в деятельность РДШ;                                                                                                                    на 5 увеличилась численность обучающихся, принимающих участие в деятельность ЮНАРМИИ;                                                                                                          на 45 сократилась численность обучающихся, вовлеченных в деятельность РСМ.                                                                                                                                           причиной снижения численности учащихся стало дистанционное обучение</t>
  </si>
  <si>
    <t xml:space="preserve">По сравнению с апрелем 2021 года произошло повышениечисленности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1 человека;                                                                численность  обучающихся состоящих на учете в ОДН уменьшилась на 1 человека;                                                                            численность обучающихся состоящих на профилактическом учете в органах социальной защиты населения неизменилось.                                                                                 Таким образом, прослеживается отрицательная динамика.  С обучающимися проводится активная работа: участие в акциях, проведение профилактиеских бесед </t>
  </si>
  <si>
    <t>Преступления несовершеннолетними за отчетные периоды не совершались. В целях профилактики преступлений в ОО проводятся/ организованы акции и профилаттические беседы</t>
  </si>
  <si>
    <t>По сравнению с апрелем 2021 года в школе произошло повышение вовлеченности детей в деятельность детских и молодежных общественных объединений:                                                                                                        на 43 обучающихся сократилась численность школьников, вовлеченных в деятельность РДШ;                                                                                                                    на 3 школьников сократилась численность обучающихся, принимающих участие в деятельность ЮНАРМИИ;                                                                                                          неизменилась численность обучающихся, вовлеченных в деятельность РСМ.                                                                                                                                           причиной снижения численности учащихся стало дистанционное обучение</t>
  </si>
  <si>
    <t>В ОО по сравнению с данными марта 2021 года неизменилось</t>
  </si>
  <si>
    <t xml:space="preserve">От ОО участие в проекте социальной активнивности "Орялята России" не принимают участие </t>
  </si>
  <si>
    <t xml:space="preserve">По сравнению с мартом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                                                                численность  обучающихся состоящих на учете в ОДН неизменилась;                                                                            численность обучающихся состоящих на профилактическом учете в органах социальной защиты населения увеличилась на 7 человек.                                                                                 Таким образом, прослеживается отрицательная динамика.  С обучающимися проводится активная работа: участие в акциях, проведение профилактиеских бесед </t>
  </si>
  <si>
    <t xml:space="preserve">По сравнению с апрелем 2021 года в школе произошло снижение вовлеченности детей в деятельность детских и молодежных общественных объединений:                                                                                                        на 120 обучающихся сократилась численность школьников, вовлеченных в деятельность РДШ;                                                                                                                    на 5 школьников увелисилось численность обучающихся, принимающих участие в деятельность ЮНАРМИИ;                                                                                                          на 8 школьников уменьшилась численность обучающихся, вовлеченных в деятельность РСМ.                                                                                                                                           </t>
  </si>
  <si>
    <t xml:space="preserve">По сравнению с данными мониторинга за март 2021 произошло увеличение численности детей, занимающихся в системе дополнительного образования. </t>
  </si>
  <si>
    <t xml:space="preserve">По сравнению с данными мониторинга за март 2021 произошло увеличение численности детей, принявших участие в мероприятиях Всероссийского календаря мероприятий </t>
  </si>
  <si>
    <t xml:space="preserve">От ОО участие в проекте социальной активнивности "Орялята России" принимает 4кл, классный руководитель Братишко Галина Владимировна. </t>
  </si>
  <si>
    <t xml:space="preserve">В ОО создано театральное объединение </t>
  </si>
  <si>
    <t xml:space="preserve">По сравнению с мартом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сократилась на 1 человека;                                                                            численность обучающихся состоящих на профилактическом учете в органах социальной защиты населения увеличилась на 17 человек.                                                                                 Таким образом, прослеживается отрицательная динамика.  С обучающимися проводится активная работа: участие в акциях, проведение профилактиеских бесед </t>
  </si>
  <si>
    <t>По сравнению с мартом 2021 года произошло увеличение травмирования обучающихся школы на 1 человек:                                                             школьный травматизм увеличился на 1 случай;                                участниками ДТП в отчетные периоды 1 школьник;                                                  бытовой травматизм увеличился на 3 случаев.                                                                                     Для снижения детского травматизма на школе проводятся/организованы  агитбригады и профилактическая работа с обучающимися</t>
  </si>
  <si>
    <t xml:space="preserve">По сравнению с апрелем 2021 года в школе произошло снижение вовлеченности детей в деятельность детских и молодежных общественных объединений:                                                                                                        на 5 обучающихся сократилась численность школьников, вовлеченных в деятельность РДШ;                                                                                                                    на неизменилась численность обучающихся, принимающих участие в деятельность ЮНАРМИИ;                                                                                                          на 34 школьников увеличилась численность обучающихся, вовлеченных в деятельность РСМ.                                                                                                                                           </t>
  </si>
  <si>
    <t xml:space="preserve">В ОО уменьшилось количество мероприятий с привлечение родительской общественности. </t>
  </si>
  <si>
    <t xml:space="preserve">В ОО имеются 1педагога-организатора. </t>
  </si>
  <si>
    <t>От ОО участие в проекте социальной активнивности "Орялята России" принимает 4кл, классный руководитель Пучкова
Ольга
Николаевна</t>
  </si>
  <si>
    <t xml:space="preserve">По сравнению с мартом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неизменилось;                                                                численность  обучающихся состоящих на учете в ОДН неизменилась;                                                                            численность обучающихся состоящих на профилактическом учете в органах социальной защиты населения неизменилось.                                                                                 Таким образом, прослеживается отрицательная динамика.  С обучающимися проводится активная работа: участие в акциях, проведение профилактиеских бесед </t>
  </si>
  <si>
    <t xml:space="preserve">По сравнению с апрелем 2021 года в школе произошло снижение вовлеченности детей в деятельность детских и молодежных общественных объединений:                                                                                                        на 30 обучающихся увеличилась численность школьников, вовлеченных в деятельность РДШ;                                                                                                                    на неизменилась численность обучающихся, принимающих участие в деятельность ЮНАРМИИ;                                                                                                          на 30 школьников увеличилась численность обучающихся, вовлеченных в деятельность РСМ.                                                                                                                                           </t>
  </si>
  <si>
    <t xml:space="preserve">По сравнению с апрелем 2021 года произошло снижение общей численности обучающихся школы на 124 человек:                                                             численность обучающихся 1-4 кл. сокраилось на 58 человек;                                                                численность  обучающихся 5-9 кл. сократилось на 60 человек;                                                                            численность обучающихся 10-11 кл. сократилось на 6 школьника.                                                                                  </t>
  </si>
  <si>
    <t xml:space="preserve">По сравнению с мартом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неизменилось.                                                                                 Таким образом, прослеживается отрицательная динамика.  С обучающимися проводится активная работа: участие в акциях, проведение профилактиеских бесед </t>
  </si>
  <si>
    <t>По сравнению с апрелем 2021 года в школе произошло повышение вовлеченности детей в деятельность детских и молодежных общественных объединений:                                                                                                        на 64обучающихся увеличилась  численность школьников, вовлеченных в деятельность РДШ;                                                                                                                    на 6 школьников сократилась численность обучающихся, принимающих участие в деятельность ЮНАРМИИ;                                                                                                          сократилась численность обучающихся, вовлеченных в деятельность РСМ.                                                                                                                                           причиной снижения численности учащихся стало дистанционное обучение</t>
  </si>
  <si>
    <t>В ОО несоздан спортивный клуб.</t>
  </si>
  <si>
    <t xml:space="preserve">По сравнению с апрелем 2021 года произошло повышение общей численности обучающихся школы на 107 человек:                                                             численность обучающихся 1-4 кл.увеличилось на 66 человек;                                                                численность  обучающихся 5-9 кл. увеличилось на 81 человек;                                                                            численность обучающихся 10-11 кл. увеличилось  на 17 школьника.                                                                                  </t>
  </si>
  <si>
    <t xml:space="preserve">По сравнению с мартом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1 человек;                                                                численность  обучающихся состоящих на учете в ОДН увеличиось на 1 человека;                                                                            численность обучающихся состоящих на профилактическом учете в органах социальной защиты населения неизменилось.                                                                                 Таким образом, прослеживается отрицательная динамика.  С обучающимися проводится активная работа: участие в акциях, проведение профилактиеских бесед </t>
  </si>
  <si>
    <t>По сравнению с апрелем 2021 года в школе произошло повышение вовлеченности детей в деятельность детских и молодежных общественных объединений:                                                                                                        на 14обучающихся увеличилась  численность школьников, вовлеченных в деятельность РДШ;                                                                                                                    на 30 школьников сократилась численность обучающихся, принимающих участие в деятельность ЮНАРМИИ;                                                                                                          сократилась численность обучающихся, вовлеченных в деятельность РСМ.                                                                                                                                           причиной снижения численности учащихся стало дистанционное обучение</t>
  </si>
  <si>
    <t xml:space="preserve">В ОО неизменилось количество мероприятий с привлечение родительской общественности. </t>
  </si>
  <si>
    <t xml:space="preserve">По сравнению с апрелем 2021 года произошло повышение общей численности обучающихся школы на 3 человек:                                                             численность обучающихся 1-4 кл.сократилось на 7 человек;                                                                численность  обучающихся 5-9 кл. увеличилось на 3 человек;                                                                            численность обучающихся 10-11 кл. увеличилось  на 7 школьника.                                                                                  </t>
  </si>
  <si>
    <t xml:space="preserve">По сравнению с мартом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сократилось на 1;                                                                            численность обучающихся состоящих на профилактическом учете в органах социальной защиты населения сократилось на 18 человек.                                                                                 Таким образом, прослеживается отрицательная динамика.  С обучающимися проводится активная работа: участие в акциях, проведение профилактиеских бесед </t>
  </si>
  <si>
    <t xml:space="preserve">По сравнению с апрелем 2021 года в школе произошло снижение вовлеченности детей в деятельность детских и молодежных общественных объединений:                                                                                                        на 36 обучающихся сократилась численность школьников, вовлеченных в деятельность РДШ;                                                                                                                    на 2школьников сократилось численность обучающихся, принимающих участие в деятельность ЮНАРМИИ;                                                                                                          неизменилась численность обучающихся, вовлеченных в деятельность РСМ.                                                                                                                                           </t>
  </si>
  <si>
    <t xml:space="preserve">По сравнению с апрелем 2021 года произошло снижение общей численности обучающихся школы на 148 человек:                                                             численность обучающихся 1-4 кл. сокраилось на 55человек;                                                                численность  обучающихся 5-9 кл. сократилось на 80 человек;                                                                            численность обучающихся 10-11 кл. неизменилось                                   </t>
  </si>
  <si>
    <t xml:space="preserve">По сравнению с мартом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2 человек;                                                                численность  обучающихся состоящих на учете в ОДН сократилось на 1 человека;                                                                            численность обучающихся состоящих на профилактическом учете в органах социальной защиты населения сократилось на 21 человек.                                                                                 Таким образом, прослеживается отрицательная динамика.  С обучающимися проводится активная работа: участие в акциях, проведение профилактиеских бесед </t>
  </si>
  <si>
    <t>По сравнению с апрелем 2021 года произошло сснижение численности правонарушений   несовершеннолетними за отчетные периоды.В целях профилактики правонарушений в ОО проводятся/ организованы агитбригады и профилактическая работа с обучающимися</t>
  </si>
  <si>
    <t xml:space="preserve">По сравнению с апрелем 2021 года в школе произошло снижение вовлеченности детей в деятельность детских и молодежных общественных объединений:                                                                                                        на 33 обучающихся сократилась численность школьников, вовлеченных в деятельность РДШ;                                                                                                                    на 8 школьников сократилось численность обучающихся, принимающих участие в деятельность ЮНАРМИИ;                                                                                                          неизменилась численность обучающихся, вовлеченных в деятельность РСМ.      </t>
  </si>
  <si>
    <t>По сравнению с апрелем 2021 года произошло повышение общей численности обучающихся школы на 38 человек:                                                             численность обучающихся 1-4 кл.увеличилось на 12 человек;                                                                численность  обучающихся 5-9 кл. увеличилось на 26 человек;                                                                            численность обучающихся 10-11 кл. неизменилось</t>
  </si>
  <si>
    <t xml:space="preserve">По сравнению с мартом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неизменилось;                                                                численность  обучающихся состоящих на учете в ОДН неизменилась;                                                                            численность обучающихся состоящих на профилактическом учете в органах социальной защиты населения увеличилась на 18 человек.                                                                                 Таким образом, прослеживается отрицательная динамика.  С обучающимися проводится активная работа: участие в акциях, проведение профилактиеских бесед </t>
  </si>
  <si>
    <t>По сравнению с апрелем 2021 года в школе произошло повышение вовлеченности детей в деятельность детских и молодежных общественных объединений:                                                                                                        на 7 обучающихся увеличилась  численность школьников, вовлеченных в деятельность РДШ;                                                                                                                    на 2школьников увеличилось численность обучающихся, принимающих участие в деятельность ЮНАРМИИ;                                                                                                        неизменилосьчисленность обучающихся, вовлеченных в деятельность РСМ.                                                                                                                                           причиной снижения численности учащихся стало дистанционное обучение</t>
  </si>
  <si>
    <t xml:space="preserve">По сравнению с апрелем 2021 года произошло повышение общей численности обучающихся школы на 11 человек:                                                             численность обучающихся 1-4 кл.сократилось на 4 человек;                                                                численность  обучающихся 5-9 кл. увеличилось на 10 человек;                                                                            численность обучающихся 10-11 кл. увеличилось  на 5 школьника.                                                                                  </t>
  </si>
  <si>
    <t>По сравнению с апрелем 2021 года в школе произошло повышение вовлеченности детей в деятельность детских и молодежных общественных объединений:                                                                                                        на 120 обучающихся увеличилась  численность школьников, вовлеченных в деятельность РДШ;                                                                                                                    на 27 школьников увеличилась численность обучающихся, принимающих участие в деятельность ЮНАРМИИ;                                                                                                          неизменилась численность обучающихся, вовлеченных в деятельность РСМ.                                                                                                                                           причиной снижения численности учащихся стало дистанционное обучение</t>
  </si>
  <si>
    <r>
      <t xml:space="preserve">Преступления несовершеннолетними за отчетные периоды не совершались. В целях профилактики преступлений в ОО проводятся/ организованы </t>
    </r>
    <r>
      <rPr>
        <sz val="12"/>
        <color theme="1"/>
        <rFont val="Times New Roman"/>
        <family val="1"/>
        <charset val="204"/>
      </rPr>
      <t>акции и профилаттические беседы</t>
    </r>
  </si>
  <si>
    <r>
      <t xml:space="preserve">В ОО уменьшилось количество мероприятий с привлечение родительской общественности. </t>
    </r>
    <r>
      <rPr>
        <sz val="12"/>
        <color theme="1"/>
        <rFont val="Times New Roman"/>
        <family val="1"/>
        <charset val="204"/>
      </rPr>
      <t>Из-за пандемии и дистанцонного обучения</t>
    </r>
  </si>
  <si>
    <r>
      <t xml:space="preserve">От ОО участие в проекте социальной </t>
    </r>
    <r>
      <rPr>
        <sz val="12"/>
        <color theme="1"/>
        <rFont val="Times New Roman"/>
        <family val="1"/>
        <charset val="204"/>
      </rPr>
      <t>активнивности "Орялята России" принимает _4 кл</t>
    </r>
    <r>
      <rPr>
        <sz val="12"/>
        <color rgb="FF000000"/>
        <rFont val="Times New Roman"/>
        <family val="1"/>
        <charset val="204"/>
      </rPr>
      <t xml:space="preserve">, классный руководитель </t>
    </r>
    <r>
      <rPr>
        <sz val="12"/>
        <color theme="1"/>
        <rFont val="Times New Roman"/>
        <family val="1"/>
        <charset val="204"/>
      </rPr>
      <t>Масыч Наталья Ивановна</t>
    </r>
  </si>
  <si>
    <r>
      <t xml:space="preserve">По сравнению с мартом 2021 года произошло повышение общей численности обучающихся школы на 13 человек:                                                             численность обучающихся 1-4 кл.увеличсилась на 35 человек;                                                                численность  обучающихся 5-9 кл. увеличилось на 14 человек;                                                                            численность обучающихся 10-11 кл. увеличилась на 1 на 2 школьника.                                                                                 Это связано с </t>
    </r>
    <r>
      <rPr>
        <sz val="12"/>
        <color theme="1"/>
        <rFont val="Times New Roman"/>
        <family val="1"/>
        <charset val="204"/>
      </rPr>
      <t>новым учебным годом</t>
    </r>
  </si>
  <si>
    <r>
      <t xml:space="preserve">Правонарушения   несовершеннолетними за отчетные периоды не совершались. В целях профилактики правонарушений в ОО проводятся/ организованы </t>
    </r>
    <r>
      <rPr>
        <sz val="12"/>
        <color theme="1"/>
        <rFont val="Times New Roman"/>
        <family val="1"/>
        <charset val="204"/>
      </rPr>
      <t>агитбригады и профилактическая работа с обучающимися</t>
    </r>
  </si>
  <si>
    <r>
      <t xml:space="preserve">По сравнению с апрелем 2021 года произошло повышение общей численности обучающихся школы на 24 человек:                                                             численность обучающихся 1-4 кл.увеличилось на 19 человек;                                                                численность  обучающихся 5-9 кл. увеличилось на 25 человек;                                                                            численность обучающихся 10-11 кл. сократилась на 20 школьника.                                                                                 </t>
    </r>
    <r>
      <rPr>
        <sz val="12"/>
        <color rgb="FFFF0000"/>
        <rFont val="Times New Roman"/>
        <family val="1"/>
        <charset val="204"/>
      </rPr>
      <t xml:space="preserve"> </t>
    </r>
  </si>
  <si>
    <r>
      <t xml:space="preserve">По сравнению с апрелем 2021 года произошло повышение общей численности обучающихся школы на 75 человек:                                                             численность обучающихся 1-4 кл.увеличилось на 73 человек;                                                                численность  обучающихся 5-9 кл. увеличилось на 35 человек;                                                                            численность обучающихся 10-11 кл. увеличилось  на 4 школьника.                                                                                 </t>
    </r>
    <r>
      <rPr>
        <sz val="12"/>
        <color rgb="FFFF0000"/>
        <rFont val="Times New Roman"/>
        <family val="1"/>
        <charset val="204"/>
      </rPr>
      <t xml:space="preserve"> </t>
    </r>
  </si>
  <si>
    <r>
      <t>По сравнению с март2021 года произошло                                                          участниками  школьный травматизма в отчетные периоды школьники не являлись ;                                участниками ДТП в отчетные периоды школьники не являлись;                                                  бытовой травматизм увеличился на 5 случаев.                                                                                     Для снижения детского травматизма на школе проводятся/организованы  агитбригады и профилактическая работа с обучающимися</t>
    </r>
    <r>
      <rPr>
        <sz val="12"/>
        <color rgb="FFFF0000"/>
        <rFont val="Times New Roman"/>
        <family val="1"/>
        <charset val="204"/>
      </rPr>
      <t xml:space="preserve"> </t>
    </r>
    <r>
      <rPr>
        <sz val="12"/>
        <color rgb="FF000000"/>
        <rFont val="Times New Roman"/>
        <family val="1"/>
        <charset val="204"/>
      </rPr>
      <t xml:space="preserve">                                                                               </t>
    </r>
  </si>
  <si>
    <r>
      <t xml:space="preserve">От ОО участие в проекте социальной активнивности "Орялята России" принимает </t>
    </r>
    <r>
      <rPr>
        <sz val="12"/>
        <color rgb="FFFF0000"/>
        <rFont val="Times New Roman"/>
        <family val="1"/>
        <charset val="204"/>
      </rPr>
      <t>4кл</t>
    </r>
    <r>
      <rPr>
        <sz val="12"/>
        <color rgb="FF000000"/>
        <rFont val="Times New Roman"/>
        <family val="1"/>
        <charset val="204"/>
      </rPr>
      <t>, классный руководитель Гоголь
Марина
Амировна</t>
    </r>
    <r>
      <rPr>
        <sz val="12"/>
        <color rgb="FFFF0000"/>
        <rFont val="Times New Roman"/>
        <family val="1"/>
        <charset val="204"/>
      </rPr>
      <t xml:space="preserve">
</t>
    </r>
  </si>
  <si>
    <t>В ОО функционирует театральное объединение "Ступеньки к мастерству" (руководитель - Чернощёкова Э.М.)</t>
  </si>
  <si>
    <t>муниципальное казенное учреждение «Средняя общеобразовательная школа № 15»</t>
  </si>
  <si>
    <t>Муниципальное общеобразовательное учреждение «Средняя общеобразовательная школа № 10» п.Новый Маяк</t>
  </si>
  <si>
    <t xml:space="preserve">Муниципальное бюджетное общеобразовательное учреждение средняя общеобразовательная школа с углубленным изучением отдельных предметов  № 15 </t>
  </si>
  <si>
    <t>По сравнению с апрелем 2021 года произошло увеличение общей численности обучающихся школы на 47 человек: численность обучающихся 1-4 кл. увеличилось на 13 человек; численность обучающихся 5-9 кл. увеличилось на 31 человек; численность обучающихся 10-11 кл. уменьшилось на 3 школьника. Это связано с тем, что выпустился 1 малочисленный 11 класс, а зачислено два 1 класса.</t>
  </si>
  <si>
    <t xml:space="preserve">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1 человека; численность обучающихся состоящих на учете в ОДН увеличилось на 3 человека; численность обучающихся состоящих на профилактическом учете в органах социальной защиты населения не изменилось. Таким образом, прослеживается отрицательная динамика, проводятся профилактические мероприятия.  </t>
  </si>
  <si>
    <t>Правонарушения несовершеннолетними за отчетные периоды увеличилось на 2 человека. В целях профилактики правонарушений в ОО проводятся профилактические беседы и классные часы.</t>
  </si>
  <si>
    <t>По сравнению с апрелем 2021 года произошло увелечение общей численности обучающихся школы.                                                                   численность обучающихся 1-4 кл. увеличилоь на 5 человек;                                                                численность  обучающихся 5-9 кл. увеличилось на 16 человек;                                                                            численность обучающихся 10-11 кл. сократилась на 4 школьника.  Это связано с уходом после 9 класса .</t>
  </si>
  <si>
    <r>
      <t>По сравнению с апрелем 2021 года произошло увелечение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1 человек .                                                                    численность  обучающихся состоящих на учете в ОДН увеличилось на 3 человека .                                                                            численность обучающихся состоящих на профилактическом учете в органах социальной защиты населения не увеличилось.                                                                                 Таким образом, прослеживается</t>
    </r>
    <r>
      <rPr>
        <sz val="14"/>
        <color rgb="FFFF0000"/>
        <rFont val="Times New Roman"/>
        <family val="1"/>
        <charset val="204"/>
      </rPr>
      <t xml:space="preserve"> </t>
    </r>
    <r>
      <rPr>
        <sz val="14"/>
        <color theme="1"/>
        <rFont val="Times New Roman"/>
        <family val="1"/>
        <charset val="204"/>
      </rPr>
      <t>отрицательная динамика.    В ОО проводится регулярная работа с обучающимися состоящими на различных видах профилактического учета). Проводятся тренинги, беседы, мероприятия.</t>
    </r>
  </si>
  <si>
    <t>Правонарушения   несовершеннолетними за отчетные периоды  совершались.                    В целях профилактики правонарушений в ОО проводятся мероприятия и профилактическая работа  несовершеннолетнимиорганизованы .</t>
  </si>
  <si>
    <t xml:space="preserve">По сравнению с апрелем 2021 года произошло снижение травмирования обучающихся школы на 3 человека:                                                             школьный травматизм снизился на 2 случая;                                участниками ДТП не увеличилось.                                                  бытовой травматизм увеличился на 1 случай.                                                                                   Для снижения детского травматизма на школе проводятся мероприятия, акции и профилактичкая работа.                                                                             </t>
  </si>
  <si>
    <t xml:space="preserve">По сравнению с апрелем 2021 года в школе произошло увелчение вовлеченности детей в деятельность детских и молодежных общественных объединений:                                      детей вовлеченных в деятельность РДШ увеличилось на 160 человек.                                                                                                            численность обучающихся, принимающих участие в деятельность ЮНАРМИИ не увеличилось;     уменьшилось  численность обучающихся, вовлеченных в деятельность РСМ .                                                                                                                                        </t>
  </si>
  <si>
    <t>По сравнению с данными мониторинга за апрель 2021  увеличение численности детей, занимающихся в системе дополнительного образования не произошло.</t>
  </si>
  <si>
    <t>В ОО уменьшилось количество мероприятий с привлечение родительской общественности.Но работа в этом направление ведется. День Матери
Календарь полезных дней РДШ
День Учителя
День отца</t>
  </si>
  <si>
    <t>В ОО нет педагога-организатора.               Есть завуч по вопитательной деятельности.</t>
  </si>
  <si>
    <t>В ОО есть  ставка "Старшая вожатая".</t>
  </si>
  <si>
    <r>
      <t xml:space="preserve">В ОО функционирует Штаб по воспиаттельной работе, в который вошли </t>
    </r>
    <r>
      <rPr>
        <sz val="14"/>
        <color theme="1"/>
        <rFont val="Times New Roman"/>
        <family val="1"/>
        <charset val="204"/>
      </rPr>
      <t>зам.директора по ВР, советник по воспитанию, социальный педагог,  старшая вожатая, педагог-психолог, руководитель МО кл.руководителей</t>
    </r>
  </si>
  <si>
    <t>От ОО участие в проекте социальной активнивности "Орлята России"  не принимает участие.</t>
  </si>
  <si>
    <t xml:space="preserve">В ОО  не функционирует театральное объединение </t>
  </si>
  <si>
    <t xml:space="preserve">В школе есть школьный музей. </t>
  </si>
  <si>
    <t xml:space="preserve">По сравнению с апрелем 2021 года произошло увеличение  общей численности обучающихся школы на 15 человек:                                                             численность обучающихся 1-4 кл. сократилось на 3 человек;                                                                численность  обучающихся 5-9 кл. увеличилось на 10 человек;                                                                            численность обучающихся 10-11 кл. увеличилоь на 8 школьников.                                                                               </t>
  </si>
  <si>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2 человек;                                                                численность  обучающихся состоящих на учете в ОДН не изменилось                                                                             численность обучающихся состоящих на профилактическом учете в органах социальной защиты населения не изменилось                                                                                Таким образом, прослеживается отрицательная динамика  , но в ОО проводится регулярная работа с обучающимися состоящими на различных видах профилактического учета).</t>
  </si>
  <si>
    <t>Правонарушения   несовершеннолетними за отчетные периоды не совершались. В целях профилактики правонарушений в ОО проводятся мероприятия и профилактическая работа  несовершеннолетними организована.</t>
  </si>
  <si>
    <r>
      <t xml:space="preserve">По сравнению с апрелем 2021 года не произошло увеличение травмирования обучающихся школы.                                                          школьный травматизм не  увеличился.                                участниками ДТП в отчетные периоды школьники не являлись;                                                  бытовой травматизм  не увеличился.                                                                                     Для снижения детского травматизма на школе проводятся мероприятия, акции, профилактичкая работа.  </t>
    </r>
    <r>
      <rPr>
        <sz val="14"/>
        <color rgb="FFFF0000"/>
        <rFont val="Times New Roman"/>
        <family val="1"/>
        <charset val="204"/>
      </rPr>
      <t xml:space="preserve">   </t>
    </r>
    <r>
      <rPr>
        <sz val="14"/>
        <color rgb="FF000000"/>
        <rFont val="Times New Roman"/>
        <family val="1"/>
        <charset val="204"/>
      </rPr>
      <t xml:space="preserve">                                                                               </t>
    </r>
  </si>
  <si>
    <t xml:space="preserve">По сравнению с апрелем 2021 года в школе произошло снижение вовлеченности детей в деятельность детских и молодежных общественных объединений:                                                                                                                          на 5 обучающихся увеличилось  численность школьников, вовлеченных в деятельность РДШ;                                                                                                                       численность обучающихся, принимающих участие в деятельность ЮНАРМИИ осталось на том же уровне;                                                                                                          на 5 школьников уменьшилось численность обучающихся, вовлеченных в деятельность РСМ.                                                                                                                                           </t>
  </si>
  <si>
    <t>В ОО  количество мероприятий с привлечение родительской общественности не изменилось,  работа в этом направление ведется. День Матери
Календарь полезных дней РДШ
День Учителя
День отца</t>
  </si>
  <si>
    <t xml:space="preserve">В ОО отсуттвует ставка педагога-организатора. </t>
  </si>
  <si>
    <t>В ОО по сравнению с данными апреля 2021 года увеличилосьчисленность молодых педагогов.</t>
  </si>
  <si>
    <r>
      <t xml:space="preserve">В ОО функционирует Штаб по воспиаттельной работе, в который вошли </t>
    </r>
    <r>
      <rPr>
        <sz val="14"/>
        <color theme="1"/>
        <rFont val="Times New Roman"/>
        <family val="1"/>
        <charset val="204"/>
      </rPr>
      <t>зам.директора по ВР, советник по воспитанию, социальный педагог,педагог-психолог, руководитель МО кл.руководителей</t>
    </r>
  </si>
  <si>
    <r>
      <t>От ОО участие в проекте социальной активнивности "Орлята России" принимает участие 1 "Б" классный руководитель Гусева Мария Юрьевна</t>
    </r>
    <r>
      <rPr>
        <sz val="14"/>
        <color rgb="FFFF0000"/>
        <rFont val="Times New Roman"/>
        <family val="1"/>
        <charset val="204"/>
      </rPr>
      <t xml:space="preserve"> </t>
    </r>
  </si>
  <si>
    <r>
      <t xml:space="preserve">В ОО функционирует театральное объединение </t>
    </r>
    <r>
      <rPr>
        <sz val="14"/>
        <color theme="1"/>
        <rFont val="Times New Roman"/>
        <family val="1"/>
        <charset val="204"/>
      </rPr>
      <t>"Калейдоскоп" Колотур Мария Владимировна</t>
    </r>
  </si>
  <si>
    <t>В школе отсутствует  школьный музей. По причине нехватки места для его создания</t>
  </si>
  <si>
    <r>
      <t>По сравнению с апрелем 2021 года произошло увеличение общей численности обучающихся школы на 24 человек:                                                             численность обучающихся 1-4 кл. увеличилось  на 8 человек;                                                                численность  обучающихся 5-9 кл. увеличилось на 37 человек;                                                                            численность обучающихся 10-11 кл. сократилась на 21 школьник.                                                                                 Это связано с уходом обучающихся   из ОО и поступление в другие учреждения образования.</t>
    </r>
    <r>
      <rPr>
        <sz val="14"/>
        <color rgb="FFFF0000"/>
        <rFont val="Times New Roman"/>
        <family val="1"/>
        <charset val="204"/>
      </rPr>
      <t xml:space="preserve"> </t>
    </r>
  </si>
  <si>
    <t xml:space="preserve">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сократилась;                                                                численность  обучающихся состоящих на учете в ОДН сократилось на 1 человек;                                                                            численность обучающихся состоящих на профилактическом учете в органах социальной защиты населения  не изменилось.   Таким образом, прослеживается положительная динамика.   так как в ОО проводится регулярная работа с обучающимися состоящими на различных видах профилактического учета).                                                                         </t>
  </si>
  <si>
    <t>Правонарушения   несовершеннолетними за отчетные периоды совершались- 1. В целях профилактики правонарушений в ОО проводятся мероприятия и профилактическая работа  несовершеннолетними организована</t>
  </si>
  <si>
    <r>
      <t xml:space="preserve">По сравнению с апрелем 2021 года  не произошло  травмирования обучающихся школы                                                              школьный травматизм не увеличился;                                участниками ДТП в отчетные периоды школьники не являлись;                                                  бытовой травматизм не увеличился.                                                                                     </t>
    </r>
    <r>
      <rPr>
        <sz val="14"/>
        <color rgb="FFFF0000"/>
        <rFont val="Times New Roman"/>
        <family val="1"/>
        <charset val="204"/>
      </rPr>
      <t xml:space="preserve">    </t>
    </r>
    <r>
      <rPr>
        <sz val="14"/>
        <color rgb="FF000000"/>
        <rFont val="Times New Roman"/>
        <family val="1"/>
        <charset val="204"/>
      </rPr>
      <t xml:space="preserve">  Для снижения детского травматизма на школе проводятся мероприятия, акции, профилактичкая работа.                                                                                      </t>
    </r>
  </si>
  <si>
    <t xml:space="preserve">По сравнению с апрелем 2021 года в школе не изменилось количество вовлеченности детей в деятельность детских и молодежных общественных объединений.                                                                                                              на 10 обучающихся увеличилось численность школьников, вовлеченных в деятельность РДШ;                                                                                                                    на 13 школьников увеличилоь  численность обучающихся, принимающих участие в деятельность ЮНАРМИИ;                                                                                                          на 11 школьников увеличилась численность обучающихся, вовлеченных в деятельность РСМ. Появление новой должноти советника директора по воспитанию.                                                                                                                                           </t>
  </si>
  <si>
    <t xml:space="preserve">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t>
  </si>
  <si>
    <t>В ОО количество мероприятий с привлечение родительской общественности уменьшилось. Работа в этом направление ведется.  День Матери
Календарь полезных дней РДШ
День Учителя
День отца</t>
  </si>
  <si>
    <t xml:space="preserve">В ОО нет педагога-организатора. </t>
  </si>
  <si>
    <r>
      <t xml:space="preserve">В ОО функционирует Штаб по воспиаттельной работе, в который вошли </t>
    </r>
    <r>
      <rPr>
        <sz val="14"/>
        <color theme="1"/>
        <rFont val="Times New Roman"/>
        <family val="1"/>
        <charset val="204"/>
      </rPr>
      <t>зам.директора по ВР, советник по воспитанию, социальный  педагог-психолог, старшая вожатая, руководитель МО кл.руководителей</t>
    </r>
  </si>
  <si>
    <t xml:space="preserve">В ОО не функционирует театральное объединение </t>
  </si>
  <si>
    <t xml:space="preserve">По сравнению с апрелем 2021 года произошло увеличение общей численности обучающихся школы на 18 человек:                                                             численность обучающихся 1-4 кл. не сократилось                                                                численность  обучающихся 5-9 кл. увеличилось на 12 человек;                                                                            численность обучающихся 10-11 кл. увеличилось на 6 школьников.                                                                                 </t>
  </si>
  <si>
    <r>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не  увеличилось.                                                              численность  обучающихся состоящих на учете в ОДН увеличилось на 1 человек;                                                                            численность обучающихся состоящих на профилактическом учете в органах социальной защиты населения сократилось на 6 человека.                                                                                 Таким образом, прослеживается</t>
    </r>
    <r>
      <rPr>
        <sz val="14"/>
        <color rgb="FFFF0000"/>
        <rFont val="Times New Roman"/>
        <family val="1"/>
        <charset val="204"/>
      </rPr>
      <t xml:space="preserve"> </t>
    </r>
    <r>
      <rPr>
        <sz val="14"/>
        <color theme="1"/>
        <rFont val="Times New Roman"/>
        <family val="1"/>
        <charset val="204"/>
      </rPr>
      <t xml:space="preserve">положительная, так как в ОО проводится регулярная работа с обучающимися состоящими на различных видах профилактического учета).                                                    </t>
    </r>
    <r>
      <rPr>
        <sz val="14"/>
        <color rgb="FFFF0000"/>
        <rFont val="Times New Roman"/>
        <family val="1"/>
        <charset val="204"/>
      </rPr>
      <t xml:space="preserve">                     </t>
    </r>
  </si>
  <si>
    <t>Правонарушения   несовершеннолетними за отчетные периоды совершались. В целях профилактики правонарушений в ОО проводятся беседы, акции,внеурочные мероприятия.профилактичесая работа.</t>
  </si>
  <si>
    <r>
      <t xml:space="preserve">По сравнению с апрелем 2021 года произошло увеличение травмирования обучающихся школы на 1 человек:                                                             школьный травматизм не увеличился;                                участниками ДТП в отчетные периоды школьники не являлись;                                                  бытовой травматизм не увеличился.                                                                                     </t>
    </r>
    <r>
      <rPr>
        <sz val="14"/>
        <color rgb="FFFF0000"/>
        <rFont val="Times New Roman"/>
        <family val="1"/>
        <charset val="204"/>
      </rPr>
      <t xml:space="preserve"> </t>
    </r>
    <r>
      <rPr>
        <sz val="14"/>
        <color theme="1"/>
        <rFont val="Times New Roman"/>
        <family val="1"/>
        <charset val="204"/>
      </rPr>
      <t xml:space="preserve">Для снижения детского травматизма на школе проводятся мероприятия, акции, профилактичкая работа.       </t>
    </r>
    <r>
      <rPr>
        <sz val="14"/>
        <color rgb="FF000000"/>
        <rFont val="Times New Roman"/>
        <family val="1"/>
        <charset val="204"/>
      </rPr>
      <t xml:space="preserve">                                                                              </t>
    </r>
  </si>
  <si>
    <t xml:space="preserve">По сравнению с апрелем 2021 года в школе произошло снижение вовлеченности детей в деятельность детских и молодежных общественных объединений:                                                                                                                      на 18 обучающихся увеличилось численность школьников, вовлеченных в деятельность РДШ;                                                                                                                    на 2 школьника  сократилась численность обучающихся, принимающих участие в деятельность ЮНАРМИИ;                                                                                                          на 3 школьника увеличилась численность обучающихся, вовлеченных в деятельность РСМ. Причины уменьшения численности обучающихся в ОО - сельская местноть, нехватка рабочих мест. С новой должностью советника директора по воспитанию  увеличелось количество школьников в деятельноть РДШ .                                                                                                                                        </t>
  </si>
  <si>
    <t xml:space="preserve">По сравнению с данными мониторинга за апрель 2021 произошло увеличениеменьшение численности детей, занимающихся в системе дополнительного образования. </t>
  </si>
  <si>
    <t>В ОО  не увеличилось количество мероприятий с привлечение родительской общественности. Работа в этом направление ведется.  День Матери
Календарь полезных дней РДШ
День Учителя
День отца</t>
  </si>
  <si>
    <t>В ОО отсутсвует педагог-организатор.</t>
  </si>
  <si>
    <t>В ОО функционирует Штаб по воспиательной работе, в который вошли зам.директора по ВР, советник по воспитанию, социальный  педагог, руководитель МО кл.руководителей</t>
  </si>
  <si>
    <r>
      <t xml:space="preserve">От ОО участие в проекте социальной активнивности "Орлята России"  не принимает </t>
    </r>
    <r>
      <rPr>
        <sz val="14"/>
        <color rgb="FFFF0000"/>
        <rFont val="Times New Roman"/>
        <family val="1"/>
        <charset val="204"/>
      </rPr>
      <t/>
    </r>
  </si>
  <si>
    <t>В ОО  не созданы школьные медиа.</t>
  </si>
  <si>
    <t>Муниципальное бюджетное общеобразовательное учреждение «Средняя общеобразовательная школа №8 имени А.В. Грязнова» ИГОСК</t>
  </si>
  <si>
    <t xml:space="preserve">По сравнению с апрелем 2021 года произошло увеличение общей численности обучающихся школы на 17 человек:                                                             численность обучающихся 1-4 кл. увеличилось  на 9 человек;                                                                численность  обучающихся 5-9 кл. увеличилось на 12 человек;                                                                            численность обучающихся 10-11 кл. сократилась на 9 школьников.                                                                                 </t>
  </si>
  <si>
    <t xml:space="preserve">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не увеличилось;                                                                            численность обучающихся состоящих на профилактическом учете в органах социальной защиты населения -нет      Таким образом, прослеживается положительная, так как в ОО проводится регулярная работа с обучающимися состоящими на различных видах профилактического учета).                                                                                                                                                   </t>
  </si>
  <si>
    <t>Правонарушения   несовершеннолетними за отчетные периоды не совершались. В целях профилактики правонарушений в ОО проводятся беседы, мероприятия, внеурочные мероприятия, акции.</t>
  </si>
  <si>
    <r>
      <t xml:space="preserve">По сравнению с апрелем 2021 года травмирования обучающихся школы не увеличилось.                                                школьный травматизм не увеличился;                                участниками ДТП в отчетные периоды школьники не являлись;                                                  бытовой травматизм не  увеличился.      Для снижения детского травматизма в школе проводятся мероприятия, акции, профилактичкая работа.                           </t>
    </r>
    <r>
      <rPr>
        <sz val="14"/>
        <color rgb="FFFF0000"/>
        <rFont val="Times New Roman"/>
        <family val="1"/>
        <charset val="204"/>
      </rPr>
      <t xml:space="preserve"> </t>
    </r>
  </si>
  <si>
    <t xml:space="preserve">По сравнению с апрелем 2021 года в школе не произошло снижение вовлеченности детей в деятельность детских и молодежных общественных объединений:                                                                                                        на 40 обучающихся увеличилось  численность школьников, вовлеченных в деятельность РДШ;                                                                                                                    на 10 школьников увеличилось численность обучающихся, принимающих участие в деятельность ЮНАРМИИ;                                                                                                          на 25 школьников уменьшилось численность обучающихся, вовлеченных в деятельность РСМ.   Причины уменьшения численности обучающихся в ОО - сельская местноть, нехватка рабочих мест. С новой должностью советника директора по воспитанию  увеличелось количество школьников в деятельноть РДШ                                                                                                                                         </t>
  </si>
  <si>
    <t xml:space="preserve">По сравнению с данными мониторинга за апрель 2021 произошло уменьшение численности детей, занимающихся в системе дополнительного образования. </t>
  </si>
  <si>
    <t xml:space="preserve">В ОО увеличилось количество мероприятий с привлечение родительской общественности.День Матери
Календарь полезных дней РДШ
День Учителя
День отца </t>
  </si>
  <si>
    <t>В ОО функционирует Штаб по воспиаттельной работе, в который вошли зам.директора по ВР, советник по воспитанию,старшая вожатая, социальный  педагог, кл.руководителей</t>
  </si>
  <si>
    <r>
      <t xml:space="preserve">От ОО участие в проекте социальной активнивности "Орлята России" не принимает </t>
    </r>
    <r>
      <rPr>
        <sz val="14"/>
        <color rgb="FFFF0000"/>
        <rFont val="Times New Roman"/>
        <family val="1"/>
        <charset val="204"/>
      </rPr>
      <t xml:space="preserve"> </t>
    </r>
  </si>
  <si>
    <t xml:space="preserve">По сравнению с апрелем 2021 года произошло снижение общей численности обучающихся школы на 9 человек:                                                             численность обучающихся 1-4 кл. увеличилось  на 1 человек;                                                                численность  обучающихся 5-9 кл. сократилоь  на 6 человек;                                                                            численность обучающихся 10-11 кл. сократилась на 4 школьника.                                                                                 </t>
  </si>
  <si>
    <t xml:space="preserve">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                                                                численность  обучающихся состоящих на учете в ОДН не увеличилось;                                                                            численность обучающихся состоящих на профилактическом учете в органах социальной защиты населения сократилось.     Таким образом, прослеживается положительная, так как в ОО проводится регулярная работа с обучающимися состоящими на различных видах профилактического учета).                                                                             </t>
  </si>
  <si>
    <t>Правонарушения   несовершеннолетними за отчетные периоды не совершались. В целях профилактики правонарушений в ОО проводятся беды, внеурочные мероприятия</t>
  </si>
  <si>
    <t xml:space="preserve">По сравнению с апрелем 2021 года увеличение  травмирования обучающихся школы не произошло                                                             школьный травматизм  не увеличился;                                участниками ДТП в отчетные периоды школьники не являлись;                                                  бытовой травматизм не увеличился.                                                                                     Для снижения детского травматизма в школе проводятся мероприятия, акции, профилактичкая работа.                                                                           </t>
  </si>
  <si>
    <t xml:space="preserve">По сравнению с апрелем 2021 года в школе произошло увеличение вовлеченности детей в деятельность детских и молодежных общественных объединений:                                                                                                                       на 60 обучающихся увеличилось  численность школьников, вовлеченных в деятельность РДШ;                                                                                                                      численность обучающихся, принимающих участие в деятельность ЮНАРМИИ не увеличилось;                                                                                                               на 6 школьников увеличилась численность обучающихся, вовлеченных в деятельность РСМ. Причины уменьшения численности обучающихся в ОО - сельская местноть, нехватка рабочих мест. С новой должностью советника директора по воспитанию  увеличелось количество школьников в деятельноть РДШ                                                                                                                                                                                                                                                                         </t>
  </si>
  <si>
    <t xml:space="preserve">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Матери, День Учителя. </t>
  </si>
  <si>
    <t xml:space="preserve">В ОО увеличилось количество мероприятий с привлечение родительской общественности. День Матери
Календарь полезных дней РДШ
День Учителя
День отца </t>
  </si>
  <si>
    <t xml:space="preserve">В ОО есть педагог-организатор. </t>
  </si>
  <si>
    <t>В ОО  есть ставка"Старшая вожатая".</t>
  </si>
  <si>
    <t>В ОО функционирует Штаб по воспиаттельной работе, в который вошли зам.директора по ВР, советник по воспитанию, социальный  педагог, руководитель МО кл.руководителей</t>
  </si>
  <si>
    <t>Муниципальное бюджетное общеобразовательное учреждение «Средняя общеобразовательная школа №10» ИГОСК</t>
  </si>
  <si>
    <t xml:space="preserve">По сравнению с апрелем 2021 года произошло увеличение общей численности обучающихся школы на 14 человек:                                                             численность обучающихся 1-4 кл. не  сократилось                                                             численность  обучающихся 5-9 кл.  не увеличилось                                                                            численность обучающихся 10-11 кл. увелиилось на 14 школьников.                                                                                 </t>
  </si>
  <si>
    <t xml:space="preserve">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6 человек;                                                                численность  обучающихся состоящих на учете в ОДН не увеличилось                                                                          численность обучающихся состоящих на профилактическом учете в органах социальной защиты населения сократилось.                                                                             Таким образом, прослеживается отрицательная динамика, так как в ОО проводится регулярная работа с обучающимися состоящими на различных видах профилактического учета).  </t>
  </si>
  <si>
    <t xml:space="preserve">Правонарушения   несовершеннолетними за отчетные периоды не совершались. В целях профилактики правонарушений в ОО проводятся беседы, акции, мероприятия </t>
  </si>
  <si>
    <r>
      <t>По сравнению с апрелем 2021 года произошло уменьшение травмирования обучающихся школы.                                                             школьный травматизм не увеличился;                                участниками ДТП в отчетные периоды школьники не являлись;                                                  бытовой травматизм не  увеличился                                                                                     Для снижения детского травматизма в школе</t>
    </r>
    <r>
      <rPr>
        <sz val="14"/>
        <color rgb="FFFF0000"/>
        <rFont val="Times New Roman"/>
        <family val="1"/>
        <charset val="204"/>
      </rPr>
      <t xml:space="preserve"> </t>
    </r>
    <r>
      <rPr>
        <sz val="14"/>
        <color rgb="FF000000"/>
        <rFont val="Times New Roman"/>
        <family val="1"/>
        <charset val="204"/>
      </rPr>
      <t xml:space="preserve">  проводятся мероприятия, акции, профилактичкая работа.                                                                                                         </t>
    </r>
  </si>
  <si>
    <t xml:space="preserve">По сравнению с апрелем 2021 года в школе не произошло снижение вовлеченности детей в деятельность детских и молодежных общественных объединений:                                                                                                        на 14 обучающихся увеличилась численность школьников, вовлеченных в деятельность РДШ;                                                                                                                    не увеличилась численность обучающихся, принимающих участие в деятельность ЮНАРМИИ;                                                                                                                численность обучающихся, вовлеченных в деятельность РСМ не увеличилась. С новой должностью советника директора по воспитанию  увеличелось количество школьников в деятельноть РДШ                                                                                                                                                                                                                                                                                                                                                                                                               </t>
  </si>
  <si>
    <t>В ОО функционирует Штаб по воспиаттельной работе, в который вошли зам.директора по ВР, советник по воспитанию, социальный  педагог, педагог-организатор, кл.руководителей</t>
  </si>
  <si>
    <r>
      <t xml:space="preserve">От ОО участие в проекте социальной активновности "Орлята России" не принимает </t>
    </r>
    <r>
      <rPr>
        <sz val="14"/>
        <color rgb="FFFF0000"/>
        <rFont val="Times New Roman"/>
        <family val="1"/>
        <charset val="204"/>
      </rPr>
      <t/>
    </r>
  </si>
  <si>
    <t>В школе отсутствует школьный музей. нет специалиста</t>
  </si>
  <si>
    <t>По сравнению с апрелем 2021 года произошло снижение общей численности обучающихся школы на 2 человека:                                                             численность обучающихся 1-4 кл. сократилось на 4 человека;                                                                численность  обучающихся 5-9 кл. увеличилось на 6 человек;                                                                            численность обучающихся 10-11 кл. сократилась на 4 школьника.                                                                                 Это связано с оттоком населения из станицы из-за отсутствия рабочих мест</t>
  </si>
  <si>
    <r>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1 человека;                                                                 Таким образом, прослеживается</t>
    </r>
    <r>
      <rPr>
        <sz val="14"/>
        <color rgb="FFFF0000"/>
        <rFont val="Times New Roman"/>
        <family val="1"/>
        <charset val="204"/>
      </rPr>
      <t xml:space="preserve"> </t>
    </r>
    <r>
      <rPr>
        <sz val="14"/>
        <rFont val="Times New Roman"/>
        <family val="1"/>
        <charset val="204"/>
      </rPr>
      <t>положительная ди</t>
    </r>
    <r>
      <rPr>
        <sz val="14"/>
        <color rgb="FF000000"/>
        <rFont val="Times New Roman"/>
        <family val="1"/>
        <charset val="204"/>
      </rPr>
      <t xml:space="preserve">намика, так как в школе ведётся систематическая профилактическая работа со всеми учащимися.  </t>
    </r>
  </si>
  <si>
    <t>Правонарушения   несовершеннолетними за отчетные периоды не совершались. В целях профилактики правонарушений в ОО проводятся встречи со специалистами, тренинги, киноуроки</t>
  </si>
  <si>
    <r>
      <t xml:space="preserve">По сравнению с апрелем 2021 года произошло увеличение травмирования обучающихся школы на 3 человека:                                                             случаев школьного травматизма не было ;                                участниками ДТП в отчетные периоды школьники не являлись;                                                  бытовой травматизм увеличился на 3 случая.                                                                                     Для снижения детского травматизма в школе проводятся инструктажи по т/б, классные часы, уроки безопасности, родительские собрания и лектории, распространение памяток и буклетов </t>
    </r>
    <r>
      <rPr>
        <sz val="14"/>
        <color rgb="FFFF0000"/>
        <rFont val="Times New Roman"/>
        <family val="1"/>
        <charset val="204"/>
      </rPr>
      <t xml:space="preserve">  </t>
    </r>
    <r>
      <rPr>
        <sz val="14"/>
        <color rgb="FF000000"/>
        <rFont val="Times New Roman"/>
        <family val="1"/>
        <charset val="204"/>
      </rPr>
      <t xml:space="preserve">                                                                               </t>
    </r>
  </si>
  <si>
    <t xml:space="preserve">По сравнению с апрелем 2021 года в школе произошло снижение вовлеченности детей в деятельность детских и молодежных общественных объединений:                                                                                                         сократилась численность обучающихся, принимающих участие в деятельности ЮНАРМИИ на 10 школьников; вовлеченных в деятельность РСМ.на 4 обучающихся  увеличилась численность обучающихся, , вовлеченных в деятельность РДШ;                                                                                                                    на 26 школьников  и в другие объединения на 10 учащихся.                                                     Снижение количества учащихся, вовлечённых в РСМ и Юнармию произошло из-за отсутствия 10 класса в 2021-22 учебном году.                                                                                                                                    </t>
  </si>
  <si>
    <t xml:space="preserve">В ОО  количество мероприятий с привлечение родительской общественности осталось на том же уровне      День Матери
Календарь полезных дней РДШ
День Учителя
День отца
</t>
  </si>
  <si>
    <t xml:space="preserve">В ОО нет ставки  педагога-организатора. </t>
  </si>
  <si>
    <t xml:space="preserve">От ОО участие в проекте социальной активнивности "Орлята России" не принимает </t>
  </si>
  <si>
    <t xml:space="preserve">В ОО нет театральное объединение, так как нет специалистов </t>
  </si>
  <si>
    <t>В школе отсутствует школьный музей, так  как нет помещения для его создания</t>
  </si>
  <si>
    <t>Муниципальное бюджетное общеобразовательное учреждение «Средняя общеобразовательная школа №14 имени Г.Т. Мещерякова» ИГОСК</t>
  </si>
  <si>
    <t xml:space="preserve">По сравнению с апрелем 2021 года произошло увеличение  общей численности обучающихся школы на 10 человек:                                                             численность обучающихся 1-4 кл. увеличилось на 6 человек;                                                                численность  обучающихся 5-9 кл. увеличилось на 2 человека;                                                                            численность обучающихся 10-11 кл. увеличилось  на 3 школьника.                                                                                 </t>
  </si>
  <si>
    <r>
      <t>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2 человек;                                                                численность  обучающихся состоящих на учете в ОДН увеличилось  на 2 человек;                                                                            численность обучающихся состоящих на профилактическом учете в органах социальной защиты населения увеличилось на 5 человека.                                                                                 Таким образом, прослеживается</t>
    </r>
    <r>
      <rPr>
        <sz val="14"/>
        <color theme="1"/>
        <rFont val="Times New Roman"/>
        <family val="1"/>
        <charset val="204"/>
      </rPr>
      <t xml:space="preserve"> отрицательная</t>
    </r>
    <r>
      <rPr>
        <sz val="14"/>
        <color rgb="FF000000"/>
        <rFont val="Times New Roman"/>
        <family val="1"/>
        <charset val="204"/>
      </rPr>
      <t xml:space="preserve"> динамика.  В ОО проводится регулярная работа с обучающимися состоящими на различных видах профилактического учета).  </t>
    </r>
  </si>
  <si>
    <t>Правонарушения   несовершеннолетними за отчетные периоды не совершались. В целях профилактики правонарушений в ОО проводятся различные мероприяти, внеклассные уроки.</t>
  </si>
  <si>
    <r>
      <t>По сравнению с апрелем 2021 года произошло увеличение травмирования обучающихся школы на 2 человек:                                                             школьный травматизм не увеличился;                                участниками ДТП в отчетные периоды школьники не являлись;                                                  бытовой травматизм не увеличился.                                                                                     Для снижения детского травматизма на школе проводятся</t>
    </r>
    <r>
      <rPr>
        <sz val="14"/>
        <color rgb="FFFF0000"/>
        <rFont val="Times New Roman"/>
        <family val="1"/>
        <charset val="204"/>
      </rPr>
      <t xml:space="preserve"> </t>
    </r>
    <r>
      <rPr>
        <sz val="14"/>
        <color rgb="FF000000"/>
        <rFont val="Times New Roman"/>
        <family val="1"/>
        <charset val="204"/>
      </rPr>
      <t xml:space="preserve">инструктажи по т/б, классные часы, уроки безопасности, родительские собрания и лектории, распространение памяток и буклетов                                                                                  </t>
    </r>
  </si>
  <si>
    <t xml:space="preserve">По сравнению с апрелем 2021 года в школе произошло снижение вовлеченности детей в деятельность детских и молодежных общественных объединений:                                                                                                        на 335 обучающихся увеличилось численность школьников, вовлеченных в деятельность РДШ;                                                                                                                    на 18 школьников уеличилось численность обучающихся, принимающих участие в деятельность ЮНАРМИИ;                                                                                                          на 14 школьников сократилась численность обучающихся, вовлеченных в деятельность РСМ.                                                                                                                                           </t>
  </si>
  <si>
    <t xml:space="preserve">В ОО уменьшилось количество мероприятий с привлечение родительской общественности.Работа в этом направление ведется. </t>
  </si>
  <si>
    <t xml:space="preserve">В ОО имеется педагог-организатор. </t>
  </si>
  <si>
    <t>От ОО участие в проекте социальной активновности "Орлята России" не принимает.</t>
  </si>
  <si>
    <t>По сравнению с апрелем 2021 года произошло снижение общей численности обучающихся школы на 1 человек:                                                             численность обучающихся 1-4 кл. увеличилоь на 17 человек;                                                                численность  обучающихся 5-9 кл. сократилось на 15 человек;                                                                            численность обучающихся 10-11 кл. сократилась на 3 школьника.                                                                                 Это связано с уходом учащихся ОО в другие учреждения образования (Сузы)</t>
  </si>
  <si>
    <r>
      <t>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сократилось на 2 человек;                                                                            численность обучающихся состоящих на профилактическом учете в органах социальной защиты населения сократилось на 1 человек.                                                                                 Таким образом, прослеживаетс</t>
    </r>
    <r>
      <rPr>
        <sz val="14"/>
        <color theme="1"/>
        <rFont val="Times New Roman"/>
        <family val="1"/>
        <charset val="204"/>
      </rPr>
      <t xml:space="preserve">я положительная динамика, так как в школе ведётся систематическая профилактическая работа со всеми учащимися.  </t>
    </r>
  </si>
  <si>
    <t>Правонарушения   несовершеннолетними за отчетные периоды не совершались. В целях профилактики правонарушений в ОО проводятся беседы, внеурочные мероприятия</t>
  </si>
  <si>
    <t xml:space="preserve">По сравнению с апрелем 2021 года  увеличение травмирования обучающихся школы не произошло                                                              школьный травматизм не  увеличился ;                                участниками ДТП в отчетные периоды школьники не являлись;                                                  бытовой травматизм не увеличился                                                                                     Для снижения детского травматизма на школе проводятся мероприятия, распространение буклетов, акции.                                                                             </t>
  </si>
  <si>
    <t xml:space="preserve">По сравнению с апрелем 2021 года в школе произошло снижение вовлеченности детей в деятельность детских и молодежных общественных объединений:                                                                                                        на 3 обучающихся увеличилось  численность школьников, вовлеченных в деятельность РДШ;                                                                                                                     численность школьников не увеличилась , принимающих участие в деятельность ЮНАРМИИ;                                                                                                                уменьшилась численность обучающихся, вовлеченных в деятельность РСМ.                                                                                                                                          </t>
  </si>
  <si>
    <r>
      <t xml:space="preserve">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t>
    </r>
    <r>
      <rPr>
        <sz val="14"/>
        <color theme="1"/>
        <rFont val="Times New Roman"/>
        <family val="1"/>
        <charset val="204"/>
      </rPr>
      <t xml:space="preserve">Календарь полезных дней РДШ
День Учителя
День отца </t>
    </r>
  </si>
  <si>
    <t>В ОО есть  "Старшая вожатая".</t>
  </si>
  <si>
    <t>В ОО функционирует Штаб по воспитательной работе, в который вошли зам.директора по ВР, советник по воспитанию, социальный  педагог, старшая вожатая, руководитель МО кл.руководителей</t>
  </si>
  <si>
    <t>Муниципальное бюджетное общеобразовательное учреждение «Средняя общеобразовательная школа №16» ИГОСК</t>
  </si>
  <si>
    <t xml:space="preserve">По сравнению с апрелем 2021 года произошло увеличение общей численности обучающихся школы на 15 человек:                                                             численность обучающихся 1-4 кл. сократилось на 9 человек;                                                                численность  обучающихся 5-9 кл. увеличилось на 11 человек;                                                                            численность обучающихся 10-11 кл. увеличилось  на 13 школьника.                                                                                 </t>
  </si>
  <si>
    <t xml:space="preserve">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не увелчилось;                                                                         численность обучающихся состоящих на профилактическом учете в органах социальной защиты населения увеличилось Таким образом, прослеживается отрицательная динамика.  В ОО проводится регулярная работа с обучающимися состоящими на различных видах профилактического учета).                                                                              </t>
  </si>
  <si>
    <t>Правонарушения   несовершеннолетними за отчетные периоды не совершались. В целях профилактики правонарушений в ОО проводятся беседы, внеурочные мероприятия, акции.</t>
  </si>
  <si>
    <r>
      <t>По сравнению с апрелем 2021 года увеличение травмирования обучающихся школы не произошло;                                                         школьный травматизм не увеличился                                участниками ДТП в отчетные периоды школьники не являлись;                                                  бытовой травматизм не увеличился                                                                                   Для снижения детского травматизма на школе проводятся</t>
    </r>
    <r>
      <rPr>
        <sz val="14"/>
        <color rgb="FF000000"/>
        <rFont val="Times New Roman"/>
        <family val="1"/>
        <charset val="204"/>
      </rPr>
      <t xml:space="preserve"> проводятся мероприятия, распространение буклетов, акции.                                                                                                                                                     </t>
    </r>
  </si>
  <si>
    <t xml:space="preserve">По сравнению с апрелем 2021 года в школе произошло снижение вовлеченности детей в деятельность детских и молодежных общественных объединений:                                                                                                        на 438 обучающихся увеличилось  численность школьников, вовлеченных в деятельность РДШ;                                                                                                                    не увеличилось численность обучающихся, принимающих участие в деятельность ЮНАРМИИ;                                                                                                               на 9 школьников увеличилась численность обучающихся, вовлеченных в деятельность РСМ.                                                                                                                                           </t>
  </si>
  <si>
    <t xml:space="preserve">По сравнению с данными мониторинга за апрель 2021 произошло увеличение численности детей, принявших участие в мероприятиях Всероссийского календаря мероприятий День Матери, День Учителя. </t>
  </si>
  <si>
    <t>В ОО по сравнению с данными апреля 2021 года увеличилась  численность молодых педагогов.</t>
  </si>
  <si>
    <t>От ОО участие в проекте социальной активнивности "Орлята России"  принимает участие 3 "а"класс, Янчевская Светлана Михайловна</t>
  </si>
  <si>
    <t xml:space="preserve">В ОО созданы школьные медиа. </t>
  </si>
  <si>
    <t xml:space="preserve">В школе еть  школьный музей. </t>
  </si>
  <si>
    <t xml:space="preserve">По сравнению с апрелем 2021 года произошло увеличение общей численности обучающихся школы на 7 человек:                                                             численность обучающихся 1-4 кл. увеличилось на 35 человек;                                                                численность  обучающихся 5-9 кл. сократилось на 11 человек;                                                                            численность обучающихся 10-11 кл. сократилась на 17 школьников.                                                                                </t>
  </si>
  <si>
    <t xml:space="preserve">По сравнению с апрелем 2021 года произошло увеличение численности обучающихся школы состоящих на различных видах профилактического учета: численность обучающихся состоящих на внутришкольном учете увеличилось  на 2 человек;                                                                численность  обучающихся состоящих на учете в ОДН не увеличилось                                                                       численность обучающихся состоящих на профилактическом учете в органах социальной защиты населения не увеличилось  Таким образом, прослеживается отрицатльная динамика.  В ОО проводится регулярная работа с обучающимися состоящими на различных видах профилактического учета).                                                                                                                                                         </t>
  </si>
  <si>
    <r>
      <t xml:space="preserve">По сравнению с апрелем 2021 года не произошло увеличение травмирования обучающихся школы.                                                         школьный травматизм не увеличился                                участниками ДТП в отчетные периоды школьники не являлись;                                                  бытовой травматизм не увеличился.                                                                                     </t>
    </r>
    <r>
      <rPr>
        <sz val="14"/>
        <color rgb="FFFF0000"/>
        <rFont val="Times New Roman"/>
        <family val="1"/>
        <charset val="204"/>
      </rPr>
      <t xml:space="preserve">   </t>
    </r>
    <r>
      <rPr>
        <sz val="14"/>
        <color rgb="FF000000"/>
        <rFont val="Times New Roman"/>
        <family val="1"/>
        <charset val="204"/>
      </rPr>
      <t xml:space="preserve">                                                                               Для снижения детского травматизма в школе  проводятся мероприятия, распространение буклетов, акции.                                                                                                                                                     </t>
    </r>
  </si>
  <si>
    <t xml:space="preserve">По сравнению с апрелем 2021 года в школе произошло снижение вовлеченности детей в деятельность детских и молодежных общественных объединений:                                                                                                        на 59 обучающихся увеличилось численность школьников, вовлеченных в деятельность РДШ;                                                                                                                    численность обучающихся не увеличилось, принимающих участие в деятельность ЮНАРМИИ;                                                                                                                 не увеличилась численность обучающихся, вовлеченных в деятельность РСМ.                                                                                                                                           </t>
  </si>
  <si>
    <t xml:space="preserve">По сравнению с данными мониторинга за апрель 2021 увеличение не произошлочисленности детей, занимающихся в системе дополнительного образования. </t>
  </si>
  <si>
    <t xml:space="preserve">По сравнению с данными мониторинга за апрель 2021 увеличение численности детей, занятых во внеурочной деятельности не произошло </t>
  </si>
  <si>
    <t xml:space="preserve">По сравнению с данными мониторинга за апрель 2021 произошло уменьшение  численности детей, принявших участие в мероприятиях Всероссийского календаря мероприятий День Матери, День Учителя. </t>
  </si>
  <si>
    <t>В ОО увеличилось количество мероприятий с привлечение родительской общественности. Работа в этом направление ведется</t>
  </si>
  <si>
    <t xml:space="preserve">В ОО нет  ставки педагога-организатора. </t>
  </si>
  <si>
    <t xml:space="preserve">В ОО функционирует Штаб по воспитательной работе, в который вошли зам.директора по ВР, советник по воспитанию, социальный  педагог, старшая вожатая, </t>
  </si>
  <si>
    <t xml:space="preserve">     В ОО функционирует театральное объединение "Каламбур" Демиденко Т.Ю., укольный театр "Кулиска" Лейнвебер Н.А.</t>
  </si>
  <si>
    <t xml:space="preserve">         В школе отсутствует школьный музей. нет помещения для его создания.</t>
  </si>
  <si>
    <r>
      <t xml:space="preserve">По сравнению с апрелем 2021 года произошло увеличение общей численности обучающихся школы на 11 человек:                                                             численность обучающихся 1-4 кл. сократилось на 7 человек;                                                                численность  обучающихся 5-9 кл. увеличилось на 27 человек;                                                                            численность обучающихся 10-11 кл. сократилась на 9 школьника.                                                                                 </t>
    </r>
    <r>
      <rPr>
        <sz val="14"/>
        <color rgb="FFFF0000"/>
        <rFont val="Times New Roman"/>
        <family val="1"/>
        <charset val="204"/>
      </rPr>
      <t xml:space="preserve"> </t>
    </r>
  </si>
  <si>
    <r>
      <t xml:space="preserve">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3 человек;                                                                численность  обучающихся состоящих на учете в ОДН сократилось на 2 человек;                                                                            численность обучающихся состоящих на профилактическом учете в органах социальной защиты населения не прибавлялось.                                                                            </t>
    </r>
    <r>
      <rPr>
        <sz val="14"/>
        <color theme="1"/>
        <rFont val="Times New Roman"/>
        <family val="1"/>
        <charset val="204"/>
      </rPr>
      <t xml:space="preserve">Таким образом, прослеживается опложительная динамика.  В ОО проводится регулярная работа с обучающимися состоящими на различных видах профилактического учета).                 </t>
    </r>
    <r>
      <rPr>
        <sz val="14"/>
        <color rgb="FFFF0000"/>
        <rFont val="Times New Roman"/>
        <family val="1"/>
        <charset val="204"/>
      </rPr>
      <t xml:space="preserve">                                                                                                                                        </t>
    </r>
  </si>
  <si>
    <t xml:space="preserve">По сравнению с апрелем 2021 года не произошло увеличение травмирования обучающихся школы:                                                          школьный травматизм не увеличился.                               участниками ДТП в отчетные периоды школьники не являлись;                                                  бытовой травматизм не увеличился                                                                                                                                                                   Для снижения детского травматизма в школе  проводятся мероприятия, распространение буклетов, акции.                                                                                                                                                     </t>
  </si>
  <si>
    <t xml:space="preserve">По сравнению с апрелем 2021 года в школе произошло увеличение вовлеченности детей в деятельность детских и молодежных общественных объединений:                                                                                                        на 6 обучающихся увеличилась численность школьников, вовлеченных в деятельность РДШ;                                                                                                                    на 20 школьников увеличилось численность обучающихся, принимающих участие в деятельность ЮНАРМИИ;                                                                                                           не  увеличилась численность обучающихся, вовлеченных в деятельность РСМ.                                                                                                                                           </t>
  </si>
  <si>
    <t xml:space="preserve">В ОО отсутствует ставка педагога-организатора. </t>
  </si>
  <si>
    <t xml:space="preserve">В ОО функционирует Штаб по воспитательной работе, в который вошли зам.директора по ВР, советник по воспитанию, социальный  педагог, старшая вожатая </t>
  </si>
  <si>
    <t>От ОО участие в проекте социальной активнвности "Орлята России" не принимает</t>
  </si>
  <si>
    <t xml:space="preserve">В школе отсутствует школьный музей. </t>
  </si>
  <si>
    <t xml:space="preserve">По сравнению с апрелем 2021 года произошло увеличение  общей численности обучающихся школы на 47 человек:                                                             численность обучающихся 1-4 кл. увеличилось на 39 человек;                                                                численность  обучающихся 5-9 кл. не увеличилось                                                                          численность обучающихся 10-11 кл. увеличилось на 8 школьников.                                                                                 </t>
  </si>
  <si>
    <r>
      <t xml:space="preserve">По сравнению с апрелем 2021 года произошло снижение численности обучающихся школы состоящих на различных видах профилактического учета: численность обучающихся состоящих на внутришкольном учете сократилась на 2 человек;                                                                численность  обучающихся состоящих на учете в ОДН не изменилась                                                                            численность обучающихся состоящих на профилактическом учете в органах социальной защиты не изменилась                                                                                 </t>
    </r>
    <r>
      <rPr>
        <sz val="14"/>
        <color theme="1"/>
        <rFont val="Times New Roman"/>
        <family val="1"/>
        <charset val="204"/>
      </rPr>
      <t>Таким образом, прослеживается положительная динамика, так как в ОО проводятся мероприятия, акции, тренинги, с детьми, которые состоят на учете работают различные специалисты.</t>
    </r>
  </si>
  <si>
    <t>Правонарушения   несовершеннолетними за отчетные периоды не совершались. В целях профилактики правонарушений в ОО проводятся беседы, диагностика, тренинги, класные часы.</t>
  </si>
  <si>
    <t xml:space="preserve">По сравнению с апрелем 2021 года произошло увеличение травмирования обучающихся школы на 4 человек:                                                             школьный травматизм увеличился на 2 случая;                                участниками ДТП в отчетные периоды школьники 2 случая                                                 бытовой травматизм увеличился на 1 случай.                                                                                     Для снижения детского травматизма на школе проводятсяклассные часы поПДД, олимпиады, просмотры видеороликов, вытупление ребят из отряда ЮИД, инструктажи по ТБ                                                                               </t>
  </si>
  <si>
    <t xml:space="preserve">По сравнению с апрелем 2021 года в школе произошло снижение вовлеченности детей в деятельность детских и молодежных общественных объединений:                                                                                                        на 3 обучающихся увеличилась  численность школьников, вовлеченных в деятельность РДШ;                                                                                                                    на 8 школьников увеличилась численность обучающихся, принимающих участие в деятельность ЮНАРМИИ;                                                                                                          на 26 школьников увеличилась численность обучающихся, вовлеченных в деятельность РСМ.                                                                                                                                           </t>
  </si>
  <si>
    <t>В ОО увеличилась количество мероприятий с привлечение родительской общественности. Работа в этом направление ведется</t>
  </si>
  <si>
    <t xml:space="preserve">В ОО имеются 1  педагог-организатор. </t>
  </si>
  <si>
    <t xml:space="preserve">В ОО функционирует Штаб по воспиаттельной работе, в который вошли зам.директора по ВР, советник по воспитанию, социальный  педагог, библиотекарь,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</si>
</sst>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
    <numFmt numFmtId="165" formatCode="dd\.mm"/>
    <numFmt numFmtId="166" formatCode="dd\.mmm"/>
    <numFmt numFmtId="167" formatCode="0.00;[Red]0.00"/>
    <numFmt numFmtId="168" formatCode="0.0"/>
  </numFmts>
  <fonts count="63">
    <font>
      <sz val="10"/>
      <color rgb="FF000000"/>
      <name val="Arial"/>
    </font>
    <font>
      <sz val="12"/>
      <name val="Times New Roman"/>
      <family val="1"/>
      <charset val="204"/>
    </font>
    <font>
      <b/>
      <sz val="16"/>
      <name val="Times New Roman"/>
      <family val="1"/>
      <charset val="204"/>
    </font>
    <font>
      <sz val="14"/>
      <name val="Times New Roman"/>
      <family val="1"/>
      <charset val="204"/>
    </font>
    <font>
      <sz val="10"/>
      <name val="Arial"/>
      <family val="2"/>
      <charset val="204"/>
    </font>
    <font>
      <sz val="12"/>
      <color rgb="FF000000"/>
      <name val="Times New Roman"/>
      <family val="1"/>
      <charset val="204"/>
    </font>
    <font>
      <b/>
      <sz val="16"/>
      <color rgb="FF000000"/>
      <name val="Times New Roman"/>
      <family val="1"/>
      <charset val="204"/>
    </font>
    <font>
      <sz val="14"/>
      <color rgb="FF000000"/>
      <name val="Times New Roman"/>
      <family val="1"/>
      <charset val="204"/>
    </font>
    <font>
      <b/>
      <sz val="12"/>
      <name val="Times New Roman"/>
      <family val="1"/>
      <charset val="204"/>
    </font>
    <font>
      <b/>
      <sz val="12"/>
      <color rgb="FF000000"/>
      <name val="Times New Roman"/>
      <family val="1"/>
      <charset val="204"/>
    </font>
    <font>
      <sz val="11"/>
      <color rgb="FF000000"/>
      <name val="Arial"/>
      <family val="2"/>
      <charset val="204"/>
    </font>
    <font>
      <sz val="11"/>
      <color rgb="FF000000"/>
      <name val="Calibri"/>
      <family val="2"/>
      <charset val="204"/>
    </font>
    <font>
      <b/>
      <sz val="18"/>
      <color rgb="FF000000"/>
      <name val="Times"/>
    </font>
    <font>
      <sz val="16"/>
      <color rgb="FF000000"/>
      <name val="Times"/>
    </font>
    <font>
      <sz val="18"/>
      <color rgb="FF000000"/>
      <name val="Times"/>
    </font>
    <font>
      <sz val="12"/>
      <color rgb="FF000000"/>
      <name val="Times"/>
    </font>
    <font>
      <b/>
      <sz val="26"/>
      <name val="Times"/>
    </font>
    <font>
      <sz val="14"/>
      <color rgb="FF000000"/>
      <name val="Times"/>
    </font>
    <font>
      <sz val="10"/>
      <name val="Arial"/>
      <family val="2"/>
      <charset val="204"/>
    </font>
    <font>
      <sz val="14"/>
      <name val="Times"/>
    </font>
    <font>
      <sz val="14"/>
      <color rgb="FFFF0000"/>
      <name val="Times"/>
    </font>
    <font>
      <sz val="11"/>
      <color rgb="FF000000"/>
      <name val="Times"/>
    </font>
    <font>
      <sz val="14"/>
      <color rgb="FF000000"/>
      <name val="Calibri"/>
      <family val="2"/>
      <charset val="204"/>
    </font>
    <font>
      <sz val="14"/>
      <color rgb="FF000000"/>
      <name val="Arial"/>
      <family val="2"/>
      <charset val="204"/>
    </font>
    <font>
      <sz val="11"/>
      <name val="Arial"/>
      <family val="2"/>
      <charset val="204"/>
    </font>
    <font>
      <sz val="10"/>
      <color rgb="FF000000"/>
      <name val="Times"/>
    </font>
    <font>
      <sz val="8"/>
      <color rgb="FF000000"/>
      <name val="Times"/>
    </font>
    <font>
      <sz val="16"/>
      <name val="Times"/>
    </font>
    <font>
      <b/>
      <sz val="22"/>
      <color rgb="FF000000"/>
      <name val="Times"/>
    </font>
    <font>
      <b/>
      <sz val="12"/>
      <color rgb="FF000000"/>
      <name val="Times"/>
    </font>
    <font>
      <sz val="12"/>
      <name val="Arial"/>
      <family val="2"/>
      <charset val="204"/>
    </font>
    <font>
      <sz val="12"/>
      <name val="Times"/>
    </font>
    <font>
      <sz val="20"/>
      <color rgb="FF000000"/>
      <name val="Times"/>
    </font>
    <font>
      <sz val="11"/>
      <color theme="1"/>
      <name val="Calibri"/>
      <family val="2"/>
      <charset val="204"/>
    </font>
    <font>
      <b/>
      <sz val="18"/>
      <color theme="1"/>
      <name val="Times New Roman"/>
      <family val="1"/>
      <charset val="204"/>
    </font>
    <font>
      <sz val="16"/>
      <color theme="1"/>
      <name val="Times New Roman"/>
      <family val="1"/>
      <charset val="204"/>
    </font>
    <font>
      <sz val="18"/>
      <color theme="1"/>
      <name val="Times New Roman"/>
      <family val="1"/>
      <charset val="204"/>
    </font>
    <font>
      <sz val="12"/>
      <color theme="1"/>
      <name val="Times New Roman"/>
      <family val="1"/>
      <charset val="204"/>
    </font>
    <font>
      <sz val="12"/>
      <color rgb="FF000000"/>
      <name val="Times New Roman"/>
      <family val="1"/>
      <charset val="204"/>
    </font>
    <font>
      <sz val="12"/>
      <name val="Arial"/>
      <family val="2"/>
      <charset val="204"/>
    </font>
    <font>
      <sz val="12"/>
      <color rgb="FF000000"/>
      <name val="Arial"/>
      <family val="2"/>
      <charset val="204"/>
    </font>
    <font>
      <b/>
      <sz val="12"/>
      <name val="Times New Roman"/>
      <family val="1"/>
      <charset val="204"/>
    </font>
    <font>
      <sz val="12"/>
      <color rgb="FF000000"/>
      <name val="&quot;Times New Roman&quot;"/>
    </font>
    <font>
      <sz val="12"/>
      <color rgb="FF000000"/>
      <name val="Calibri"/>
      <family val="2"/>
      <charset val="204"/>
    </font>
    <font>
      <sz val="12"/>
      <color rgb="FFFF0000"/>
      <name val="Times New Roman"/>
      <family val="1"/>
      <charset val="204"/>
    </font>
    <font>
      <sz val="12"/>
      <name val="Times New Roman"/>
      <family val="1"/>
      <charset val="204"/>
    </font>
    <font>
      <b/>
      <sz val="12"/>
      <name val="Times"/>
    </font>
    <font>
      <sz val="11"/>
      <color rgb="FF000000"/>
      <name val="Arial"/>
      <family val="2"/>
      <charset val="204"/>
    </font>
    <font>
      <sz val="11"/>
      <color rgb="FF000000"/>
      <name val="Calibri"/>
      <family val="2"/>
      <charset val="204"/>
    </font>
    <font>
      <sz val="14"/>
      <color rgb="FF000000"/>
      <name val="Calibri"/>
      <family val="2"/>
      <charset val="204"/>
    </font>
    <font>
      <sz val="18"/>
      <color rgb="FF000000"/>
      <name val="Times New Roman"/>
      <family val="1"/>
      <charset val="204"/>
    </font>
    <font>
      <sz val="14"/>
      <color rgb="FF000000"/>
      <name val="Times New Roman"/>
      <family val="1"/>
      <charset val="204"/>
    </font>
    <font>
      <sz val="14"/>
      <color rgb="FFFF0000"/>
      <name val="Times New Roman"/>
      <family val="1"/>
      <charset val="204"/>
    </font>
    <font>
      <sz val="20"/>
      <color rgb="FFFF0000"/>
      <name val="Times"/>
    </font>
    <font>
      <sz val="11"/>
      <color theme="1"/>
      <name val="Calibri"/>
      <family val="2"/>
      <charset val="204"/>
    </font>
    <font>
      <sz val="16"/>
      <color theme="1"/>
      <name val="Times New Roman"/>
      <family val="1"/>
      <charset val="204"/>
    </font>
    <font>
      <sz val="18"/>
      <color theme="1"/>
      <name val="Times New Roman"/>
      <family val="1"/>
      <charset val="204"/>
    </font>
    <font>
      <sz val="11"/>
      <name val="Arial"/>
      <family val="2"/>
      <charset val="204"/>
    </font>
    <font>
      <b/>
      <sz val="26"/>
      <name val="Times New Roman"/>
      <family val="1"/>
      <charset val="204"/>
    </font>
    <font>
      <sz val="14"/>
      <color theme="1"/>
      <name val="Times New Roman"/>
      <family val="1"/>
      <charset val="204"/>
    </font>
    <font>
      <sz val="14"/>
      <color rgb="FF000000"/>
      <name val="&quot;Times New Roman&quot;"/>
    </font>
    <font>
      <sz val="18"/>
      <name val="Times New Roman"/>
      <family val="1"/>
      <charset val="204"/>
    </font>
    <font>
      <sz val="14"/>
      <color indexed="8"/>
      <name val="Times New Roman"/>
      <family val="1"/>
      <charset val="204"/>
    </font>
  </fonts>
  <fills count="25">
    <fill>
      <patternFill patternType="none"/>
    </fill>
    <fill>
      <patternFill patternType="gray125"/>
    </fill>
    <fill>
      <patternFill patternType="solid">
        <fgColor rgb="FFFFFFFF"/>
        <bgColor rgb="FFFFFFFF"/>
      </patternFill>
    </fill>
    <fill>
      <patternFill patternType="solid">
        <fgColor rgb="FFB8CCE4"/>
        <bgColor rgb="FFB8CCE4"/>
      </patternFill>
    </fill>
    <fill>
      <patternFill patternType="solid">
        <fgColor rgb="FFFFC000"/>
        <bgColor rgb="FFFFC000"/>
      </patternFill>
    </fill>
    <fill>
      <patternFill patternType="solid">
        <fgColor rgb="FFFF0000"/>
        <bgColor rgb="FFFF0000"/>
      </patternFill>
    </fill>
    <fill>
      <patternFill patternType="solid">
        <fgColor rgb="FF92D050"/>
        <bgColor rgb="FF92D050"/>
      </patternFill>
    </fill>
    <fill>
      <patternFill patternType="solid">
        <fgColor rgb="FFF2F2F2"/>
        <bgColor rgb="FFF2F2F2"/>
      </patternFill>
    </fill>
    <fill>
      <patternFill patternType="solid">
        <fgColor rgb="FFFABF8F"/>
        <bgColor rgb="FFFABF8F"/>
      </patternFill>
    </fill>
    <fill>
      <patternFill patternType="solid">
        <fgColor rgb="FFBDD7EE"/>
        <bgColor rgb="FFBDD7EE"/>
      </patternFill>
    </fill>
    <fill>
      <patternFill patternType="solid">
        <fgColor rgb="FFFFFF00"/>
        <bgColor rgb="FFFFFF00"/>
      </patternFill>
    </fill>
    <fill>
      <patternFill patternType="solid">
        <fgColor rgb="FF99CCFF"/>
        <bgColor rgb="FF99CCFF"/>
      </patternFill>
    </fill>
    <fill>
      <patternFill patternType="solid">
        <fgColor rgb="FFFFCC00"/>
        <bgColor rgb="FFFFCC00"/>
      </patternFill>
    </fill>
    <fill>
      <patternFill patternType="solid">
        <fgColor rgb="FFDAEEF3"/>
        <bgColor rgb="FFDAEEF3"/>
      </patternFill>
    </fill>
    <fill>
      <patternFill patternType="solid">
        <fgColor theme="0"/>
        <bgColor theme="0"/>
      </patternFill>
    </fill>
    <fill>
      <patternFill patternType="solid">
        <fgColor theme="4" tint="0.59999389629810485"/>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0000"/>
        <bgColor theme="0"/>
      </patternFill>
    </fill>
    <fill>
      <patternFill patternType="solid">
        <fgColor theme="0"/>
        <bgColor rgb="FFC00000"/>
      </patternFill>
    </fill>
    <fill>
      <patternFill patternType="solid">
        <fgColor theme="2"/>
        <bgColor rgb="FF92D050"/>
      </patternFill>
    </fill>
    <fill>
      <patternFill patternType="solid">
        <fgColor theme="2"/>
        <bgColor indexed="64"/>
      </patternFill>
    </fill>
    <fill>
      <patternFill patternType="solid">
        <fgColor rgb="FF92D050"/>
        <bgColor indexed="64"/>
      </patternFill>
    </fill>
    <fill>
      <patternFill patternType="solid">
        <fgColor theme="4" tint="0.59999389629810485"/>
        <bgColor theme="0"/>
      </patternFill>
    </fill>
  </fills>
  <borders count="5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s>
  <cellStyleXfs count="1">
    <xf numFmtId="0" fontId="0" fillId="0" borderId="0"/>
  </cellStyleXfs>
  <cellXfs count="549">
    <xf numFmtId="0" fontId="0" fillId="0" borderId="0" xfId="0" applyFont="1" applyAlignment="1"/>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17" xfId="0" applyFont="1" applyBorder="1" applyAlignment="1">
      <alignment horizontal="center" vertical="center" wrapText="1"/>
    </xf>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5" borderId="21"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19" xfId="0" quotePrefix="1" applyFont="1" applyFill="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9" xfId="0" quotePrefix="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11" xfId="0" applyFont="1" applyBorder="1" applyAlignment="1">
      <alignment horizontal="center" vertical="center" wrapText="1"/>
    </xf>
    <xf numFmtId="9" fontId="5" fillId="0" borderId="11" xfId="0" applyNumberFormat="1" applyFont="1" applyBorder="1" applyAlignment="1">
      <alignment horizontal="center" vertical="center" wrapText="1"/>
    </xf>
    <xf numFmtId="0" fontId="5" fillId="2" borderId="26"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164" fontId="5" fillId="0" borderId="17" xfId="0" applyNumberFormat="1" applyFont="1" applyBorder="1" applyAlignment="1">
      <alignment horizontal="center" vertical="center" wrapText="1"/>
    </xf>
    <xf numFmtId="164" fontId="5" fillId="2" borderId="19" xfId="0" applyNumberFormat="1" applyFont="1" applyFill="1" applyBorder="1" applyAlignment="1">
      <alignment horizontal="center" vertical="center" wrapText="1"/>
    </xf>
    <xf numFmtId="9" fontId="5" fillId="2" borderId="19" xfId="0" applyNumberFormat="1" applyFont="1" applyFill="1" applyBorder="1" applyAlignment="1">
      <alignment horizontal="center" vertical="center" wrapText="1"/>
    </xf>
    <xf numFmtId="9" fontId="5" fillId="5" borderId="19"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9" fontId="5" fillId="0" borderId="17" xfId="0" applyNumberFormat="1" applyFont="1" applyBorder="1" applyAlignment="1">
      <alignment horizontal="center" vertical="center" wrapText="1"/>
    </xf>
    <xf numFmtId="10" fontId="5" fillId="2" borderId="19"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0" fontId="5" fillId="2" borderId="27" xfId="0" applyFont="1" applyFill="1" applyBorder="1" applyAlignment="1">
      <alignment horizontal="center" vertical="center" wrapText="1"/>
    </xf>
    <xf numFmtId="0" fontId="10" fillId="0" borderId="0" xfId="0" applyFont="1"/>
    <xf numFmtId="0" fontId="11" fillId="2" borderId="1" xfId="0" applyFont="1" applyFill="1" applyBorder="1"/>
    <xf numFmtId="0" fontId="12" fillId="2" borderId="1" xfId="0" applyFont="1" applyFill="1" applyBorder="1" applyAlignment="1">
      <alignment horizontal="center"/>
    </xf>
    <xf numFmtId="0" fontId="13" fillId="0" borderId="0" xfId="0" applyFont="1" applyAlignment="1">
      <alignment horizontal="center"/>
    </xf>
    <xf numFmtId="0" fontId="13" fillId="2" borderId="1" xfId="0" applyFont="1" applyFill="1" applyBorder="1" applyAlignment="1">
      <alignment horizontal="center"/>
    </xf>
    <xf numFmtId="0" fontId="14" fillId="2" borderId="1" xfId="0" applyFont="1" applyFill="1" applyBorder="1" applyAlignment="1">
      <alignment horizontal="center"/>
    </xf>
    <xf numFmtId="0" fontId="14" fillId="0" borderId="0" xfId="0" applyFont="1" applyAlignment="1">
      <alignment horizontal="left"/>
    </xf>
    <xf numFmtId="0" fontId="13" fillId="0" borderId="0" xfId="0" applyFont="1"/>
    <xf numFmtId="0" fontId="13" fillId="2" borderId="1" xfId="0" applyFont="1" applyFill="1" applyBorder="1" applyAlignment="1">
      <alignment horizontal="left"/>
    </xf>
    <xf numFmtId="0" fontId="13" fillId="0" borderId="0" xfId="0" applyFont="1" applyAlignment="1">
      <alignment horizontal="left"/>
    </xf>
    <xf numFmtId="0" fontId="11" fillId="0" borderId="0" xfId="0" applyFont="1"/>
    <xf numFmtId="0" fontId="17" fillId="2" borderId="21" xfId="0" applyFont="1" applyFill="1" applyBorder="1" applyAlignment="1">
      <alignment horizontal="left" vertical="center" wrapText="1"/>
    </xf>
    <xf numFmtId="0" fontId="19"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17" fillId="2" borderId="19" xfId="0" applyFont="1" applyFill="1" applyBorder="1" applyAlignment="1">
      <alignment horizontal="center" vertical="center" wrapText="1"/>
    </xf>
    <xf numFmtId="0" fontId="14" fillId="5" borderId="21" xfId="0" applyFont="1" applyFill="1" applyBorder="1" applyAlignment="1">
      <alignment horizontal="left" vertical="center" wrapText="1"/>
    </xf>
    <xf numFmtId="0" fontId="14" fillId="5" borderId="19" xfId="0" applyFont="1" applyFill="1" applyBorder="1" applyAlignment="1">
      <alignment horizontal="center" vertical="center" wrapText="1"/>
    </xf>
    <xf numFmtId="0" fontId="14" fillId="5" borderId="19" xfId="0" quotePrefix="1"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19" xfId="0" applyFont="1" applyFill="1" applyBorder="1" applyAlignment="1">
      <alignment horizontal="left" vertical="center" wrapText="1"/>
    </xf>
    <xf numFmtId="0" fontId="22" fillId="2" borderId="19" xfId="0" applyFont="1" applyFill="1" applyBorder="1" applyAlignment="1">
      <alignment horizontal="center" vertical="center" wrapText="1"/>
    </xf>
    <xf numFmtId="0" fontId="22" fillId="0" borderId="17"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8" xfId="0" applyFont="1" applyBorder="1" applyAlignment="1">
      <alignment horizontal="center" vertical="center" wrapText="1"/>
    </xf>
    <xf numFmtId="0" fontId="15" fillId="2" borderId="19"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19" xfId="0" quotePrefix="1" applyFont="1" applyFill="1" applyBorder="1" applyAlignment="1">
      <alignment horizontal="center" vertical="center" wrapText="1"/>
    </xf>
    <xf numFmtId="0" fontId="15" fillId="2" borderId="21" xfId="0" applyFont="1" applyFill="1" applyBorder="1" applyAlignment="1">
      <alignment horizontal="center" vertical="center" wrapText="1"/>
    </xf>
    <xf numFmtId="164" fontId="17" fillId="0" borderId="17" xfId="0" applyNumberFormat="1" applyFont="1" applyBorder="1" applyAlignment="1">
      <alignment horizontal="center" vertical="center" wrapText="1"/>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0" borderId="25" xfId="0" applyFont="1" applyBorder="1" applyAlignment="1">
      <alignment horizontal="center" vertical="center" wrapText="1"/>
    </xf>
    <xf numFmtId="0" fontId="17" fillId="0" borderId="11" xfId="0" applyFont="1" applyBorder="1" applyAlignment="1">
      <alignment horizontal="center" vertical="center" wrapText="1"/>
    </xf>
    <xf numFmtId="0" fontId="14" fillId="5" borderId="26" xfId="0" applyFont="1" applyFill="1" applyBorder="1" applyAlignment="1">
      <alignment horizontal="center" vertical="center" wrapText="1"/>
    </xf>
    <xf numFmtId="0" fontId="10" fillId="0" borderId="0" xfId="0" applyFont="1" applyAlignment="1">
      <alignment wrapText="1"/>
    </xf>
    <xf numFmtId="0" fontId="18" fillId="0" borderId="0" xfId="0" applyFont="1" applyAlignment="1">
      <alignment wrapText="1"/>
    </xf>
    <xf numFmtId="0" fontId="33" fillId="14" borderId="0" xfId="0" applyFont="1" applyFill="1"/>
    <xf numFmtId="0" fontId="34" fillId="14" borderId="0" xfId="0" applyFont="1" applyFill="1" applyAlignment="1">
      <alignment horizontal="center"/>
    </xf>
    <xf numFmtId="0" fontId="35" fillId="0" borderId="0" xfId="0" applyFont="1" applyAlignment="1">
      <alignment horizontal="center"/>
    </xf>
    <xf numFmtId="0" fontId="35" fillId="14" borderId="0" xfId="0" applyFont="1" applyFill="1" applyAlignment="1">
      <alignment horizontal="center"/>
    </xf>
    <xf numFmtId="0" fontId="36" fillId="14" borderId="0" xfId="0" applyFont="1" applyFill="1" applyAlignment="1">
      <alignment horizontal="center"/>
    </xf>
    <xf numFmtId="0" fontId="36" fillId="0" borderId="0" xfId="0" applyFont="1" applyAlignment="1">
      <alignment horizontal="left"/>
    </xf>
    <xf numFmtId="0" fontId="35" fillId="0" borderId="0" xfId="0" applyFont="1"/>
    <xf numFmtId="0" fontId="35" fillId="14" borderId="0" xfId="0" applyFont="1" applyFill="1" applyAlignment="1">
      <alignment horizontal="left"/>
    </xf>
    <xf numFmtId="0" fontId="35" fillId="0" borderId="0" xfId="0" applyFont="1" applyAlignment="1">
      <alignment horizontal="left"/>
    </xf>
    <xf numFmtId="0" fontId="38" fillId="0" borderId="17" xfId="0" applyFont="1" applyBorder="1" applyAlignment="1">
      <alignment horizontal="center" vertical="center" wrapText="1"/>
    </xf>
    <xf numFmtId="0" fontId="38" fillId="2" borderId="19"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7" fillId="0" borderId="25" xfId="0" applyFont="1" applyBorder="1" applyAlignment="1">
      <alignment horizontal="center" vertical="center" wrapText="1"/>
    </xf>
    <xf numFmtId="49" fontId="37" fillId="0" borderId="25" xfId="0" applyNumberFormat="1" applyFont="1" applyBorder="1" applyAlignment="1">
      <alignment horizontal="center" vertical="center" wrapText="1"/>
    </xf>
    <xf numFmtId="0" fontId="37" fillId="14" borderId="25" xfId="0" applyFont="1" applyFill="1" applyBorder="1" applyAlignment="1">
      <alignment horizontal="center" vertical="center" wrapText="1"/>
    </xf>
    <xf numFmtId="0" fontId="37" fillId="0" borderId="25" xfId="0" applyFont="1" applyBorder="1" applyAlignment="1">
      <alignment horizontal="center" vertical="center"/>
    </xf>
    <xf numFmtId="0" fontId="37" fillId="14" borderId="25" xfId="0" applyFont="1" applyFill="1" applyBorder="1" applyAlignment="1">
      <alignment horizontal="center" vertical="center"/>
    </xf>
    <xf numFmtId="0" fontId="37" fillId="0" borderId="47"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14" borderId="26" xfId="0" applyFont="1" applyFill="1" applyBorder="1" applyAlignment="1">
      <alignment horizontal="center" vertical="center"/>
    </xf>
    <xf numFmtId="0" fontId="43" fillId="0" borderId="26" xfId="0" applyFont="1" applyBorder="1" applyAlignment="1">
      <alignment horizontal="center" vertical="center"/>
    </xf>
    <xf numFmtId="0" fontId="43" fillId="14" borderId="26" xfId="0" applyFont="1" applyFill="1" applyBorder="1" applyAlignment="1">
      <alignment horizontal="center" vertical="center"/>
    </xf>
    <xf numFmtId="0" fontId="38" fillId="18" borderId="47" xfId="0" applyFont="1" applyFill="1" applyBorder="1" applyAlignment="1">
      <alignment horizontal="center" vertical="center"/>
    </xf>
    <xf numFmtId="0" fontId="38" fillId="19" borderId="47" xfId="0" applyFont="1" applyFill="1" applyBorder="1" applyAlignment="1">
      <alignment horizontal="center" vertical="center"/>
    </xf>
    <xf numFmtId="0" fontId="38" fillId="17" borderId="47" xfId="0" applyFont="1" applyFill="1" applyBorder="1" applyAlignment="1">
      <alignment horizontal="center" vertical="center" wrapText="1"/>
    </xf>
    <xf numFmtId="0" fontId="42" fillId="0" borderId="21" xfId="0" applyFont="1" applyBorder="1" applyAlignment="1">
      <alignment horizontal="center" vertical="center"/>
    </xf>
    <xf numFmtId="0" fontId="42" fillId="0" borderId="35" xfId="0" applyFont="1" applyBorder="1" applyAlignment="1">
      <alignment horizontal="center" vertical="center"/>
    </xf>
    <xf numFmtId="0" fontId="42" fillId="14" borderId="35" xfId="0" applyFont="1" applyFill="1" applyBorder="1" applyAlignment="1">
      <alignment horizontal="center" vertical="center"/>
    </xf>
    <xf numFmtId="0" fontId="42" fillId="14" borderId="35" xfId="0" applyNumberFormat="1" applyFont="1" applyFill="1" applyBorder="1" applyAlignment="1">
      <alignment horizontal="center" vertical="center"/>
    </xf>
    <xf numFmtId="0" fontId="43" fillId="14" borderId="0" xfId="0" applyFont="1" applyFill="1" applyAlignment="1">
      <alignment horizontal="center" vertical="center"/>
    </xf>
    <xf numFmtId="0" fontId="43" fillId="0" borderId="21" xfId="0" applyFont="1" applyBorder="1" applyAlignment="1">
      <alignment horizontal="center" vertical="center"/>
    </xf>
    <xf numFmtId="0" fontId="43" fillId="14" borderId="35" xfId="0" applyNumberFormat="1" applyFont="1" applyFill="1" applyBorder="1" applyAlignment="1">
      <alignment horizontal="center" vertical="center"/>
    </xf>
    <xf numFmtId="0" fontId="43" fillId="0" borderId="35" xfId="0" applyFont="1" applyBorder="1" applyAlignment="1">
      <alignment horizontal="center" vertical="center"/>
    </xf>
    <xf numFmtId="0" fontId="43" fillId="14" borderId="35" xfId="0" applyFont="1" applyFill="1" applyBorder="1" applyAlignment="1">
      <alignment horizontal="center" vertical="center"/>
    </xf>
    <xf numFmtId="0" fontId="38" fillId="19" borderId="47" xfId="0" applyNumberFormat="1" applyFont="1" applyFill="1" applyBorder="1" applyAlignment="1">
      <alignment horizontal="center" vertical="center"/>
    </xf>
    <xf numFmtId="0" fontId="38" fillId="18" borderId="47" xfId="0" applyNumberFormat="1" applyFont="1" applyFill="1" applyBorder="1" applyAlignment="1">
      <alignment horizontal="center" vertical="center"/>
    </xf>
    <xf numFmtId="0" fontId="38" fillId="18" borderId="47" xfId="0" applyFont="1" applyFill="1" applyBorder="1" applyAlignment="1">
      <alignment horizontal="center" vertical="center" wrapText="1"/>
    </xf>
    <xf numFmtId="0" fontId="38" fillId="14" borderId="47" xfId="0" applyFont="1" applyFill="1" applyBorder="1" applyAlignment="1">
      <alignment horizontal="center" vertical="center" wrapText="1"/>
    </xf>
    <xf numFmtId="0" fontId="15" fillId="0" borderId="17" xfId="0" applyFont="1" applyBorder="1" applyAlignment="1">
      <alignment horizontal="center" vertical="center" wrapText="1"/>
    </xf>
    <xf numFmtId="0" fontId="15" fillId="0" borderId="17" xfId="0" applyFont="1" applyBorder="1" applyAlignment="1">
      <alignment vertical="center" wrapText="1"/>
    </xf>
    <xf numFmtId="0" fontId="15" fillId="2" borderId="19" xfId="0" applyFont="1" applyFill="1" applyBorder="1" applyAlignment="1">
      <alignment vertical="center" wrapText="1"/>
    </xf>
    <xf numFmtId="0" fontId="17" fillId="2" borderId="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2" fillId="0" borderId="11" xfId="0" applyFont="1" applyBorder="1" applyAlignment="1">
      <alignment horizontal="center" vertical="center" wrapText="1"/>
    </xf>
    <xf numFmtId="0" fontId="22" fillId="4" borderId="1"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38" fillId="0" borderId="11" xfId="0" applyFont="1" applyBorder="1" applyAlignment="1">
      <alignment horizontal="center" vertical="center" wrapText="1"/>
    </xf>
    <xf numFmtId="0" fontId="38" fillId="5" borderId="21" xfId="0" applyFont="1" applyFill="1" applyBorder="1" applyAlignment="1">
      <alignment horizontal="center" vertical="center" wrapText="1"/>
    </xf>
    <xf numFmtId="0" fontId="38" fillId="5" borderId="19"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38" fillId="2" borderId="25" xfId="0" applyFont="1" applyFill="1" applyBorder="1" applyAlignment="1">
      <alignment horizontal="center" vertical="center" wrapText="1"/>
    </xf>
    <xf numFmtId="0" fontId="45" fillId="2" borderId="25"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27"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31" xfId="0" applyFont="1" applyFill="1" applyBorder="1" applyAlignment="1">
      <alignment horizontal="center" vertical="center" wrapText="1"/>
    </xf>
    <xf numFmtId="0" fontId="38" fillId="4" borderId="27"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19" xfId="0" applyFont="1" applyFill="1" applyBorder="1" applyAlignment="1">
      <alignment horizontal="center" vertical="center" wrapText="1"/>
    </xf>
    <xf numFmtId="0" fontId="38" fillId="8" borderId="28" xfId="0" applyFont="1" applyFill="1" applyBorder="1" applyAlignment="1">
      <alignment horizontal="center" vertical="center" wrapText="1"/>
    </xf>
    <xf numFmtId="10" fontId="38" fillId="2" borderId="19" xfId="0" applyNumberFormat="1" applyFont="1" applyFill="1" applyBorder="1" applyAlignment="1">
      <alignment horizontal="center" vertical="center" wrapText="1"/>
    </xf>
    <xf numFmtId="0" fontId="17" fillId="0" borderId="18" xfId="0" applyFont="1" applyBorder="1" applyAlignment="1">
      <alignment horizontal="left" vertical="center" wrapText="1"/>
    </xf>
    <xf numFmtId="0" fontId="11" fillId="0" borderId="0" xfId="0" applyFont="1" applyAlignment="1">
      <alignment vertical="center" wrapText="1"/>
    </xf>
    <xf numFmtId="0" fontId="11"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3" fillId="2" borderId="1" xfId="0" applyFont="1" applyFill="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11" xfId="0" applyFont="1" applyBorder="1" applyAlignment="1">
      <alignment horizontal="center" vertical="center" wrapText="1"/>
    </xf>
    <xf numFmtId="0" fontId="14" fillId="0" borderId="0" xfId="0" applyFont="1" applyAlignment="1">
      <alignment horizontal="left" vertical="center" wrapText="1"/>
    </xf>
    <xf numFmtId="0" fontId="15" fillId="0" borderId="17" xfId="0" applyFont="1" applyBorder="1" applyAlignment="1">
      <alignment horizontal="center" vertical="center"/>
    </xf>
    <xf numFmtId="0" fontId="15" fillId="2" borderId="19" xfId="0" applyFont="1" applyFill="1" applyBorder="1" applyAlignment="1">
      <alignment horizontal="center" vertical="center"/>
    </xf>
    <xf numFmtId="0" fontId="17" fillId="0" borderId="17" xfId="0" applyFont="1" applyBorder="1" applyAlignment="1">
      <alignment horizontal="center" vertical="center"/>
    </xf>
    <xf numFmtId="0" fontId="17" fillId="2" borderId="19" xfId="0" applyFont="1" applyFill="1" applyBorder="1" applyAlignment="1">
      <alignment horizontal="center" vertical="center"/>
    </xf>
    <xf numFmtId="0" fontId="17" fillId="5" borderId="19" xfId="0" applyFont="1" applyFill="1" applyBorder="1" applyAlignment="1">
      <alignment horizontal="center" vertical="center"/>
    </xf>
    <xf numFmtId="0" fontId="25" fillId="2" borderId="19"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1" xfId="0" applyFont="1" applyBorder="1" applyAlignment="1">
      <alignment horizontal="center" vertical="center" wrapText="1"/>
    </xf>
    <xf numFmtId="0" fontId="43" fillId="5" borderId="19" xfId="0" applyFont="1" applyFill="1" applyBorder="1" applyAlignment="1">
      <alignment horizontal="center" vertical="center" wrapText="1"/>
    </xf>
    <xf numFmtId="0" fontId="43" fillId="2" borderId="19" xfId="0" applyFont="1" applyFill="1" applyBorder="1" applyAlignment="1">
      <alignment horizontal="center" vertical="center" wrapText="1"/>
    </xf>
    <xf numFmtId="0" fontId="43" fillId="0" borderId="17" xfId="0" applyFont="1" applyBorder="1" applyAlignment="1">
      <alignment horizontal="center" vertical="center" wrapText="1"/>
    </xf>
    <xf numFmtId="0" fontId="15" fillId="5" borderId="21"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17" fillId="0" borderId="18" xfId="0" applyFont="1" applyBorder="1" applyAlignment="1">
      <alignment horizontal="center" vertical="center"/>
    </xf>
    <xf numFmtId="9" fontId="17" fillId="2" borderId="19" xfId="0" applyNumberFormat="1" applyFont="1" applyFill="1" applyBorder="1" applyAlignment="1">
      <alignment horizontal="center" vertical="center" wrapText="1"/>
    </xf>
    <xf numFmtId="10" fontId="17" fillId="2" borderId="19" xfId="0" applyNumberFormat="1" applyFont="1" applyFill="1" applyBorder="1" applyAlignment="1">
      <alignment horizontal="center" vertical="center" wrapText="1"/>
    </xf>
    <xf numFmtId="9" fontId="22" fillId="2" borderId="19"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19" fillId="0" borderId="17" xfId="0" applyFont="1" applyBorder="1" applyAlignment="1">
      <alignment horizontal="center" vertical="center"/>
    </xf>
    <xf numFmtId="0" fontId="19" fillId="0" borderId="16" xfId="0" applyFont="1" applyBorder="1" applyAlignment="1">
      <alignment horizontal="center" vertical="center" wrapText="1"/>
    </xf>
    <xf numFmtId="9" fontId="17" fillId="0" borderId="17" xfId="0" applyNumberFormat="1" applyFont="1" applyBorder="1" applyAlignment="1">
      <alignment horizontal="center" vertical="center" wrapText="1"/>
    </xf>
    <xf numFmtId="9" fontId="17" fillId="0" borderId="11" xfId="0" applyNumberFormat="1" applyFont="1" applyBorder="1" applyAlignment="1">
      <alignment horizontal="center" vertical="center" wrapText="1"/>
    </xf>
    <xf numFmtId="0" fontId="22" fillId="2" borderId="26"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7" fillId="0" borderId="8" xfId="0" applyFont="1" applyBorder="1" applyAlignment="1">
      <alignment horizontal="center" vertical="center" wrapText="1"/>
    </xf>
    <xf numFmtId="0" fontId="21" fillId="4" borderId="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23" fillId="5" borderId="19" xfId="0" applyFont="1" applyFill="1" applyBorder="1" applyAlignment="1">
      <alignment horizontal="center" vertical="center" wrapText="1"/>
    </xf>
    <xf numFmtId="164" fontId="17" fillId="2" borderId="19" xfId="0" applyNumberFormat="1" applyFont="1" applyFill="1" applyBorder="1" applyAlignment="1">
      <alignment horizontal="center" vertical="center" wrapText="1"/>
    </xf>
    <xf numFmtId="164" fontId="14" fillId="5" borderId="19" xfId="0" applyNumberFormat="1" applyFont="1" applyFill="1" applyBorder="1" applyAlignment="1">
      <alignment horizontal="center" vertical="center" wrapText="1"/>
    </xf>
    <xf numFmtId="165" fontId="17" fillId="2" borderId="19" xfId="0" applyNumberFormat="1" applyFont="1" applyFill="1" applyBorder="1" applyAlignment="1">
      <alignment horizontal="center" vertical="center" wrapText="1"/>
    </xf>
    <xf numFmtId="0" fontId="19" fillId="0" borderId="14" xfId="0" applyFont="1" applyBorder="1" applyAlignment="1">
      <alignment horizontal="center" vertical="center" wrapText="1"/>
    </xf>
    <xf numFmtId="0" fontId="28" fillId="13" borderId="38" xfId="0" applyFont="1" applyFill="1" applyBorder="1" applyAlignment="1">
      <alignment horizontal="center" vertical="center"/>
    </xf>
    <xf numFmtId="0" fontId="28" fillId="13" borderId="39" xfId="0" applyFont="1" applyFill="1" applyBorder="1" applyAlignment="1">
      <alignment horizontal="center" vertical="center"/>
    </xf>
    <xf numFmtId="0" fontId="28" fillId="13" borderId="26" xfId="0" applyFont="1" applyFill="1" applyBorder="1" applyAlignment="1">
      <alignment horizontal="center" vertical="center"/>
    </xf>
    <xf numFmtId="0" fontId="17" fillId="2" borderId="27" xfId="0" applyFont="1" applyFill="1" applyBorder="1" applyAlignment="1">
      <alignment horizontal="center" vertical="center"/>
    </xf>
    <xf numFmtId="0" fontId="17" fillId="0" borderId="14" xfId="0" applyFont="1" applyBorder="1" applyAlignment="1">
      <alignment horizontal="center" vertical="center"/>
    </xf>
    <xf numFmtId="0" fontId="17" fillId="5" borderId="21" xfId="0" applyFont="1" applyFill="1" applyBorder="1" applyAlignment="1">
      <alignment horizontal="center" vertical="center"/>
    </xf>
    <xf numFmtId="0" fontId="15" fillId="2" borderId="28" xfId="0" applyFont="1" applyFill="1" applyBorder="1" applyAlignment="1">
      <alignment horizontal="center" vertical="center" wrapText="1"/>
    </xf>
    <xf numFmtId="0" fontId="0" fillId="0" borderId="0" xfId="0" applyFont="1" applyAlignment="1">
      <alignment wrapText="1"/>
    </xf>
    <xf numFmtId="0" fontId="2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0" borderId="17" xfId="0" applyFont="1" applyBorder="1" applyAlignment="1">
      <alignment horizontal="center" vertical="center" wrapText="1"/>
    </xf>
    <xf numFmtId="9" fontId="17" fillId="2" borderId="1" xfId="0" applyNumberFormat="1" applyFont="1" applyFill="1" applyBorder="1" applyAlignment="1">
      <alignment horizontal="center" vertical="center" wrapText="1"/>
    </xf>
    <xf numFmtId="0" fontId="14" fillId="5" borderId="26" xfId="0" quotePrefix="1" applyFont="1" applyFill="1" applyBorder="1" applyAlignment="1">
      <alignment horizontal="center" vertical="center" wrapText="1"/>
    </xf>
    <xf numFmtId="0" fontId="23" fillId="2" borderId="1" xfId="0" applyFont="1" applyFill="1" applyBorder="1" applyAlignment="1">
      <alignment horizontal="center" vertical="center" wrapText="1"/>
    </xf>
    <xf numFmtId="0" fontId="10" fillId="0" borderId="0" xfId="0" applyFont="1" applyAlignment="1">
      <alignment horizontal="center" vertical="center" wrapText="1"/>
    </xf>
    <xf numFmtId="166" fontId="17" fillId="2" borderId="19" xfId="0" applyNumberFormat="1" applyFont="1" applyFill="1" applyBorder="1" applyAlignment="1">
      <alignment horizontal="center" vertical="center" wrapText="1"/>
    </xf>
    <xf numFmtId="0" fontId="0" fillId="0" borderId="0" xfId="0" applyFont="1" applyAlignment="1">
      <alignment horizontal="center"/>
    </xf>
    <xf numFmtId="0" fontId="22" fillId="20" borderId="19" xfId="0" applyFont="1" applyFill="1" applyBorder="1" applyAlignment="1">
      <alignment horizontal="center" vertical="center" wrapText="1"/>
    </xf>
    <xf numFmtId="0" fontId="17" fillId="2" borderId="19" xfId="0" applyFont="1" applyFill="1" applyBorder="1" applyAlignment="1">
      <alignment horizontal="center" vertical="top" wrapText="1"/>
    </xf>
    <xf numFmtId="0" fontId="0" fillId="0" borderId="0" xfId="0" applyFont="1" applyAlignment="1"/>
    <xf numFmtId="0" fontId="0" fillId="0" borderId="0" xfId="0" applyFont="1" applyAlignment="1"/>
    <xf numFmtId="0" fontId="17" fillId="20" borderId="19" xfId="0" applyFont="1" applyFill="1" applyBorder="1" applyAlignment="1">
      <alignment horizontal="center" vertical="center" wrapText="1"/>
    </xf>
    <xf numFmtId="0" fontId="47" fillId="0" borderId="0" xfId="0" applyFont="1"/>
    <xf numFmtId="0" fontId="48" fillId="2" borderId="4" xfId="0" applyFont="1" applyFill="1" applyBorder="1"/>
    <xf numFmtId="0" fontId="12" fillId="2" borderId="4" xfId="0" applyFont="1" applyFill="1" applyBorder="1" applyAlignment="1">
      <alignment horizontal="center"/>
    </xf>
    <xf numFmtId="0" fontId="13" fillId="2" borderId="4" xfId="0" applyFont="1" applyFill="1" applyBorder="1" applyAlignment="1">
      <alignment horizontal="center"/>
    </xf>
    <xf numFmtId="0" fontId="14" fillId="2" borderId="4" xfId="0" applyFont="1" applyFill="1" applyBorder="1" applyAlignment="1">
      <alignment horizontal="center"/>
    </xf>
    <xf numFmtId="0" fontId="13" fillId="2" borderId="4" xfId="0" applyFont="1" applyFill="1" applyBorder="1" applyAlignment="1">
      <alignment horizontal="left"/>
    </xf>
    <xf numFmtId="0" fontId="38" fillId="0" borderId="35" xfId="0" applyFont="1" applyBorder="1" applyAlignment="1">
      <alignment horizontal="center" vertical="center" wrapText="1"/>
    </xf>
    <xf numFmtId="0" fontId="38" fillId="2" borderId="35" xfId="0" applyFont="1" applyFill="1" applyBorder="1" applyAlignment="1">
      <alignment horizontal="center" vertical="center" wrapText="1"/>
    </xf>
    <xf numFmtId="0" fontId="38" fillId="2" borderId="37"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38" fillId="5" borderId="35" xfId="0" quotePrefix="1" applyFont="1" applyFill="1" applyBorder="1" applyAlignment="1">
      <alignment horizontal="center" vertical="center" wrapText="1"/>
    </xf>
    <xf numFmtId="0" fontId="45" fillId="2" borderId="35" xfId="0" applyFont="1" applyFill="1" applyBorder="1" applyAlignment="1">
      <alignment horizontal="center" vertical="center" wrapText="1"/>
    </xf>
    <xf numFmtId="0" fontId="38" fillId="0" borderId="26" xfId="0" applyFont="1" applyBorder="1" applyAlignment="1">
      <alignment horizontal="center" vertical="center" wrapText="1"/>
    </xf>
    <xf numFmtId="0" fontId="45" fillId="0" borderId="35" xfId="0" applyFont="1" applyBorder="1" applyAlignment="1">
      <alignment horizontal="center" vertical="center" wrapText="1"/>
    </xf>
    <xf numFmtId="0" fontId="45" fillId="5" borderId="35" xfId="0" applyFont="1" applyFill="1" applyBorder="1" applyAlignment="1">
      <alignment horizontal="center" vertical="center" wrapText="1"/>
    </xf>
    <xf numFmtId="0" fontId="17" fillId="2" borderId="4" xfId="0" applyFont="1" applyFill="1" applyBorder="1" applyAlignment="1">
      <alignment horizontal="left"/>
    </xf>
    <xf numFmtId="0" fontId="17" fillId="2" borderId="4" xfId="0" applyFont="1" applyFill="1" applyBorder="1" applyAlignment="1">
      <alignment horizontal="center"/>
    </xf>
    <xf numFmtId="0" fontId="49" fillId="2" borderId="4" xfId="0" applyFont="1" applyFill="1" applyBorder="1" applyAlignment="1">
      <alignment horizontal="center"/>
    </xf>
    <xf numFmtId="0" fontId="54" fillId="14" borderId="0" xfId="0" applyFont="1" applyFill="1"/>
    <xf numFmtId="0" fontId="55" fillId="0" borderId="0" xfId="0" applyFont="1" applyAlignment="1">
      <alignment horizontal="center"/>
    </xf>
    <xf numFmtId="0" fontId="55" fillId="14" borderId="0" xfId="0" applyFont="1" applyFill="1" applyAlignment="1">
      <alignment horizontal="center"/>
    </xf>
    <xf numFmtId="0" fontId="56" fillId="14" borderId="0" xfId="0" applyFont="1" applyFill="1" applyAlignment="1">
      <alignment horizontal="center"/>
    </xf>
    <xf numFmtId="0" fontId="56" fillId="0" borderId="0" xfId="0" applyFont="1" applyAlignment="1">
      <alignment horizontal="left"/>
    </xf>
    <xf numFmtId="0" fontId="55" fillId="0" borderId="0" xfId="0" applyFont="1"/>
    <xf numFmtId="0" fontId="55" fillId="14" borderId="0" xfId="0" applyFont="1" applyFill="1" applyAlignment="1">
      <alignment horizontal="left"/>
    </xf>
    <xf numFmtId="0" fontId="55" fillId="0" borderId="0" xfId="0" applyFont="1" applyAlignment="1">
      <alignment horizontal="left"/>
    </xf>
    <xf numFmtId="0" fontId="51" fillId="17" borderId="47" xfId="0" applyFont="1" applyFill="1" applyBorder="1" applyAlignment="1">
      <alignment horizontal="center" vertical="center" wrapText="1"/>
    </xf>
    <xf numFmtId="0" fontId="38" fillId="6" borderId="35" xfId="0" applyFont="1" applyFill="1" applyBorder="1" applyAlignment="1">
      <alignment horizontal="center" vertical="center" wrapText="1"/>
    </xf>
    <xf numFmtId="0" fontId="59" fillId="17" borderId="47" xfId="0" applyFont="1" applyFill="1" applyBorder="1" applyAlignment="1">
      <alignment horizontal="center" vertical="center" wrapText="1"/>
    </xf>
    <xf numFmtId="0" fontId="60" fillId="0" borderId="25" xfId="0" applyFont="1" applyBorder="1" applyAlignment="1">
      <alignment horizontal="center" vertical="center" wrapText="1"/>
    </xf>
    <xf numFmtId="0" fontId="60" fillId="0" borderId="26" xfId="0" applyFont="1" applyBorder="1" applyAlignment="1">
      <alignment horizontal="center" vertical="center" wrapText="1"/>
    </xf>
    <xf numFmtId="0" fontId="60" fillId="14" borderId="26" xfId="0" applyFont="1" applyFill="1" applyBorder="1" applyAlignment="1">
      <alignment horizontal="center" vertical="center" wrapText="1"/>
    </xf>
    <xf numFmtId="0" fontId="49" fillId="0" borderId="26" xfId="0" applyFont="1" applyBorder="1" applyAlignment="1">
      <alignment horizontal="center" vertical="center" wrapText="1"/>
    </xf>
    <xf numFmtId="0" fontId="49" fillId="14" borderId="26" xfId="0" applyFont="1" applyFill="1" applyBorder="1" applyAlignment="1">
      <alignment horizontal="center" vertical="center" wrapText="1"/>
    </xf>
    <xf numFmtId="0" fontId="50" fillId="23" borderId="47" xfId="0" applyFont="1" applyFill="1" applyBorder="1" applyAlignment="1">
      <alignment horizontal="center" vertical="center" wrapText="1"/>
    </xf>
    <xf numFmtId="2" fontId="50" fillId="23" borderId="47" xfId="0" applyNumberFormat="1" applyFont="1" applyFill="1" applyBorder="1" applyAlignment="1">
      <alignment horizontal="center" vertical="center" wrapText="1"/>
    </xf>
    <xf numFmtId="0" fontId="50" fillId="23" borderId="47" xfId="0" applyNumberFormat="1" applyFont="1" applyFill="1" applyBorder="1" applyAlignment="1">
      <alignment horizontal="center" vertical="center" wrapText="1"/>
    </xf>
    <xf numFmtId="0" fontId="50" fillId="15" borderId="47" xfId="0" applyFont="1" applyFill="1" applyBorder="1" applyAlignment="1">
      <alignment horizontal="center" vertical="center" wrapText="1"/>
    </xf>
    <xf numFmtId="0" fontId="50" fillId="24" borderId="47" xfId="0" applyFont="1" applyFill="1" applyBorder="1" applyAlignment="1">
      <alignment horizontal="center" vertical="center" wrapText="1"/>
    </xf>
    <xf numFmtId="0" fontId="60" fillId="0" borderId="21" xfId="0" applyFont="1" applyBorder="1" applyAlignment="1">
      <alignment horizontal="center" vertical="center" wrapText="1"/>
    </xf>
    <xf numFmtId="0" fontId="60" fillId="0" borderId="35" xfId="0" applyFont="1" applyBorder="1" applyAlignment="1">
      <alignment horizontal="center" vertical="center" wrapText="1"/>
    </xf>
    <xf numFmtId="0" fontId="60" fillId="14" borderId="35" xfId="0" applyFont="1" applyFill="1" applyBorder="1" applyAlignment="1">
      <alignment horizontal="center" vertical="center" wrapText="1"/>
    </xf>
    <xf numFmtId="0" fontId="49" fillId="0" borderId="35" xfId="0" applyFont="1" applyBorder="1" applyAlignment="1">
      <alignment horizontal="center" vertical="center" wrapText="1"/>
    </xf>
    <xf numFmtId="0" fontId="49" fillId="14" borderId="35" xfId="0" applyFont="1" applyFill="1" applyBorder="1" applyAlignment="1">
      <alignment horizontal="center" vertical="center" wrapText="1"/>
    </xf>
    <xf numFmtId="167" fontId="61" fillId="23" borderId="47" xfId="0" applyNumberFormat="1" applyFont="1" applyFill="1" applyBorder="1" applyAlignment="1">
      <alignment horizontal="center" vertical="center" wrapText="1"/>
    </xf>
    <xf numFmtId="0" fontId="62" fillId="17" borderId="47" xfId="0" applyFont="1" applyFill="1" applyBorder="1" applyAlignment="1">
      <alignment horizontal="center" vertical="center" wrapText="1"/>
    </xf>
    <xf numFmtId="0" fontId="50" fillId="15" borderId="47" xfId="0" applyNumberFormat="1" applyFont="1" applyFill="1" applyBorder="1" applyAlignment="1">
      <alignment horizontal="center" vertical="center" wrapText="1"/>
    </xf>
    <xf numFmtId="0" fontId="60" fillId="2" borderId="21" xfId="0" applyFont="1" applyFill="1" applyBorder="1" applyAlignment="1">
      <alignment horizontal="center" vertical="center" wrapText="1"/>
    </xf>
    <xf numFmtId="0" fontId="60" fillId="2" borderId="35" xfId="0" applyFont="1" applyFill="1" applyBorder="1" applyAlignment="1">
      <alignment horizontal="center" vertical="center" wrapText="1"/>
    </xf>
    <xf numFmtId="0" fontId="49" fillId="2" borderId="35" xfId="0" applyFont="1" applyFill="1" applyBorder="1" applyAlignment="1">
      <alignment horizontal="center" vertical="center" wrapText="1"/>
    </xf>
    <xf numFmtId="9" fontId="60" fillId="14" borderId="35" xfId="0" applyNumberFormat="1" applyFont="1" applyFill="1" applyBorder="1" applyAlignment="1">
      <alignment horizontal="center" vertical="center" wrapText="1"/>
    </xf>
    <xf numFmtId="9" fontId="59" fillId="17" borderId="47" xfId="0" applyNumberFormat="1" applyFont="1" applyFill="1" applyBorder="1" applyAlignment="1">
      <alignment horizontal="center" vertical="center" wrapText="1"/>
    </xf>
    <xf numFmtId="168" fontId="59" fillId="17" borderId="47" xfId="0" applyNumberFormat="1" applyFont="1" applyFill="1" applyBorder="1" applyAlignment="1">
      <alignment horizontal="center" vertical="center" wrapText="1"/>
    </xf>
    <xf numFmtId="0" fontId="51" fillId="14" borderId="47"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 fillId="0" borderId="5" xfId="0" applyFont="1" applyBorder="1" applyAlignment="1">
      <alignment horizontal="center" vertical="center" wrapText="1"/>
    </xf>
    <xf numFmtId="0" fontId="4" fillId="0" borderId="12" xfId="0" applyFont="1" applyBorder="1"/>
    <xf numFmtId="0" fontId="4" fillId="0" borderId="18" xfId="0" applyFont="1" applyBorder="1"/>
    <xf numFmtId="0" fontId="1" fillId="2"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1" fillId="0" borderId="6" xfId="0" applyFont="1" applyBorder="1" applyAlignment="1">
      <alignment horizontal="center" vertical="center" wrapText="1"/>
    </xf>
    <xf numFmtId="0" fontId="4" fillId="0" borderId="8" xfId="0" applyFont="1" applyBorder="1"/>
    <xf numFmtId="0" fontId="4" fillId="0" borderId="13" xfId="0" applyFont="1" applyBorder="1"/>
    <xf numFmtId="0" fontId="4" fillId="0" borderId="14" xfId="0" applyFont="1" applyBorder="1"/>
    <xf numFmtId="0" fontId="4" fillId="0" borderId="15" xfId="0" applyFont="1" applyBorder="1"/>
    <xf numFmtId="0" fontId="4" fillId="0" borderId="17" xfId="0" applyFont="1" applyBorder="1"/>
    <xf numFmtId="0" fontId="1" fillId="2" borderId="5"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4" fillId="0" borderId="7" xfId="0" applyFont="1" applyBorder="1"/>
    <xf numFmtId="0" fontId="0" fillId="0" borderId="0" xfId="0" applyFont="1" applyAlignment="1"/>
    <xf numFmtId="0" fontId="4" fillId="0" borderId="16" xfId="0" applyFont="1" applyBorder="1"/>
    <xf numFmtId="0" fontId="1" fillId="0" borderId="16"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4" borderId="20"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4" fillId="0" borderId="23" xfId="0" applyFont="1" applyBorder="1"/>
    <xf numFmtId="0" fontId="4" fillId="0" borderId="24" xfId="0" applyFont="1" applyBorder="1"/>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5" fillId="0" borderId="0" xfId="0" applyFont="1" applyAlignment="1">
      <alignment horizontal="center" vertical="center" wrapText="1"/>
    </xf>
    <xf numFmtId="0" fontId="5" fillId="21" borderId="9" xfId="0" applyFont="1" applyFill="1" applyBorder="1" applyAlignment="1">
      <alignment horizontal="center" vertical="center" wrapText="1"/>
    </xf>
    <xf numFmtId="0" fontId="4" fillId="22" borderId="10" xfId="0" applyFont="1" applyFill="1" applyBorder="1"/>
    <xf numFmtId="0" fontId="4" fillId="22" borderId="11" xfId="0" applyFont="1" applyFill="1" applyBorder="1"/>
    <xf numFmtId="0" fontId="5" fillId="7" borderId="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51" fillId="17" borderId="44" xfId="0" applyFont="1" applyFill="1" applyBorder="1" applyAlignment="1">
      <alignment horizontal="center" vertical="center" wrapText="1"/>
    </xf>
    <xf numFmtId="0" fontId="51" fillId="17" borderId="45" xfId="0" applyFont="1" applyFill="1" applyBorder="1" applyAlignment="1">
      <alignment horizontal="center" vertical="center" wrapText="1"/>
    </xf>
    <xf numFmtId="0" fontId="51" fillId="17" borderId="46" xfId="0" applyFont="1" applyFill="1" applyBorder="1" applyAlignment="1">
      <alignment horizontal="center" vertical="center" wrapText="1"/>
    </xf>
    <xf numFmtId="0" fontId="51" fillId="17" borderId="48" xfId="0" applyFont="1" applyFill="1" applyBorder="1" applyAlignment="1">
      <alignment horizontal="center" vertical="center" wrapText="1"/>
    </xf>
    <xf numFmtId="0" fontId="51" fillId="17" borderId="49" xfId="0" applyFont="1" applyFill="1" applyBorder="1" applyAlignment="1">
      <alignment horizontal="center" vertical="center" wrapText="1"/>
    </xf>
    <xf numFmtId="0" fontId="51" fillId="17" borderId="50" xfId="0" applyFont="1" applyFill="1" applyBorder="1" applyAlignment="1">
      <alignment horizontal="center" vertical="center" wrapText="1"/>
    </xf>
    <xf numFmtId="0" fontId="51" fillId="14" borderId="44" xfId="0" applyFont="1" applyFill="1" applyBorder="1" applyAlignment="1">
      <alignment horizontal="center" vertical="center" wrapText="1"/>
    </xf>
    <xf numFmtId="0" fontId="51" fillId="14" borderId="45" xfId="0" applyFont="1" applyFill="1" applyBorder="1" applyAlignment="1">
      <alignment horizontal="center" vertical="center" wrapText="1"/>
    </xf>
    <xf numFmtId="0" fontId="51" fillId="14" borderId="46" xfId="0" applyFont="1" applyFill="1" applyBorder="1" applyAlignment="1">
      <alignment horizontal="center" vertical="center" wrapText="1"/>
    </xf>
    <xf numFmtId="0" fontId="55" fillId="16" borderId="44" xfId="0" applyFont="1" applyFill="1" applyBorder="1" applyAlignment="1">
      <alignment horizontal="center" vertical="center" wrapText="1"/>
    </xf>
    <xf numFmtId="0" fontId="55" fillId="16" borderId="45" xfId="0" applyFont="1" applyFill="1" applyBorder="1" applyAlignment="1">
      <alignment horizontal="center" vertical="center" wrapText="1"/>
    </xf>
    <xf numFmtId="0" fontId="55" fillId="16" borderId="46" xfId="0" applyFont="1" applyFill="1" applyBorder="1" applyAlignment="1">
      <alignment horizontal="center" vertical="center" wrapText="1"/>
    </xf>
    <xf numFmtId="0" fontId="38" fillId="0" borderId="22"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35" xfId="0" applyFont="1" applyBorder="1" applyAlignment="1">
      <alignment horizontal="center" vertical="center" wrapText="1"/>
    </xf>
    <xf numFmtId="0" fontId="38" fillId="2" borderId="39"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0" borderId="39"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26" xfId="0" applyFont="1" applyBorder="1" applyAlignment="1">
      <alignment horizontal="center" vertical="center" wrapText="1"/>
    </xf>
    <xf numFmtId="0" fontId="58" fillId="15" borderId="41" xfId="0" applyFont="1" applyFill="1" applyBorder="1" applyAlignment="1">
      <alignment horizontal="center" vertical="center" wrapText="1"/>
    </xf>
    <xf numFmtId="0" fontId="58" fillId="15" borderId="42" xfId="0" applyFont="1" applyFill="1" applyBorder="1" applyAlignment="1">
      <alignment horizontal="center" vertical="center" wrapText="1"/>
    </xf>
    <xf numFmtId="0" fontId="58" fillId="15" borderId="43"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27" xfId="0" applyFont="1" applyBorder="1" applyAlignment="1">
      <alignment horizontal="center" vertical="center" wrapText="1"/>
    </xf>
    <xf numFmtId="0" fontId="38" fillId="2" borderId="5" xfId="0" applyFont="1" applyFill="1" applyBorder="1" applyAlignment="1">
      <alignment horizontal="center" vertical="center" wrapText="1"/>
    </xf>
    <xf numFmtId="0" fontId="38" fillId="2" borderId="40"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7" fillId="0" borderId="5" xfId="0" applyFont="1" applyBorder="1" applyAlignment="1">
      <alignment horizontal="center" vertical="center" wrapText="1"/>
    </xf>
    <xf numFmtId="0" fontId="57" fillId="0" borderId="40" xfId="0" applyFont="1" applyBorder="1" applyAlignment="1">
      <alignment horizontal="center" vertical="center" wrapText="1"/>
    </xf>
    <xf numFmtId="0" fontId="57" fillId="0" borderId="21"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37" xfId="0" applyFont="1" applyBorder="1" applyAlignment="1">
      <alignment horizontal="center" vertical="center" wrapText="1"/>
    </xf>
    <xf numFmtId="0" fontId="38" fillId="17" borderId="44" xfId="0" applyFont="1" applyFill="1" applyBorder="1" applyAlignment="1">
      <alignment horizontal="center" vertical="center" wrapText="1"/>
    </xf>
    <xf numFmtId="0" fontId="38" fillId="17" borderId="46" xfId="0" applyFont="1" applyFill="1" applyBorder="1" applyAlignment="1">
      <alignment horizontal="center" vertical="center" wrapText="1"/>
    </xf>
    <xf numFmtId="0" fontId="37" fillId="16" borderId="44" xfId="0" applyFont="1" applyFill="1" applyBorder="1" applyAlignment="1">
      <alignment horizontal="center" vertical="center" wrapText="1"/>
    </xf>
    <xf numFmtId="0" fontId="37" fillId="16" borderId="45" xfId="0" applyFont="1" applyFill="1" applyBorder="1" applyAlignment="1">
      <alignment horizontal="center" vertical="center" wrapText="1"/>
    </xf>
    <xf numFmtId="0" fontId="37" fillId="16" borderId="46" xfId="0" applyFont="1" applyFill="1" applyBorder="1" applyAlignment="1">
      <alignment horizontal="center" vertical="center" wrapText="1"/>
    </xf>
    <xf numFmtId="0" fontId="38" fillId="17" borderId="48" xfId="0" applyFont="1" applyFill="1" applyBorder="1" applyAlignment="1">
      <alignment horizontal="center" vertical="center"/>
    </xf>
    <xf numFmtId="0" fontId="38" fillId="17" borderId="49" xfId="0" applyFont="1" applyFill="1" applyBorder="1" applyAlignment="1">
      <alignment horizontal="center" vertical="center"/>
    </xf>
    <xf numFmtId="0" fontId="38" fillId="17" borderId="50" xfId="0" applyFont="1" applyFill="1" applyBorder="1" applyAlignment="1">
      <alignment horizontal="center" vertical="center"/>
    </xf>
    <xf numFmtId="0" fontId="38" fillId="17" borderId="45" xfId="0" applyFont="1" applyFill="1" applyBorder="1" applyAlignment="1">
      <alignment horizontal="center" vertical="center" wrapText="1"/>
    </xf>
    <xf numFmtId="0" fontId="38" fillId="14" borderId="44" xfId="0" applyFont="1" applyFill="1" applyBorder="1" applyAlignment="1">
      <alignment horizontal="center" vertical="center" wrapText="1"/>
    </xf>
    <xf numFmtId="0" fontId="38" fillId="14" borderId="45" xfId="0" applyFont="1" applyFill="1" applyBorder="1" applyAlignment="1">
      <alignment horizontal="center" vertical="center" wrapText="1"/>
    </xf>
    <xf numFmtId="0" fontId="38" fillId="14" borderId="46" xfId="0" applyFont="1" applyFill="1" applyBorder="1" applyAlignment="1">
      <alignment horizontal="center" vertical="center" wrapText="1"/>
    </xf>
    <xf numFmtId="0" fontId="39" fillId="0" borderId="12" xfId="0" applyFont="1" applyBorder="1" applyAlignment="1">
      <alignment horizontal="center" vertical="center"/>
    </xf>
    <xf numFmtId="0" fontId="39" fillId="0" borderId="18" xfId="0" applyFont="1" applyBorder="1" applyAlignment="1">
      <alignment horizontal="center" vertical="center"/>
    </xf>
    <xf numFmtId="0" fontId="37" fillId="17" borderId="44" xfId="0" applyFont="1" applyFill="1" applyBorder="1" applyAlignment="1">
      <alignment horizontal="center" vertical="center" wrapText="1"/>
    </xf>
    <xf numFmtId="0" fontId="38" fillId="0" borderId="10" xfId="0" applyFont="1" applyBorder="1" applyAlignment="1">
      <alignment horizontal="center" vertical="center" wrapText="1"/>
    </xf>
    <xf numFmtId="0" fontId="39" fillId="0" borderId="11" xfId="0" applyFont="1" applyBorder="1" applyAlignment="1">
      <alignment horizontal="center" vertical="center"/>
    </xf>
    <xf numFmtId="0" fontId="38" fillId="2" borderId="9" xfId="0" applyFont="1" applyFill="1" applyBorder="1" applyAlignment="1">
      <alignment horizontal="center" vertical="center" wrapText="1"/>
    </xf>
    <xf numFmtId="0" fontId="38" fillId="0" borderId="6" xfId="0" applyFont="1" applyBorder="1" applyAlignment="1">
      <alignment horizontal="center" vertical="center" wrapText="1"/>
    </xf>
    <xf numFmtId="0" fontId="39" fillId="0" borderId="8" xfId="0" applyFont="1" applyBorder="1" applyAlignment="1">
      <alignment horizontal="center" vertical="center"/>
    </xf>
    <xf numFmtId="0" fontId="39" fillId="0" borderId="15" xfId="0" applyFont="1" applyBorder="1" applyAlignment="1">
      <alignment horizontal="center" vertical="center"/>
    </xf>
    <xf numFmtId="0" fontId="39" fillId="0" borderId="17" xfId="0" applyFont="1" applyBorder="1" applyAlignment="1">
      <alignment horizontal="center" vertical="center"/>
    </xf>
    <xf numFmtId="0" fontId="39" fillId="0" borderId="10" xfId="0" applyFont="1" applyBorder="1" applyAlignment="1">
      <alignment horizontal="center" vertical="center"/>
    </xf>
    <xf numFmtId="0" fontId="41" fillId="15" borderId="41" xfId="0" applyFont="1" applyFill="1" applyBorder="1" applyAlignment="1">
      <alignment horizontal="center" vertical="center"/>
    </xf>
    <xf numFmtId="0" fontId="41" fillId="15" borderId="42" xfId="0" applyFont="1" applyFill="1" applyBorder="1" applyAlignment="1">
      <alignment horizontal="center" vertical="center"/>
    </xf>
    <xf numFmtId="0" fontId="41" fillId="15" borderId="43" xfId="0" applyFont="1" applyFill="1" applyBorder="1" applyAlignment="1">
      <alignment horizontal="center" vertical="center"/>
    </xf>
    <xf numFmtId="0" fontId="37" fillId="14" borderId="44" xfId="0" applyFont="1" applyFill="1" applyBorder="1" applyAlignment="1">
      <alignment horizontal="center" vertical="center" wrapText="1"/>
    </xf>
    <xf numFmtId="0" fontId="38" fillId="0" borderId="12" xfId="0" applyFont="1" applyBorder="1" applyAlignment="1">
      <alignment horizontal="center" vertical="center" wrapText="1"/>
    </xf>
    <xf numFmtId="0" fontId="39" fillId="0" borderId="40" xfId="0" applyFont="1" applyBorder="1" applyAlignment="1">
      <alignment horizontal="center" vertical="center"/>
    </xf>
    <xf numFmtId="0" fontId="39" fillId="0" borderId="21" xfId="0" applyFont="1" applyBorder="1" applyAlignment="1">
      <alignment horizontal="center" vertical="center"/>
    </xf>
    <xf numFmtId="0" fontId="39" fillId="0" borderId="7" xfId="0" applyFont="1" applyBorder="1" applyAlignment="1">
      <alignment horizontal="center" vertical="center"/>
    </xf>
    <xf numFmtId="0" fontId="39" fillId="0" borderId="13" xfId="0" applyFont="1" applyBorder="1" applyAlignment="1">
      <alignment horizontal="center" vertical="center"/>
    </xf>
    <xf numFmtId="0" fontId="40" fillId="0" borderId="0" xfId="0" applyFont="1" applyAlignment="1">
      <alignment horizontal="center" vertical="center"/>
    </xf>
    <xf numFmtId="0" fontId="39" fillId="0" borderId="14" xfId="0" applyFont="1" applyBorder="1" applyAlignment="1">
      <alignment horizontal="center" vertical="center"/>
    </xf>
    <xf numFmtId="0" fontId="39" fillId="0" borderId="16" xfId="0" applyFont="1" applyBorder="1" applyAlignment="1">
      <alignment horizontal="center" vertical="center"/>
    </xf>
    <xf numFmtId="0" fontId="38" fillId="4" borderId="30" xfId="0" applyFont="1" applyFill="1" applyBorder="1" applyAlignment="1">
      <alignment horizontal="center" vertical="center" wrapText="1"/>
    </xf>
    <xf numFmtId="0" fontId="38" fillId="4" borderId="38" xfId="0" applyFont="1" applyFill="1" applyBorder="1" applyAlignment="1">
      <alignment horizontal="center" vertical="center" wrapText="1"/>
    </xf>
    <xf numFmtId="0" fontId="38" fillId="4" borderId="37" xfId="0" applyFont="1" applyFill="1" applyBorder="1" applyAlignment="1">
      <alignment horizontal="center" vertical="center" wrapText="1"/>
    </xf>
    <xf numFmtId="0" fontId="45" fillId="0" borderId="36"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35" xfId="0" applyFont="1" applyBorder="1" applyAlignment="1">
      <alignment horizontal="center" vertical="center" wrapText="1"/>
    </xf>
    <xf numFmtId="0" fontId="41" fillId="3" borderId="39" xfId="0" applyFont="1" applyFill="1" applyBorder="1" applyAlignment="1">
      <alignment horizontal="center" vertical="center" wrapText="1"/>
    </xf>
    <xf numFmtId="0" fontId="41" fillId="3" borderId="38" xfId="0" applyFont="1" applyFill="1" applyBorder="1" applyAlignment="1">
      <alignment horizontal="center" vertical="center" wrapText="1"/>
    </xf>
    <xf numFmtId="0" fontId="41" fillId="3" borderId="26" xfId="0" applyFont="1" applyFill="1" applyBorder="1" applyAlignment="1">
      <alignment horizontal="center" vertical="center" wrapText="1"/>
    </xf>
    <xf numFmtId="0" fontId="38" fillId="4" borderId="39" xfId="0" applyFont="1" applyFill="1" applyBorder="1" applyAlignment="1">
      <alignment horizontal="center" vertical="center" wrapText="1"/>
    </xf>
    <xf numFmtId="0" fontId="38" fillId="4" borderId="26" xfId="0" applyFont="1" applyFill="1" applyBorder="1" applyAlignment="1">
      <alignment horizontal="center" vertical="center" wrapText="1"/>
    </xf>
    <xf numFmtId="0" fontId="45" fillId="0" borderId="39" xfId="0" applyFont="1" applyBorder="1" applyAlignment="1">
      <alignment horizontal="center" vertical="center" wrapText="1"/>
    </xf>
    <xf numFmtId="0" fontId="45" fillId="0" borderId="38" xfId="0" applyFont="1" applyBorder="1" applyAlignment="1">
      <alignment horizontal="center" vertical="center" wrapText="1"/>
    </xf>
    <xf numFmtId="0" fontId="45" fillId="2" borderId="39" xfId="0" applyFont="1" applyFill="1" applyBorder="1" applyAlignment="1">
      <alignment horizontal="center" vertical="center" wrapText="1"/>
    </xf>
    <xf numFmtId="0" fontId="45" fillId="2" borderId="38" xfId="0" applyFont="1" applyFill="1" applyBorder="1" applyAlignment="1">
      <alignment horizontal="center" vertical="center" wrapText="1"/>
    </xf>
    <xf numFmtId="0" fontId="45" fillId="2" borderId="26" xfId="0" applyFont="1" applyFill="1" applyBorder="1" applyAlignment="1">
      <alignment horizontal="center" vertical="center" wrapText="1"/>
    </xf>
    <xf numFmtId="0" fontId="44" fillId="2" borderId="39" xfId="0" applyFont="1" applyFill="1" applyBorder="1" applyAlignment="1">
      <alignment horizontal="center" vertical="center" wrapText="1"/>
    </xf>
    <xf numFmtId="0" fontId="44" fillId="2" borderId="38" xfId="0" applyFont="1" applyFill="1" applyBorder="1" applyAlignment="1">
      <alignment horizontal="center" vertical="center" wrapText="1"/>
    </xf>
    <xf numFmtId="0" fontId="44" fillId="2" borderId="26"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42" xfId="0" applyFont="1" applyFill="1" applyBorder="1" applyAlignment="1">
      <alignment horizontal="center" vertical="center" wrapText="1"/>
    </xf>
    <xf numFmtId="0" fontId="38" fillId="14" borderId="52" xfId="0" applyFont="1" applyFill="1" applyBorder="1" applyAlignment="1">
      <alignment horizontal="center" vertical="center" wrapText="1"/>
    </xf>
    <xf numFmtId="0" fontId="38" fillId="17" borderId="41" xfId="0" applyFont="1" applyFill="1" applyBorder="1" applyAlignment="1">
      <alignment horizontal="center" vertical="center" wrapText="1"/>
    </xf>
    <xf numFmtId="0" fontId="38" fillId="17" borderId="52" xfId="0" applyFont="1" applyFill="1" applyBorder="1" applyAlignment="1">
      <alignment horizontal="center" vertical="center" wrapText="1"/>
    </xf>
    <xf numFmtId="0" fontId="38" fillId="2" borderId="53" xfId="0" applyFont="1" applyFill="1" applyBorder="1" applyAlignment="1">
      <alignment horizontal="center" vertical="center" wrapText="1"/>
    </xf>
    <xf numFmtId="0" fontId="38" fillId="17" borderId="51" xfId="0" applyFont="1" applyFill="1" applyBorder="1" applyAlignment="1">
      <alignment horizontal="center" vertical="center" wrapText="1"/>
    </xf>
    <xf numFmtId="0" fontId="38" fillId="17" borderId="42" xfId="0" applyFont="1" applyFill="1" applyBorder="1" applyAlignment="1">
      <alignment horizontal="center" vertical="center" wrapText="1"/>
    </xf>
    <xf numFmtId="0" fontId="53" fillId="2" borderId="4" xfId="0" applyFont="1" applyFill="1" applyBorder="1" applyAlignment="1">
      <alignment horizontal="center" wrapText="1"/>
    </xf>
    <xf numFmtId="0" fontId="38" fillId="8" borderId="9" xfId="0" applyFont="1" applyFill="1" applyBorder="1" applyAlignment="1">
      <alignment horizontal="center" vertical="center" wrapText="1"/>
    </xf>
    <xf numFmtId="0" fontId="45" fillId="0" borderId="11" xfId="0" applyFont="1" applyBorder="1" applyAlignment="1">
      <alignment horizontal="center" vertical="center" wrapText="1"/>
    </xf>
    <xf numFmtId="0" fontId="38" fillId="4" borderId="20" xfId="0" applyFont="1" applyFill="1" applyBorder="1" applyAlignment="1">
      <alignment horizontal="center" vertical="center" wrapText="1"/>
    </xf>
    <xf numFmtId="0" fontId="45" fillId="0" borderId="10" xfId="0" applyFont="1" applyBorder="1" applyAlignment="1">
      <alignment horizontal="center" vertical="center" wrapText="1"/>
    </xf>
    <xf numFmtId="0" fontId="38" fillId="8" borderId="20" xfId="0"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13" xfId="0" applyFont="1" applyBorder="1" applyAlignment="1">
      <alignment horizontal="center" vertical="center" wrapText="1"/>
    </xf>
    <xf numFmtId="0" fontId="38" fillId="0" borderId="0" xfId="0" applyFont="1" applyAlignment="1">
      <alignment horizontal="center" vertical="center" wrapText="1"/>
    </xf>
    <xf numFmtId="0" fontId="45" fillId="0" borderId="14" xfId="0" applyFont="1" applyBorder="1" applyAlignment="1">
      <alignment horizontal="center" vertical="center" wrapText="1"/>
    </xf>
    <xf numFmtId="0" fontId="45" fillId="0" borderId="16" xfId="0" applyFont="1" applyBorder="1" applyAlignment="1">
      <alignment horizontal="center" vertical="center" wrapText="1"/>
    </xf>
    <xf numFmtId="0" fontId="41" fillId="3" borderId="20" xfId="0" applyFont="1" applyFill="1" applyBorder="1" applyAlignment="1">
      <alignment horizontal="center" vertical="center" wrapText="1"/>
    </xf>
    <xf numFmtId="0" fontId="17" fillId="2" borderId="9" xfId="0" applyFont="1" applyFill="1" applyBorder="1" applyAlignment="1">
      <alignment horizontal="lef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15" fillId="0" borderId="10" xfId="0" applyFont="1" applyBorder="1" applyAlignment="1">
      <alignment horizontal="center" vertical="center" wrapText="1"/>
    </xf>
    <xf numFmtId="0" fontId="16" fillId="9" borderId="2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5" fillId="0" borderId="6" xfId="0" applyFont="1" applyBorder="1" applyAlignment="1">
      <alignment horizontal="center" vertical="center" wrapText="1"/>
    </xf>
    <xf numFmtId="0" fontId="4" fillId="0" borderId="8"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0" fontId="15" fillId="0" borderId="12" xfId="0" applyFont="1" applyBorder="1" applyAlignment="1">
      <alignment horizontal="center" vertical="center" wrapText="1"/>
    </xf>
    <xf numFmtId="0" fontId="4" fillId="0" borderId="18" xfId="0" applyFont="1" applyBorder="1" applyAlignment="1">
      <alignment vertical="center" wrapText="1"/>
    </xf>
    <xf numFmtId="0" fontId="15" fillId="0" borderId="5" xfId="0" applyFont="1" applyBorder="1" applyAlignment="1">
      <alignment horizontal="center" vertical="center" wrapText="1"/>
    </xf>
    <xf numFmtId="0" fontId="4" fillId="0" borderId="12" xfId="0" applyFont="1" applyBorder="1" applyAlignment="1">
      <alignment vertical="center" wrapText="1"/>
    </xf>
    <xf numFmtId="0" fontId="4" fillId="0" borderId="7" xfId="0" applyFont="1" applyBorder="1" applyAlignment="1">
      <alignment vertical="center" wrapText="1"/>
    </xf>
    <xf numFmtId="0" fontId="4" fillId="0" borderId="13" xfId="0" applyFont="1" applyBorder="1" applyAlignment="1">
      <alignment vertical="center" wrapText="1"/>
    </xf>
    <xf numFmtId="0" fontId="0" fillId="0" borderId="0" xfId="0" applyFont="1" applyAlignment="1">
      <alignment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0" fontId="15" fillId="2" borderId="9"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8" fillId="0" borderId="16" xfId="0" applyFont="1" applyBorder="1" applyAlignment="1">
      <alignment vertical="center" wrapText="1"/>
    </xf>
    <xf numFmtId="0" fontId="13" fillId="4" borderId="22" xfId="0" applyFont="1" applyFill="1" applyBorder="1" applyAlignment="1">
      <alignment horizontal="center"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21" fillId="2" borderId="9" xfId="0" applyFont="1" applyFill="1" applyBorder="1" applyAlignment="1">
      <alignment horizontal="center" vertical="center" wrapText="1"/>
    </xf>
    <xf numFmtId="0" fontId="4" fillId="0" borderId="11" xfId="0" applyFont="1" applyBorder="1" applyAlignment="1">
      <alignment horizontal="center" vertical="center" wrapText="1"/>
    </xf>
    <xf numFmtId="0" fontId="17" fillId="2"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25" fillId="2" borderId="9"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wrapText="1"/>
    </xf>
    <xf numFmtId="0" fontId="0" fillId="0" borderId="0" xfId="0" applyFont="1" applyAlignment="1">
      <alignment horizontal="center" vertical="center" wrapText="1"/>
    </xf>
    <xf numFmtId="0" fontId="4" fillId="0" borderId="16" xfId="0" applyFont="1" applyBorder="1" applyAlignment="1">
      <alignment horizontal="center" vertical="center" wrapText="1"/>
    </xf>
    <xf numFmtId="0" fontId="16" fillId="3" borderId="20" xfId="0" applyFont="1" applyFill="1" applyBorder="1" applyAlignment="1">
      <alignment horizontal="center" vertical="center" wrapText="1"/>
    </xf>
    <xf numFmtId="0" fontId="46" fillId="4" borderId="38" xfId="0"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3" xfId="0" applyFont="1" applyBorder="1" applyAlignment="1">
      <alignment horizontal="center" vertical="center" wrapText="1"/>
    </xf>
    <xf numFmtId="0" fontId="40" fillId="0" borderId="0" xfId="0" applyFont="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0" xfId="0" applyFont="1" applyBorder="1" applyAlignment="1">
      <alignment horizontal="center" vertical="center" wrapText="1"/>
    </xf>
    <xf numFmtId="0" fontId="46" fillId="3" borderId="20"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33" xfId="0" applyFont="1" applyFill="1" applyBorder="1" applyAlignment="1">
      <alignment horizontal="center" vertical="center" wrapText="1"/>
    </xf>
    <xf numFmtId="0" fontId="39" fillId="0" borderId="34" xfId="0" applyFont="1" applyBorder="1" applyAlignment="1">
      <alignment horizontal="center" vertical="center" wrapText="1"/>
    </xf>
    <xf numFmtId="0" fontId="39" fillId="0" borderId="35" xfId="0" applyFont="1" applyBorder="1" applyAlignment="1">
      <alignment horizontal="center" vertical="center" wrapText="1"/>
    </xf>
    <xf numFmtId="0" fontId="31" fillId="2" borderId="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22" xfId="0" applyFont="1" applyFill="1" applyBorder="1" applyAlignment="1">
      <alignment horizontal="center" vertical="center" wrapText="1"/>
    </xf>
    <xf numFmtId="0" fontId="39" fillId="0" borderId="23"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9" xfId="0" applyFont="1" applyBorder="1" applyAlignment="1">
      <alignment horizontal="center" vertical="center" wrapText="1"/>
    </xf>
    <xf numFmtId="0" fontId="19" fillId="2" borderId="9" xfId="0" applyFont="1" applyFill="1" applyBorder="1" applyAlignment="1">
      <alignment horizontal="center" vertical="center" wrapText="1"/>
    </xf>
    <xf numFmtId="0" fontId="17"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8" fillId="0" borderId="16" xfId="0" applyFont="1" applyBorder="1" applyAlignment="1">
      <alignment horizontal="center" vertical="center" wrapText="1"/>
    </xf>
    <xf numFmtId="0" fontId="27" fillId="4" borderId="20"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4" fillId="0" borderId="29" xfId="0" applyFont="1" applyBorder="1" applyAlignment="1">
      <alignment horizontal="center" vertical="center" wrapText="1"/>
    </xf>
    <xf numFmtId="0" fontId="16" fillId="4" borderId="2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30" xfId="0" applyFont="1" applyBorder="1" applyAlignment="1">
      <alignment horizontal="center" vertical="center" wrapText="1"/>
    </xf>
    <xf numFmtId="0" fontId="13" fillId="4" borderId="36" xfId="0"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37" xfId="0" applyFont="1" applyBorder="1" applyAlignment="1">
      <alignment horizontal="center" vertical="center" wrapText="1"/>
    </xf>
    <xf numFmtId="0" fontId="30" fillId="0" borderId="16" xfId="0" applyFont="1" applyBorder="1" applyAlignment="1">
      <alignment horizontal="center" vertical="center" wrapText="1"/>
    </xf>
    <xf numFmtId="0" fontId="16" fillId="11" borderId="20" xfId="0" applyFont="1" applyFill="1" applyBorder="1" applyAlignment="1">
      <alignment horizontal="center" vertical="center" wrapText="1"/>
    </xf>
    <xf numFmtId="0" fontId="13" fillId="12" borderId="20" xfId="0" applyFont="1" applyFill="1" applyBorder="1" applyAlignment="1">
      <alignment horizontal="center" vertical="center" wrapText="1"/>
    </xf>
    <xf numFmtId="0" fontId="15" fillId="0" borderId="5"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29"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0" fillId="0" borderId="0" xfId="0" applyFont="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5" fillId="2" borderId="9"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2" borderId="5" xfId="0" applyFont="1" applyFill="1" applyBorder="1" applyAlignment="1">
      <alignment horizontal="center" vertical="center"/>
    </xf>
    <xf numFmtId="0" fontId="29" fillId="2" borderId="9" xfId="0" applyFont="1" applyFill="1" applyBorder="1" applyAlignment="1">
      <alignment horizontal="center" vertical="center"/>
    </xf>
    <xf numFmtId="0" fontId="15" fillId="0" borderId="12" xfId="0" applyFont="1" applyBorder="1" applyAlignment="1">
      <alignment horizontal="center" vertical="center"/>
    </xf>
    <xf numFmtId="0" fontId="19" fillId="4" borderId="9" xfId="0" applyFont="1" applyFill="1" applyBorder="1" applyAlignment="1">
      <alignment horizontal="center" vertical="center"/>
    </xf>
    <xf numFmtId="0" fontId="15" fillId="0" borderId="39"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6" xfId="0" applyFont="1" applyBorder="1" applyAlignment="1">
      <alignment horizontal="center" vertical="center" wrapText="1"/>
    </xf>
    <xf numFmtId="0" fontId="17" fillId="2" borderId="9" xfId="0" applyFont="1" applyFill="1" applyBorder="1" applyAlignment="1">
      <alignment horizontal="center" vertical="top"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32" fillId="4" borderId="20" xfId="0" applyFont="1" applyFill="1" applyBorder="1" applyAlignment="1">
      <alignment horizontal="center" vertical="center" wrapText="1"/>
    </xf>
    <xf numFmtId="0" fontId="15" fillId="2" borderId="4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U1" zoomScale="60" zoomScaleNormal="55" workbookViewId="0">
      <selection activeCell="AX16" sqref="AX16"/>
    </sheetView>
  </sheetViews>
  <sheetFormatPr defaultColWidth="12.5703125" defaultRowHeight="15" customHeight="1"/>
  <cols>
    <col min="1" max="1" width="31.42578125" customWidth="1"/>
    <col min="2" max="6" width="12.5703125" customWidth="1"/>
    <col min="9" max="9" width="12.5703125" customWidth="1"/>
    <col min="17" max="17" width="17.7109375" customWidth="1"/>
    <col min="36" max="36" width="27.140625" customWidth="1"/>
    <col min="41" max="41" width="27.85546875" customWidth="1"/>
    <col min="42" max="42" width="43.28515625" customWidth="1"/>
    <col min="48" max="48" width="16" customWidth="1"/>
  </cols>
  <sheetData>
    <row r="1" spans="1:48" ht="15.75" customHeight="1">
      <c r="A1" s="1"/>
      <c r="B1" s="1"/>
      <c r="C1" s="1"/>
      <c r="D1" s="1"/>
      <c r="E1" s="1"/>
      <c r="F1" s="2"/>
      <c r="G1" s="2"/>
      <c r="H1" s="1"/>
      <c r="I1" s="2"/>
      <c r="J1" s="1"/>
      <c r="K1" s="2"/>
      <c r="L1" s="1"/>
      <c r="M1" s="2"/>
      <c r="N1" s="1"/>
      <c r="O1" s="2"/>
      <c r="P1" s="1"/>
      <c r="Q1" s="2"/>
      <c r="R1" s="1"/>
      <c r="S1" s="2"/>
      <c r="T1" s="1"/>
      <c r="U1" s="2"/>
      <c r="V1" s="1"/>
      <c r="W1" s="2"/>
      <c r="X1" s="1"/>
      <c r="Y1" s="2"/>
      <c r="Z1" s="1"/>
      <c r="AA1" s="2"/>
      <c r="AB1" s="1"/>
      <c r="AC1" s="2"/>
      <c r="AD1" s="1"/>
      <c r="AE1" s="2"/>
      <c r="AF1" s="1"/>
      <c r="AG1" s="2"/>
      <c r="AH1" s="1"/>
      <c r="AI1" s="2"/>
      <c r="AJ1" s="1"/>
      <c r="AK1" s="1"/>
    </row>
    <row r="2" spans="1:48" ht="15.75" customHeight="1">
      <c r="A2" s="1"/>
      <c r="B2" s="1"/>
      <c r="C2" s="1"/>
      <c r="D2" s="1"/>
      <c r="E2" s="1"/>
      <c r="F2" s="2"/>
      <c r="G2" s="2"/>
      <c r="H2" s="1"/>
      <c r="I2" s="2"/>
      <c r="J2" s="1"/>
      <c r="K2" s="2"/>
      <c r="L2" s="1"/>
      <c r="M2" s="2"/>
      <c r="N2" s="1"/>
      <c r="O2" s="2"/>
      <c r="P2" s="1"/>
      <c r="Q2" s="3" t="s">
        <v>0</v>
      </c>
      <c r="R2" s="1"/>
      <c r="S2" s="2"/>
      <c r="T2" s="1"/>
      <c r="U2" s="2"/>
      <c r="V2" s="1"/>
      <c r="W2" s="2"/>
      <c r="X2" s="1"/>
      <c r="Y2" s="2"/>
      <c r="Z2" s="1"/>
      <c r="AA2" s="2"/>
      <c r="AB2" s="1"/>
      <c r="AC2" s="2"/>
      <c r="AD2" s="1"/>
      <c r="AE2" s="2"/>
      <c r="AF2" s="1"/>
      <c r="AG2" s="2"/>
      <c r="AH2" s="1"/>
      <c r="AI2" s="2"/>
      <c r="AJ2" s="1"/>
      <c r="AK2" s="1"/>
    </row>
    <row r="3" spans="1:48" ht="30.75" customHeight="1">
      <c r="A3" s="1"/>
      <c r="B3" s="1"/>
      <c r="C3" s="1"/>
      <c r="D3" s="1"/>
      <c r="E3" s="1"/>
      <c r="F3" s="4"/>
      <c r="G3" s="4"/>
      <c r="H3" s="4"/>
      <c r="I3" s="4"/>
      <c r="J3" s="4"/>
      <c r="K3" s="293" t="s">
        <v>1</v>
      </c>
      <c r="L3" s="294"/>
      <c r="M3" s="294"/>
      <c r="N3" s="294"/>
      <c r="O3" s="294"/>
      <c r="P3" s="294"/>
      <c r="Q3" s="294"/>
      <c r="R3" s="294"/>
      <c r="S3" s="294"/>
      <c r="T3" s="294"/>
      <c r="U3" s="294"/>
      <c r="V3" s="294"/>
      <c r="W3" s="295"/>
      <c r="X3" s="4"/>
      <c r="Y3" s="4"/>
      <c r="Z3" s="4"/>
      <c r="AA3" s="4"/>
      <c r="AB3" s="4"/>
      <c r="AC3" s="4"/>
      <c r="AD3" s="4"/>
      <c r="AE3" s="2"/>
      <c r="AF3" s="1"/>
      <c r="AG3" s="2"/>
      <c r="AH3" s="1"/>
      <c r="AI3" s="2"/>
      <c r="AJ3" s="1"/>
      <c r="AK3" s="1"/>
    </row>
    <row r="4" spans="1:48" ht="15.75" customHeight="1">
      <c r="A4" s="1"/>
      <c r="B4" s="1"/>
      <c r="C4" s="1"/>
      <c r="D4" s="1"/>
      <c r="E4" s="1"/>
      <c r="F4" s="2"/>
      <c r="G4" s="2"/>
      <c r="H4" s="1"/>
      <c r="I4" s="2"/>
      <c r="J4" s="1"/>
      <c r="K4" s="2"/>
      <c r="L4" s="1"/>
      <c r="M4" s="2"/>
      <c r="N4" s="1"/>
      <c r="O4" s="2"/>
      <c r="P4" s="1"/>
      <c r="Q4" s="2"/>
      <c r="R4" s="1"/>
      <c r="S4" s="2"/>
      <c r="T4" s="1"/>
      <c r="U4" s="2"/>
      <c r="V4" s="1"/>
      <c r="W4" s="2"/>
      <c r="X4" s="1"/>
      <c r="Y4" s="2"/>
      <c r="Z4" s="1"/>
      <c r="AA4" s="2"/>
      <c r="AB4" s="1"/>
      <c r="AC4" s="2"/>
      <c r="AD4" s="1"/>
      <c r="AE4" s="2"/>
      <c r="AF4" s="1"/>
      <c r="AG4" s="2"/>
      <c r="AH4" s="1"/>
      <c r="AI4" s="2"/>
      <c r="AJ4" s="1"/>
      <c r="AK4" s="1"/>
    </row>
    <row r="5" spans="1:48" ht="15.75" customHeight="1">
      <c r="A5" s="1"/>
      <c r="B5" s="1"/>
      <c r="C5" s="1"/>
      <c r="D5" s="1"/>
      <c r="E5" s="1"/>
      <c r="F5" s="2"/>
      <c r="G5" s="2"/>
      <c r="H5" s="1"/>
      <c r="I5" s="2"/>
      <c r="J5" s="1"/>
      <c r="K5" s="2"/>
      <c r="L5" s="1"/>
      <c r="M5" s="2"/>
      <c r="N5" s="1"/>
      <c r="O5" s="2"/>
      <c r="P5" s="1"/>
      <c r="Q5" s="2"/>
      <c r="R5" s="1"/>
      <c r="S5" s="2"/>
      <c r="T5" s="1"/>
      <c r="U5" s="2"/>
      <c r="V5" s="1"/>
      <c r="W5" s="2"/>
      <c r="X5" s="1"/>
      <c r="Y5" s="2"/>
      <c r="Z5" s="1"/>
      <c r="AA5" s="2"/>
      <c r="AB5" s="1"/>
      <c r="AC5" s="2"/>
      <c r="AD5" s="1"/>
      <c r="AE5" s="2"/>
      <c r="AF5" s="1"/>
      <c r="AG5" s="2"/>
      <c r="AH5" s="1"/>
      <c r="AI5" s="2"/>
      <c r="AJ5" s="1"/>
      <c r="AK5" s="1"/>
    </row>
    <row r="6" spans="1:48" ht="15.75" customHeight="1">
      <c r="A6" s="1"/>
      <c r="B6" s="1"/>
      <c r="C6" s="1"/>
      <c r="D6" s="1"/>
      <c r="E6" s="1"/>
      <c r="F6" s="2"/>
      <c r="G6" s="2"/>
      <c r="H6" s="1"/>
      <c r="I6" s="2"/>
      <c r="J6" s="1"/>
      <c r="K6" s="2"/>
      <c r="L6" s="1"/>
      <c r="M6" s="2"/>
      <c r="N6" s="1"/>
      <c r="O6" s="2"/>
      <c r="P6" s="1"/>
      <c r="Q6" s="2"/>
      <c r="R6" s="1"/>
      <c r="S6" s="2"/>
      <c r="T6" s="1"/>
      <c r="U6" s="2"/>
      <c r="V6" s="1"/>
      <c r="W6" s="2"/>
      <c r="X6" s="1"/>
      <c r="Y6" s="2"/>
      <c r="Z6" s="1"/>
      <c r="AA6" s="2"/>
      <c r="AB6" s="1"/>
      <c r="AC6" s="2"/>
      <c r="AD6" s="1"/>
      <c r="AE6" s="2"/>
      <c r="AF6" s="1"/>
      <c r="AG6" s="2"/>
      <c r="AH6" s="1"/>
      <c r="AI6" s="2"/>
      <c r="AJ6" s="1"/>
      <c r="AK6" s="1"/>
      <c r="AL6" s="1"/>
      <c r="AM6" s="1"/>
      <c r="AN6" s="1"/>
      <c r="AO6" s="1"/>
      <c r="AP6" s="1"/>
      <c r="AQ6" s="1"/>
      <c r="AR6" s="1"/>
      <c r="AS6" s="2"/>
      <c r="AT6" s="1"/>
      <c r="AU6" s="1"/>
      <c r="AV6" s="1"/>
    </row>
    <row r="7" spans="1:48" ht="12.75">
      <c r="A7" s="276" t="s">
        <v>2</v>
      </c>
      <c r="B7" s="282" t="s">
        <v>3</v>
      </c>
      <c r="C7" s="296"/>
      <c r="D7" s="296"/>
      <c r="E7" s="283"/>
      <c r="F7" s="279" t="s">
        <v>4</v>
      </c>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1"/>
      <c r="AK7" s="291" t="s">
        <v>5</v>
      </c>
      <c r="AL7" s="280"/>
      <c r="AM7" s="280"/>
      <c r="AN7" s="280"/>
      <c r="AO7" s="280"/>
      <c r="AP7" s="281"/>
      <c r="AQ7" s="282" t="s">
        <v>6</v>
      </c>
      <c r="AR7" s="283"/>
      <c r="AS7" s="288" t="s">
        <v>7</v>
      </c>
      <c r="AT7" s="276" t="s">
        <v>8</v>
      </c>
      <c r="AU7" s="276" t="s">
        <v>9</v>
      </c>
      <c r="AV7" s="276" t="s">
        <v>10</v>
      </c>
    </row>
    <row r="8" spans="1:48" ht="37.5" customHeight="1">
      <c r="A8" s="277"/>
      <c r="B8" s="284"/>
      <c r="C8" s="297"/>
      <c r="D8" s="297"/>
      <c r="E8" s="285"/>
      <c r="F8" s="279" t="s">
        <v>11</v>
      </c>
      <c r="G8" s="280"/>
      <c r="H8" s="280"/>
      <c r="I8" s="280"/>
      <c r="J8" s="280"/>
      <c r="K8" s="281"/>
      <c r="L8" s="282" t="s">
        <v>12</v>
      </c>
      <c r="M8" s="283"/>
      <c r="N8" s="282" t="s">
        <v>13</v>
      </c>
      <c r="O8" s="283"/>
      <c r="P8" s="291" t="s">
        <v>14</v>
      </c>
      <c r="Q8" s="280"/>
      <c r="R8" s="280"/>
      <c r="S8" s="280"/>
      <c r="T8" s="280"/>
      <c r="U8" s="281"/>
      <c r="V8" s="291" t="s">
        <v>15</v>
      </c>
      <c r="W8" s="280"/>
      <c r="X8" s="280"/>
      <c r="Y8" s="280"/>
      <c r="Z8" s="280"/>
      <c r="AA8" s="280"/>
      <c r="AB8" s="280"/>
      <c r="AC8" s="281"/>
      <c r="AD8" s="282" t="s">
        <v>16</v>
      </c>
      <c r="AE8" s="283"/>
      <c r="AF8" s="282" t="s">
        <v>17</v>
      </c>
      <c r="AG8" s="283"/>
      <c r="AH8" s="282" t="s">
        <v>18</v>
      </c>
      <c r="AI8" s="283"/>
      <c r="AJ8" s="292" t="s">
        <v>19</v>
      </c>
      <c r="AK8" s="282" t="s">
        <v>20</v>
      </c>
      <c r="AL8" s="283"/>
      <c r="AM8" s="282" t="s">
        <v>21</v>
      </c>
      <c r="AN8" s="283"/>
      <c r="AO8" s="292" t="s">
        <v>22</v>
      </c>
      <c r="AP8" s="292" t="s">
        <v>23</v>
      </c>
      <c r="AQ8" s="284"/>
      <c r="AR8" s="285"/>
      <c r="AS8" s="277"/>
      <c r="AT8" s="277"/>
      <c r="AU8" s="277"/>
      <c r="AV8" s="277"/>
    </row>
    <row r="9" spans="1:48" ht="12.75">
      <c r="A9" s="277"/>
      <c r="B9" s="286"/>
      <c r="C9" s="298"/>
      <c r="D9" s="298"/>
      <c r="E9" s="287"/>
      <c r="F9" s="279" t="s">
        <v>24</v>
      </c>
      <c r="G9" s="281"/>
      <c r="H9" s="291" t="s">
        <v>25</v>
      </c>
      <c r="I9" s="281"/>
      <c r="J9" s="291" t="s">
        <v>26</v>
      </c>
      <c r="K9" s="281"/>
      <c r="L9" s="286"/>
      <c r="M9" s="287"/>
      <c r="N9" s="286"/>
      <c r="O9" s="287"/>
      <c r="P9" s="291" t="s">
        <v>27</v>
      </c>
      <c r="Q9" s="281"/>
      <c r="R9" s="291" t="s">
        <v>28</v>
      </c>
      <c r="S9" s="281"/>
      <c r="T9" s="291" t="s">
        <v>29</v>
      </c>
      <c r="U9" s="281"/>
      <c r="V9" s="291" t="s">
        <v>30</v>
      </c>
      <c r="W9" s="281"/>
      <c r="X9" s="291" t="s">
        <v>31</v>
      </c>
      <c r="Y9" s="281"/>
      <c r="Z9" s="291" t="s">
        <v>32</v>
      </c>
      <c r="AA9" s="281"/>
      <c r="AB9" s="291" t="s">
        <v>33</v>
      </c>
      <c r="AC9" s="281"/>
      <c r="AD9" s="286"/>
      <c r="AE9" s="287"/>
      <c r="AF9" s="286"/>
      <c r="AG9" s="287"/>
      <c r="AH9" s="286"/>
      <c r="AI9" s="287"/>
      <c r="AJ9" s="278"/>
      <c r="AK9" s="286"/>
      <c r="AL9" s="287"/>
      <c r="AM9" s="286"/>
      <c r="AN9" s="287"/>
      <c r="AO9" s="278"/>
      <c r="AP9" s="278"/>
      <c r="AQ9" s="286"/>
      <c r="AR9" s="287"/>
      <c r="AS9" s="278"/>
      <c r="AT9" s="278"/>
      <c r="AU9" s="278"/>
      <c r="AV9" s="278"/>
    </row>
    <row r="10" spans="1:48" ht="31.5">
      <c r="A10" s="278"/>
      <c r="B10" s="5" t="s">
        <v>34</v>
      </c>
      <c r="C10" s="5" t="s">
        <v>35</v>
      </c>
      <c r="D10" s="5" t="s">
        <v>36</v>
      </c>
      <c r="E10" s="5" t="s">
        <v>37</v>
      </c>
      <c r="F10" s="6" t="s">
        <v>38</v>
      </c>
      <c r="G10" s="6" t="s">
        <v>39</v>
      </c>
      <c r="H10" s="5" t="s">
        <v>38</v>
      </c>
      <c r="I10" s="6" t="s">
        <v>39</v>
      </c>
      <c r="J10" s="5" t="s">
        <v>38</v>
      </c>
      <c r="K10" s="6" t="s">
        <v>39</v>
      </c>
      <c r="L10" s="5" t="s">
        <v>38</v>
      </c>
      <c r="M10" s="6" t="s">
        <v>39</v>
      </c>
      <c r="N10" s="5" t="s">
        <v>38</v>
      </c>
      <c r="O10" s="6" t="s">
        <v>39</v>
      </c>
      <c r="P10" s="5" t="s">
        <v>38</v>
      </c>
      <c r="Q10" s="6" t="s">
        <v>39</v>
      </c>
      <c r="R10" s="5" t="s">
        <v>38</v>
      </c>
      <c r="S10" s="6" t="s">
        <v>39</v>
      </c>
      <c r="T10" s="5" t="s">
        <v>38</v>
      </c>
      <c r="U10" s="6" t="s">
        <v>39</v>
      </c>
      <c r="V10" s="5" t="s">
        <v>38</v>
      </c>
      <c r="W10" s="6" t="s">
        <v>39</v>
      </c>
      <c r="X10" s="5" t="s">
        <v>38</v>
      </c>
      <c r="Y10" s="6" t="s">
        <v>39</v>
      </c>
      <c r="Z10" s="5" t="s">
        <v>38</v>
      </c>
      <c r="AA10" s="6" t="s">
        <v>39</v>
      </c>
      <c r="AB10" s="5" t="s">
        <v>38</v>
      </c>
      <c r="AC10" s="6" t="s">
        <v>39</v>
      </c>
      <c r="AD10" s="5" t="s">
        <v>38</v>
      </c>
      <c r="AE10" s="6" t="s">
        <v>39</v>
      </c>
      <c r="AF10" s="5" t="s">
        <v>38</v>
      </c>
      <c r="AG10" s="6" t="s">
        <v>39</v>
      </c>
      <c r="AH10" s="5" t="s">
        <v>38</v>
      </c>
      <c r="AI10" s="6" t="s">
        <v>39</v>
      </c>
      <c r="AJ10" s="5" t="s">
        <v>38</v>
      </c>
      <c r="AK10" s="5" t="s">
        <v>38</v>
      </c>
      <c r="AL10" s="5" t="s">
        <v>40</v>
      </c>
      <c r="AM10" s="5" t="s">
        <v>38</v>
      </c>
      <c r="AN10" s="5" t="s">
        <v>40</v>
      </c>
      <c r="AO10" s="5" t="s">
        <v>38</v>
      </c>
      <c r="AP10" s="5" t="s">
        <v>41</v>
      </c>
      <c r="AQ10" s="5" t="s">
        <v>42</v>
      </c>
      <c r="AR10" s="5" t="s">
        <v>43</v>
      </c>
      <c r="AS10" s="6" t="s">
        <v>38</v>
      </c>
      <c r="AT10" s="5" t="s">
        <v>41</v>
      </c>
      <c r="AU10" s="5" t="s">
        <v>41</v>
      </c>
      <c r="AV10" s="5" t="s">
        <v>41</v>
      </c>
    </row>
    <row r="11" spans="1:48" ht="29.25" customHeight="1">
      <c r="A11" s="289" t="s">
        <v>44</v>
      </c>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1"/>
    </row>
    <row r="12" spans="1:48" ht="34.5" customHeight="1">
      <c r="A12" s="290" t="s">
        <v>45</v>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1"/>
    </row>
    <row r="13" spans="1:48" ht="31.5">
      <c r="A13" s="7" t="s">
        <v>46</v>
      </c>
      <c r="B13" s="5">
        <v>900</v>
      </c>
      <c r="C13" s="5">
        <v>402</v>
      </c>
      <c r="D13" s="5">
        <v>431</v>
      </c>
      <c r="E13" s="5">
        <v>67</v>
      </c>
      <c r="F13" s="5">
        <v>18</v>
      </c>
      <c r="G13" s="5">
        <v>2</v>
      </c>
      <c r="H13" s="5">
        <v>7</v>
      </c>
      <c r="I13" s="5">
        <v>0.7</v>
      </c>
      <c r="J13" s="5">
        <v>3</v>
      </c>
      <c r="K13" s="5">
        <v>0.3</v>
      </c>
      <c r="L13" s="5">
        <v>0</v>
      </c>
      <c r="M13" s="5">
        <v>0</v>
      </c>
      <c r="N13" s="5">
        <v>0</v>
      </c>
      <c r="O13" s="5">
        <v>0</v>
      </c>
      <c r="P13" s="5">
        <v>0</v>
      </c>
      <c r="Q13" s="5">
        <v>0</v>
      </c>
      <c r="R13" s="5">
        <v>0</v>
      </c>
      <c r="S13" s="5">
        <v>0</v>
      </c>
      <c r="T13" s="5">
        <v>1</v>
      </c>
      <c r="U13" s="5">
        <v>0.1</v>
      </c>
      <c r="V13" s="5">
        <v>158</v>
      </c>
      <c r="W13" s="5">
        <v>17.5</v>
      </c>
      <c r="X13" s="5">
        <v>65</v>
      </c>
      <c r="Y13" s="5">
        <v>7.2</v>
      </c>
      <c r="Z13" s="5">
        <v>2</v>
      </c>
      <c r="AA13" s="5">
        <v>0.2</v>
      </c>
      <c r="AB13" s="5">
        <v>670</v>
      </c>
      <c r="AC13" s="8">
        <v>74</v>
      </c>
      <c r="AD13" s="7">
        <v>695</v>
      </c>
      <c r="AE13" s="6">
        <v>77</v>
      </c>
      <c r="AF13" s="6">
        <v>205</v>
      </c>
      <c r="AG13" s="6">
        <v>23</v>
      </c>
      <c r="AH13" s="6">
        <v>700</v>
      </c>
      <c r="AI13" s="6">
        <v>78</v>
      </c>
      <c r="AJ13" s="5">
        <v>40</v>
      </c>
      <c r="AK13" s="5">
        <v>2</v>
      </c>
      <c r="AL13" s="5">
        <v>2</v>
      </c>
      <c r="AM13" s="5">
        <v>0</v>
      </c>
      <c r="AN13" s="5">
        <v>0</v>
      </c>
      <c r="AO13" s="5">
        <v>8</v>
      </c>
      <c r="AP13" s="279" t="s">
        <v>47</v>
      </c>
      <c r="AQ13" s="280"/>
      <c r="AR13" s="280"/>
      <c r="AS13" s="280"/>
      <c r="AT13" s="280"/>
      <c r="AU13" s="280"/>
      <c r="AV13" s="281"/>
    </row>
    <row r="14" spans="1:48" ht="47.25">
      <c r="A14" s="7" t="s">
        <v>48</v>
      </c>
      <c r="B14" s="5">
        <v>894</v>
      </c>
      <c r="C14" s="5">
        <v>393</v>
      </c>
      <c r="D14" s="5">
        <v>436</v>
      </c>
      <c r="E14" s="5">
        <v>65</v>
      </c>
      <c r="F14" s="6">
        <v>16</v>
      </c>
      <c r="G14" s="6">
        <v>1</v>
      </c>
      <c r="H14" s="5">
        <v>5</v>
      </c>
      <c r="I14" s="6">
        <v>0.5</v>
      </c>
      <c r="J14" s="5">
        <v>0</v>
      </c>
      <c r="K14" s="6">
        <v>0</v>
      </c>
      <c r="L14" s="5">
        <v>0</v>
      </c>
      <c r="M14" s="6">
        <v>0</v>
      </c>
      <c r="N14" s="5">
        <v>0</v>
      </c>
      <c r="O14" s="6">
        <v>0</v>
      </c>
      <c r="P14" s="5">
        <v>3</v>
      </c>
      <c r="Q14" s="6">
        <v>0.3</v>
      </c>
      <c r="R14" s="5">
        <v>0</v>
      </c>
      <c r="S14" s="6">
        <v>0</v>
      </c>
      <c r="T14" s="5">
        <v>2</v>
      </c>
      <c r="U14" s="6">
        <v>0.2</v>
      </c>
      <c r="V14" s="5">
        <v>96</v>
      </c>
      <c r="W14" s="6">
        <v>10.7</v>
      </c>
      <c r="X14" s="5">
        <v>52</v>
      </c>
      <c r="Y14" s="6">
        <v>5.8</v>
      </c>
      <c r="Z14" s="5">
        <v>10</v>
      </c>
      <c r="AA14" s="6">
        <v>0.1</v>
      </c>
      <c r="AB14" s="5">
        <v>45</v>
      </c>
      <c r="AC14" s="6">
        <v>5</v>
      </c>
      <c r="AD14" s="5">
        <v>876</v>
      </c>
      <c r="AE14" s="6">
        <v>97</v>
      </c>
      <c r="AF14" s="5">
        <v>778</v>
      </c>
      <c r="AG14" s="6">
        <v>87</v>
      </c>
      <c r="AH14" s="5">
        <v>894</v>
      </c>
      <c r="AI14" s="6">
        <v>100</v>
      </c>
      <c r="AJ14" s="5">
        <v>58</v>
      </c>
      <c r="AK14" s="5">
        <v>2</v>
      </c>
      <c r="AL14" s="5">
        <v>2</v>
      </c>
      <c r="AM14" s="5">
        <v>0</v>
      </c>
      <c r="AN14" s="5">
        <v>0</v>
      </c>
      <c r="AO14" s="5">
        <v>14</v>
      </c>
      <c r="AP14" s="5" t="s">
        <v>49</v>
      </c>
      <c r="AQ14" s="5">
        <v>1</v>
      </c>
      <c r="AR14" s="5">
        <v>19</v>
      </c>
      <c r="AS14" s="6">
        <v>1</v>
      </c>
      <c r="AT14" s="5" t="s">
        <v>49</v>
      </c>
      <c r="AU14" s="5" t="s">
        <v>49</v>
      </c>
      <c r="AV14" s="5" t="s">
        <v>50</v>
      </c>
    </row>
    <row r="15" spans="1:48" ht="15.75">
      <c r="A15" s="9" t="s">
        <v>51</v>
      </c>
      <c r="B15" s="10">
        <v>-6</v>
      </c>
      <c r="C15" s="10">
        <v>-9</v>
      </c>
      <c r="D15" s="10" t="s">
        <v>52</v>
      </c>
      <c r="E15" s="10">
        <v>-2</v>
      </c>
      <c r="F15" s="10">
        <v>-2</v>
      </c>
      <c r="G15" s="10">
        <v>-1</v>
      </c>
      <c r="H15" s="10">
        <v>-2</v>
      </c>
      <c r="I15" s="10">
        <v>0</v>
      </c>
      <c r="J15" s="10">
        <v>-3</v>
      </c>
      <c r="K15" s="10">
        <v>-0.3</v>
      </c>
      <c r="L15" s="10">
        <v>0</v>
      </c>
      <c r="M15" s="10">
        <v>0</v>
      </c>
      <c r="N15" s="10">
        <v>0</v>
      </c>
      <c r="O15" s="10">
        <v>0</v>
      </c>
      <c r="P15" s="10" t="s">
        <v>53</v>
      </c>
      <c r="Q15" s="10" t="s">
        <v>54</v>
      </c>
      <c r="R15" s="10">
        <v>0</v>
      </c>
      <c r="S15" s="10">
        <v>0</v>
      </c>
      <c r="T15" s="10" t="s">
        <v>52</v>
      </c>
      <c r="U15" s="10" t="s">
        <v>55</v>
      </c>
      <c r="V15" s="10">
        <v>-62</v>
      </c>
      <c r="W15" s="10">
        <v>-6.8</v>
      </c>
      <c r="X15" s="10">
        <v>-13</v>
      </c>
      <c r="Y15" s="10">
        <v>-1.4</v>
      </c>
      <c r="Z15" s="10" t="s">
        <v>56</v>
      </c>
      <c r="AA15" s="10">
        <v>-0.1</v>
      </c>
      <c r="AB15" s="10">
        <v>-625</v>
      </c>
      <c r="AC15" s="10">
        <v>-69</v>
      </c>
      <c r="AD15" s="10">
        <v>181</v>
      </c>
      <c r="AE15" s="10" t="s">
        <v>57</v>
      </c>
      <c r="AF15" s="10" t="s">
        <v>58</v>
      </c>
      <c r="AG15" s="10" t="s">
        <v>59</v>
      </c>
      <c r="AH15" s="10" t="s">
        <v>60</v>
      </c>
      <c r="AI15" s="10" t="s">
        <v>61</v>
      </c>
      <c r="AJ15" s="10" t="s">
        <v>62</v>
      </c>
      <c r="AK15" s="10">
        <v>0</v>
      </c>
      <c r="AL15" s="10">
        <v>0</v>
      </c>
      <c r="AM15" s="10">
        <v>0</v>
      </c>
      <c r="AN15" s="10">
        <v>0</v>
      </c>
      <c r="AO15" s="10" t="s">
        <v>63</v>
      </c>
      <c r="AP15" s="11" t="s">
        <v>64</v>
      </c>
      <c r="AQ15" s="10">
        <v>1</v>
      </c>
      <c r="AR15" s="10">
        <v>19</v>
      </c>
      <c r="AS15" s="10">
        <v>1</v>
      </c>
      <c r="AT15" s="11" t="s">
        <v>64</v>
      </c>
      <c r="AU15" s="11" t="s">
        <v>64</v>
      </c>
      <c r="AV15" s="10" t="s">
        <v>47</v>
      </c>
    </row>
    <row r="16" spans="1:48" ht="173.25">
      <c r="A16" s="7" t="s">
        <v>65</v>
      </c>
      <c r="B16" s="279" t="s">
        <v>66</v>
      </c>
      <c r="C16" s="280"/>
      <c r="D16" s="280"/>
      <c r="E16" s="281"/>
      <c r="F16" s="279" t="s">
        <v>67</v>
      </c>
      <c r="G16" s="280"/>
      <c r="H16" s="280"/>
      <c r="I16" s="280"/>
      <c r="J16" s="280"/>
      <c r="K16" s="281"/>
      <c r="L16" s="279" t="s">
        <v>68</v>
      </c>
      <c r="M16" s="281"/>
      <c r="N16" s="279" t="s">
        <v>69</v>
      </c>
      <c r="O16" s="281"/>
      <c r="P16" s="279" t="s">
        <v>70</v>
      </c>
      <c r="Q16" s="280"/>
      <c r="R16" s="280"/>
      <c r="S16" s="280"/>
      <c r="T16" s="280"/>
      <c r="U16" s="281"/>
      <c r="V16" s="279" t="s">
        <v>71</v>
      </c>
      <c r="W16" s="280"/>
      <c r="X16" s="280"/>
      <c r="Y16" s="280"/>
      <c r="Z16" s="280"/>
      <c r="AA16" s="280"/>
      <c r="AB16" s="280"/>
      <c r="AC16" s="281"/>
      <c r="AD16" s="279" t="s">
        <v>72</v>
      </c>
      <c r="AE16" s="281"/>
      <c r="AF16" s="279" t="s">
        <v>73</v>
      </c>
      <c r="AG16" s="281"/>
      <c r="AH16" s="279" t="s">
        <v>74</v>
      </c>
      <c r="AI16" s="281"/>
      <c r="AJ16" s="6" t="s">
        <v>75</v>
      </c>
      <c r="AK16" s="279" t="s">
        <v>76</v>
      </c>
      <c r="AL16" s="281"/>
      <c r="AM16" s="279" t="s">
        <v>77</v>
      </c>
      <c r="AN16" s="281"/>
      <c r="AO16" s="6" t="s">
        <v>78</v>
      </c>
      <c r="AP16" s="6" t="s">
        <v>79</v>
      </c>
      <c r="AQ16" s="279" t="s">
        <v>80</v>
      </c>
      <c r="AR16" s="281"/>
      <c r="AS16" s="6" t="s">
        <v>81</v>
      </c>
      <c r="AT16" s="6" t="s">
        <v>82</v>
      </c>
      <c r="AU16" s="6" t="s">
        <v>83</v>
      </c>
      <c r="AV16" s="6" t="s">
        <v>84</v>
      </c>
    </row>
    <row r="17" spans="1:48" ht="39" customHeight="1">
      <c r="A17" s="290" t="s">
        <v>85</v>
      </c>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1"/>
    </row>
    <row r="18" spans="1:48" ht="31.5">
      <c r="A18" s="7" t="s">
        <v>46</v>
      </c>
      <c r="B18" s="5">
        <v>125</v>
      </c>
      <c r="C18" s="5">
        <v>50</v>
      </c>
      <c r="D18" s="5">
        <v>63</v>
      </c>
      <c r="E18" s="5">
        <v>12</v>
      </c>
      <c r="F18" s="5">
        <v>5</v>
      </c>
      <c r="G18" s="5">
        <v>4</v>
      </c>
      <c r="H18" s="5">
        <v>0</v>
      </c>
      <c r="I18" s="5">
        <v>0</v>
      </c>
      <c r="J18" s="5">
        <v>0</v>
      </c>
      <c r="K18" s="5">
        <v>0</v>
      </c>
      <c r="L18" s="5">
        <v>0</v>
      </c>
      <c r="M18" s="5">
        <v>0</v>
      </c>
      <c r="N18" s="5">
        <v>0</v>
      </c>
      <c r="O18" s="5">
        <v>0</v>
      </c>
      <c r="P18" s="5">
        <v>1</v>
      </c>
      <c r="Q18" s="5" t="s">
        <v>86</v>
      </c>
      <c r="R18" s="5">
        <v>0</v>
      </c>
      <c r="S18" s="5">
        <v>0</v>
      </c>
      <c r="T18" s="5">
        <v>0</v>
      </c>
      <c r="U18" s="5">
        <v>0</v>
      </c>
      <c r="V18" s="5">
        <v>12</v>
      </c>
      <c r="W18" s="5">
        <v>9.6</v>
      </c>
      <c r="X18" s="5">
        <v>14</v>
      </c>
      <c r="Y18" s="5">
        <v>11.2</v>
      </c>
      <c r="Z18" s="5">
        <v>4</v>
      </c>
      <c r="AA18" s="5">
        <v>3.2</v>
      </c>
      <c r="AB18" s="5">
        <v>19</v>
      </c>
      <c r="AC18" s="5">
        <v>15.2</v>
      </c>
      <c r="AD18" s="5">
        <v>89</v>
      </c>
      <c r="AE18" s="5">
        <v>71.2</v>
      </c>
      <c r="AF18" s="5">
        <v>24</v>
      </c>
      <c r="AG18" s="5">
        <v>19.2</v>
      </c>
      <c r="AH18" s="5">
        <v>125</v>
      </c>
      <c r="AI18" s="5">
        <v>100</v>
      </c>
      <c r="AJ18" s="5">
        <v>5</v>
      </c>
      <c r="AK18" s="5" t="s">
        <v>87</v>
      </c>
      <c r="AL18" s="5">
        <v>1</v>
      </c>
      <c r="AM18" s="5">
        <v>0</v>
      </c>
      <c r="AN18" s="5">
        <v>0</v>
      </c>
      <c r="AO18" s="5">
        <v>7</v>
      </c>
      <c r="AP18" s="299"/>
      <c r="AQ18" s="298"/>
      <c r="AR18" s="298"/>
      <c r="AS18" s="298"/>
      <c r="AT18" s="298"/>
      <c r="AU18" s="298"/>
      <c r="AV18" s="287"/>
    </row>
    <row r="19" spans="1:48" ht="47.25">
      <c r="A19" s="7" t="s">
        <v>48</v>
      </c>
      <c r="B19" s="5">
        <v>117</v>
      </c>
      <c r="C19" s="5">
        <v>44</v>
      </c>
      <c r="D19" s="5">
        <v>65</v>
      </c>
      <c r="E19" s="5">
        <v>8</v>
      </c>
      <c r="F19" s="6">
        <v>9</v>
      </c>
      <c r="G19" s="6">
        <v>7.7</v>
      </c>
      <c r="H19" s="5">
        <v>0</v>
      </c>
      <c r="I19" s="6">
        <v>0</v>
      </c>
      <c r="J19" s="5">
        <v>0</v>
      </c>
      <c r="K19" s="6">
        <v>0</v>
      </c>
      <c r="L19" s="5">
        <v>0</v>
      </c>
      <c r="M19" s="6">
        <v>0</v>
      </c>
      <c r="N19" s="5">
        <v>0</v>
      </c>
      <c r="O19" s="6">
        <v>0</v>
      </c>
      <c r="P19" s="5">
        <v>0</v>
      </c>
      <c r="Q19" s="6">
        <v>0</v>
      </c>
      <c r="R19" s="5">
        <v>0</v>
      </c>
      <c r="S19" s="6">
        <v>0</v>
      </c>
      <c r="T19" s="5">
        <v>0</v>
      </c>
      <c r="U19" s="6">
        <v>0</v>
      </c>
      <c r="V19" s="5">
        <v>21</v>
      </c>
      <c r="W19" s="6">
        <v>24.6</v>
      </c>
      <c r="X19" s="5">
        <v>0</v>
      </c>
      <c r="Y19" s="6">
        <v>0</v>
      </c>
      <c r="Z19" s="5">
        <v>0</v>
      </c>
      <c r="AA19" s="6">
        <v>0</v>
      </c>
      <c r="AB19" s="5">
        <v>0</v>
      </c>
      <c r="AC19" s="6">
        <v>0</v>
      </c>
      <c r="AD19" s="5">
        <v>86</v>
      </c>
      <c r="AE19" s="6">
        <v>73.5</v>
      </c>
      <c r="AF19" s="5">
        <v>23</v>
      </c>
      <c r="AG19" s="6">
        <v>24.6</v>
      </c>
      <c r="AH19" s="5">
        <v>117</v>
      </c>
      <c r="AI19" s="6">
        <v>100</v>
      </c>
      <c r="AJ19" s="5">
        <v>11</v>
      </c>
      <c r="AK19" s="5">
        <v>0.5</v>
      </c>
      <c r="AL19" s="5">
        <v>1</v>
      </c>
      <c r="AM19" s="5">
        <v>0</v>
      </c>
      <c r="AN19" s="5">
        <v>0</v>
      </c>
      <c r="AO19" s="5">
        <v>8</v>
      </c>
      <c r="AP19" s="5" t="s">
        <v>49</v>
      </c>
      <c r="AQ19" s="5">
        <v>4</v>
      </c>
      <c r="AR19" s="5">
        <v>8</v>
      </c>
      <c r="AS19" s="6">
        <v>1</v>
      </c>
      <c r="AT19" s="5" t="s">
        <v>49</v>
      </c>
      <c r="AU19" s="5" t="s">
        <v>50</v>
      </c>
      <c r="AV19" s="5" t="s">
        <v>50</v>
      </c>
    </row>
    <row r="20" spans="1:48" ht="15.75">
      <c r="A20" s="9" t="s">
        <v>51</v>
      </c>
      <c r="B20" s="10">
        <v>-8</v>
      </c>
      <c r="C20" s="10">
        <v>-6</v>
      </c>
      <c r="D20" s="10" t="s">
        <v>88</v>
      </c>
      <c r="E20" s="10">
        <v>-4</v>
      </c>
      <c r="F20" s="10" t="s">
        <v>89</v>
      </c>
      <c r="G20" s="10" t="s">
        <v>90</v>
      </c>
      <c r="H20" s="10">
        <v>0</v>
      </c>
      <c r="I20" s="10">
        <v>0</v>
      </c>
      <c r="J20" s="10">
        <v>0</v>
      </c>
      <c r="K20" s="10">
        <v>0</v>
      </c>
      <c r="L20" s="10">
        <v>0</v>
      </c>
      <c r="M20" s="10">
        <v>0</v>
      </c>
      <c r="N20" s="10">
        <v>0</v>
      </c>
      <c r="O20" s="10">
        <v>0</v>
      </c>
      <c r="P20" s="10">
        <v>-1</v>
      </c>
      <c r="Q20" s="10">
        <v>-0.8</v>
      </c>
      <c r="R20" s="10">
        <v>0</v>
      </c>
      <c r="S20" s="10">
        <v>0</v>
      </c>
      <c r="T20" s="10">
        <v>0</v>
      </c>
      <c r="U20" s="10">
        <v>0</v>
      </c>
      <c r="V20" s="10" t="s">
        <v>91</v>
      </c>
      <c r="W20" s="10" t="s">
        <v>92</v>
      </c>
      <c r="X20" s="10">
        <v>-14</v>
      </c>
      <c r="Y20" s="10">
        <v>-11.2</v>
      </c>
      <c r="Z20" s="10">
        <v>-4</v>
      </c>
      <c r="AA20" s="10">
        <v>-3.2</v>
      </c>
      <c r="AB20" s="10">
        <v>-19</v>
      </c>
      <c r="AC20" s="10">
        <v>-15.2</v>
      </c>
      <c r="AD20" s="10">
        <v>-3</v>
      </c>
      <c r="AE20" s="10" t="s">
        <v>93</v>
      </c>
      <c r="AF20" s="10">
        <v>-1</v>
      </c>
      <c r="AG20" s="10" t="s">
        <v>94</v>
      </c>
      <c r="AH20" s="10">
        <v>-8</v>
      </c>
      <c r="AI20" s="10">
        <v>0</v>
      </c>
      <c r="AJ20" s="10" t="s">
        <v>63</v>
      </c>
      <c r="AK20" s="10">
        <v>0</v>
      </c>
      <c r="AL20" s="10">
        <v>0</v>
      </c>
      <c r="AM20" s="10">
        <v>0</v>
      </c>
      <c r="AN20" s="10">
        <v>0</v>
      </c>
      <c r="AO20" s="10" t="s">
        <v>95</v>
      </c>
      <c r="AP20" s="10" t="s">
        <v>49</v>
      </c>
      <c r="AQ20" s="10">
        <v>4</v>
      </c>
      <c r="AR20" s="10">
        <v>8</v>
      </c>
      <c r="AS20" s="10">
        <v>1</v>
      </c>
      <c r="AT20" s="10" t="s">
        <v>49</v>
      </c>
      <c r="AU20" s="10" t="s">
        <v>50</v>
      </c>
      <c r="AV20" s="10" t="s">
        <v>50</v>
      </c>
    </row>
    <row r="21" spans="1:48" ht="94.5">
      <c r="A21" s="7" t="s">
        <v>65</v>
      </c>
      <c r="B21" s="279" t="s">
        <v>96</v>
      </c>
      <c r="C21" s="280"/>
      <c r="D21" s="280"/>
      <c r="E21" s="281"/>
      <c r="F21" s="279" t="s">
        <v>97</v>
      </c>
      <c r="G21" s="280"/>
      <c r="H21" s="280"/>
      <c r="I21" s="280"/>
      <c r="J21" s="280"/>
      <c r="K21" s="281"/>
      <c r="L21" s="279" t="s">
        <v>68</v>
      </c>
      <c r="M21" s="281"/>
      <c r="N21" s="279" t="s">
        <v>69</v>
      </c>
      <c r="O21" s="281"/>
      <c r="P21" s="279" t="s">
        <v>98</v>
      </c>
      <c r="Q21" s="280"/>
      <c r="R21" s="280"/>
      <c r="S21" s="280"/>
      <c r="T21" s="280"/>
      <c r="U21" s="281"/>
      <c r="V21" s="279" t="s">
        <v>99</v>
      </c>
      <c r="W21" s="280"/>
      <c r="X21" s="280"/>
      <c r="Y21" s="280"/>
      <c r="Z21" s="280"/>
      <c r="AA21" s="280"/>
      <c r="AB21" s="280"/>
      <c r="AC21" s="281"/>
      <c r="AD21" s="279" t="s">
        <v>100</v>
      </c>
      <c r="AE21" s="281"/>
      <c r="AF21" s="279" t="s">
        <v>101</v>
      </c>
      <c r="AG21" s="281"/>
      <c r="AH21" s="279" t="s">
        <v>102</v>
      </c>
      <c r="AI21" s="281"/>
      <c r="AJ21" s="6" t="s">
        <v>75</v>
      </c>
      <c r="AK21" s="279" t="s">
        <v>103</v>
      </c>
      <c r="AL21" s="281"/>
      <c r="AM21" s="279" t="s">
        <v>77</v>
      </c>
      <c r="AN21" s="281"/>
      <c r="AO21" s="6" t="s">
        <v>78</v>
      </c>
      <c r="AP21" s="6" t="s">
        <v>104</v>
      </c>
      <c r="AQ21" s="279" t="s">
        <v>105</v>
      </c>
      <c r="AR21" s="281"/>
      <c r="AS21" s="6" t="s">
        <v>81</v>
      </c>
      <c r="AT21" s="6" t="s">
        <v>82</v>
      </c>
      <c r="AU21" s="6" t="s">
        <v>106</v>
      </c>
      <c r="AV21" s="6" t="s">
        <v>107</v>
      </c>
    </row>
    <row r="22" spans="1:48" ht="36" customHeight="1">
      <c r="A22" s="290" t="s">
        <v>108</v>
      </c>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1"/>
    </row>
    <row r="23" spans="1:48" ht="31.5">
      <c r="A23" s="7" t="s">
        <v>46</v>
      </c>
      <c r="B23" s="5">
        <v>326</v>
      </c>
      <c r="C23" s="5">
        <v>162</v>
      </c>
      <c r="D23" s="5">
        <v>152</v>
      </c>
      <c r="E23" s="5">
        <v>14</v>
      </c>
      <c r="F23" s="5">
        <v>2</v>
      </c>
      <c r="G23" s="5">
        <v>0.6</v>
      </c>
      <c r="H23" s="5">
        <v>2</v>
      </c>
      <c r="I23" s="5">
        <v>0.6</v>
      </c>
      <c r="J23" s="5">
        <v>5</v>
      </c>
      <c r="K23" s="5">
        <v>1.5</v>
      </c>
      <c r="L23" s="5">
        <v>0</v>
      </c>
      <c r="M23" s="5">
        <v>0</v>
      </c>
      <c r="N23" s="5">
        <v>0</v>
      </c>
      <c r="O23" s="5">
        <v>0</v>
      </c>
      <c r="P23" s="5">
        <v>1</v>
      </c>
      <c r="Q23" s="5">
        <v>0.3</v>
      </c>
      <c r="R23" s="5">
        <v>0</v>
      </c>
      <c r="S23" s="5">
        <v>0</v>
      </c>
      <c r="T23" s="5">
        <v>5</v>
      </c>
      <c r="U23" s="5">
        <v>1.5</v>
      </c>
      <c r="V23" s="5">
        <v>2</v>
      </c>
      <c r="W23" s="5">
        <v>0.6</v>
      </c>
      <c r="X23" s="5">
        <v>15</v>
      </c>
      <c r="Y23" s="5">
        <v>0.5</v>
      </c>
      <c r="Z23" s="5">
        <v>2</v>
      </c>
      <c r="AA23" s="5">
        <v>0.6</v>
      </c>
      <c r="AB23" s="5">
        <v>63</v>
      </c>
      <c r="AC23" s="5">
        <v>19</v>
      </c>
      <c r="AD23" s="5">
        <v>205</v>
      </c>
      <c r="AE23" s="5">
        <v>63</v>
      </c>
      <c r="AF23" s="5">
        <v>148</v>
      </c>
      <c r="AG23" s="5">
        <v>45</v>
      </c>
      <c r="AH23" s="5">
        <v>326</v>
      </c>
      <c r="AI23" s="5">
        <v>100</v>
      </c>
      <c r="AJ23" s="5">
        <v>6</v>
      </c>
      <c r="AK23" s="5">
        <v>1</v>
      </c>
      <c r="AL23" s="5">
        <v>1</v>
      </c>
      <c r="AM23" s="5">
        <v>0</v>
      </c>
      <c r="AN23" s="5">
        <v>0</v>
      </c>
      <c r="AO23" s="5">
        <v>3</v>
      </c>
      <c r="AP23" s="299"/>
      <c r="AQ23" s="298"/>
      <c r="AR23" s="298"/>
      <c r="AS23" s="298"/>
      <c r="AT23" s="298"/>
      <c r="AU23" s="298"/>
      <c r="AV23" s="287"/>
    </row>
    <row r="24" spans="1:48" ht="47.25">
      <c r="A24" s="7" t="s">
        <v>48</v>
      </c>
      <c r="B24" s="5">
        <v>350</v>
      </c>
      <c r="C24" s="5">
        <v>182</v>
      </c>
      <c r="D24" s="5">
        <v>152</v>
      </c>
      <c r="E24" s="5">
        <v>16</v>
      </c>
      <c r="F24" s="6">
        <v>4</v>
      </c>
      <c r="G24" s="6">
        <v>1</v>
      </c>
      <c r="H24" s="5">
        <v>0</v>
      </c>
      <c r="I24" s="6">
        <v>0</v>
      </c>
      <c r="J24" s="5">
        <v>4</v>
      </c>
      <c r="K24" s="6">
        <v>1</v>
      </c>
      <c r="L24" s="5">
        <v>4</v>
      </c>
      <c r="M24" s="6">
        <v>1</v>
      </c>
      <c r="N24" s="5">
        <v>4</v>
      </c>
      <c r="O24" s="6">
        <v>1</v>
      </c>
      <c r="P24" s="5">
        <v>0</v>
      </c>
      <c r="Q24" s="6">
        <v>0</v>
      </c>
      <c r="R24" s="5">
        <v>0</v>
      </c>
      <c r="S24" s="6">
        <v>0</v>
      </c>
      <c r="T24" s="5">
        <v>2</v>
      </c>
      <c r="U24" s="6">
        <v>0.6</v>
      </c>
      <c r="V24" s="5">
        <v>31</v>
      </c>
      <c r="W24" s="6">
        <v>9</v>
      </c>
      <c r="X24" s="5">
        <v>5</v>
      </c>
      <c r="Y24" s="6">
        <v>1.4</v>
      </c>
      <c r="Z24" s="5">
        <v>0</v>
      </c>
      <c r="AA24" s="6">
        <v>0</v>
      </c>
      <c r="AB24" s="5">
        <v>30</v>
      </c>
      <c r="AC24" s="6">
        <v>9</v>
      </c>
      <c r="AD24" s="5">
        <v>350</v>
      </c>
      <c r="AE24" s="6">
        <v>100</v>
      </c>
      <c r="AF24" s="5">
        <v>350</v>
      </c>
      <c r="AG24" s="6">
        <v>100</v>
      </c>
      <c r="AH24" s="5">
        <v>350</v>
      </c>
      <c r="AI24" s="6">
        <v>100</v>
      </c>
      <c r="AJ24" s="5">
        <v>58</v>
      </c>
      <c r="AK24" s="5">
        <v>1</v>
      </c>
      <c r="AL24" s="5">
        <v>1</v>
      </c>
      <c r="AM24" s="5">
        <v>0</v>
      </c>
      <c r="AN24" s="5">
        <v>0</v>
      </c>
      <c r="AO24" s="5">
        <v>2</v>
      </c>
      <c r="AP24" s="5" t="s">
        <v>49</v>
      </c>
      <c r="AQ24" s="5">
        <v>1</v>
      </c>
      <c r="AR24" s="5">
        <v>14</v>
      </c>
      <c r="AS24" s="6">
        <v>1</v>
      </c>
      <c r="AT24" s="5" t="s">
        <v>50</v>
      </c>
      <c r="AU24" s="5" t="s">
        <v>50</v>
      </c>
      <c r="AV24" s="5" t="s">
        <v>50</v>
      </c>
    </row>
    <row r="25" spans="1:48" ht="15.75">
      <c r="A25" s="9" t="s">
        <v>51</v>
      </c>
      <c r="B25" s="10" t="s">
        <v>109</v>
      </c>
      <c r="C25" s="10" t="s">
        <v>57</v>
      </c>
      <c r="D25" s="10">
        <v>0</v>
      </c>
      <c r="E25" s="10" t="s">
        <v>88</v>
      </c>
      <c r="F25" s="10" t="s">
        <v>88</v>
      </c>
      <c r="G25" s="10" t="s">
        <v>110</v>
      </c>
      <c r="H25" s="10" t="s">
        <v>88</v>
      </c>
      <c r="I25" s="10" t="s">
        <v>111</v>
      </c>
      <c r="J25" s="10">
        <v>-1</v>
      </c>
      <c r="K25" s="10">
        <v>-0.5</v>
      </c>
      <c r="L25" s="10" t="s">
        <v>89</v>
      </c>
      <c r="M25" s="10" t="s">
        <v>95</v>
      </c>
      <c r="N25" s="10" t="s">
        <v>89</v>
      </c>
      <c r="O25" s="10" t="s">
        <v>95</v>
      </c>
      <c r="P25" s="10" t="s">
        <v>95</v>
      </c>
      <c r="Q25" s="10">
        <v>-0.3</v>
      </c>
      <c r="R25" s="10">
        <v>0</v>
      </c>
      <c r="S25" s="10">
        <v>0</v>
      </c>
      <c r="T25" s="10">
        <v>-3</v>
      </c>
      <c r="U25" s="10">
        <v>-0.9</v>
      </c>
      <c r="V25" s="10" t="s">
        <v>112</v>
      </c>
      <c r="W25" s="10" t="s">
        <v>113</v>
      </c>
      <c r="X25" s="10" t="s">
        <v>114</v>
      </c>
      <c r="Y25" s="10" t="s">
        <v>115</v>
      </c>
      <c r="Z25" s="10">
        <v>-2</v>
      </c>
      <c r="AA25" s="10">
        <v>-0.6</v>
      </c>
      <c r="AB25" s="10">
        <v>-33</v>
      </c>
      <c r="AC25" s="10">
        <v>-10</v>
      </c>
      <c r="AD25" s="10" t="s">
        <v>116</v>
      </c>
      <c r="AE25" s="10" t="s">
        <v>117</v>
      </c>
      <c r="AF25" s="10" t="s">
        <v>118</v>
      </c>
      <c r="AG25" s="10" t="s">
        <v>119</v>
      </c>
      <c r="AH25" s="10" t="s">
        <v>109</v>
      </c>
      <c r="AI25" s="10">
        <v>0</v>
      </c>
      <c r="AJ25" s="10" t="s">
        <v>120</v>
      </c>
      <c r="AK25" s="10">
        <v>0</v>
      </c>
      <c r="AL25" s="10">
        <v>0</v>
      </c>
      <c r="AM25" s="10">
        <v>0</v>
      </c>
      <c r="AN25" s="10">
        <v>0</v>
      </c>
      <c r="AO25" s="10">
        <v>1</v>
      </c>
      <c r="AP25" s="10" t="s">
        <v>49</v>
      </c>
      <c r="AQ25" s="10">
        <v>1</v>
      </c>
      <c r="AR25" s="10">
        <v>14</v>
      </c>
      <c r="AS25" s="10">
        <v>1</v>
      </c>
      <c r="AT25" s="10" t="s">
        <v>50</v>
      </c>
      <c r="AU25" s="10" t="s">
        <v>50</v>
      </c>
      <c r="AV25" s="10" t="s">
        <v>50</v>
      </c>
    </row>
    <row r="26" spans="1:48" ht="110.25">
      <c r="A26" s="7" t="s">
        <v>65</v>
      </c>
      <c r="B26" s="279" t="s">
        <v>121</v>
      </c>
      <c r="C26" s="280"/>
      <c r="D26" s="280"/>
      <c r="E26" s="281"/>
      <c r="F26" s="279" t="s">
        <v>122</v>
      </c>
      <c r="G26" s="280"/>
      <c r="H26" s="280"/>
      <c r="I26" s="280"/>
      <c r="J26" s="280"/>
      <c r="K26" s="281"/>
      <c r="L26" s="279" t="s">
        <v>123</v>
      </c>
      <c r="M26" s="281"/>
      <c r="N26" s="279" t="s">
        <v>124</v>
      </c>
      <c r="O26" s="281"/>
      <c r="P26" s="279" t="s">
        <v>125</v>
      </c>
      <c r="Q26" s="280"/>
      <c r="R26" s="280"/>
      <c r="S26" s="280"/>
      <c r="T26" s="280"/>
      <c r="U26" s="281"/>
      <c r="V26" s="279" t="s">
        <v>126</v>
      </c>
      <c r="W26" s="280"/>
      <c r="X26" s="280"/>
      <c r="Y26" s="280"/>
      <c r="Z26" s="280"/>
      <c r="AA26" s="280"/>
      <c r="AB26" s="280"/>
      <c r="AC26" s="281"/>
      <c r="AD26" s="279" t="s">
        <v>72</v>
      </c>
      <c r="AE26" s="281"/>
      <c r="AF26" s="279" t="s">
        <v>73</v>
      </c>
      <c r="AG26" s="281"/>
      <c r="AH26" s="279" t="s">
        <v>127</v>
      </c>
      <c r="AI26" s="281"/>
      <c r="AJ26" s="6" t="s">
        <v>75</v>
      </c>
      <c r="AK26" s="279" t="s">
        <v>103</v>
      </c>
      <c r="AL26" s="281"/>
      <c r="AM26" s="279" t="s">
        <v>77</v>
      </c>
      <c r="AN26" s="281"/>
      <c r="AO26" s="6" t="s">
        <v>78</v>
      </c>
      <c r="AP26" s="6" t="s">
        <v>128</v>
      </c>
      <c r="AQ26" s="279" t="s">
        <v>129</v>
      </c>
      <c r="AR26" s="281"/>
      <c r="AS26" s="6" t="s">
        <v>81</v>
      </c>
      <c r="AT26" s="6" t="s">
        <v>130</v>
      </c>
      <c r="AU26" s="6" t="s">
        <v>131</v>
      </c>
      <c r="AV26" s="6" t="s">
        <v>132</v>
      </c>
    </row>
    <row r="27" spans="1:48" ht="37.5" customHeight="1">
      <c r="A27" s="290" t="s">
        <v>133</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1"/>
    </row>
    <row r="28" spans="1:48" ht="31.5">
      <c r="A28" s="7" t="s">
        <v>46</v>
      </c>
      <c r="B28" s="5">
        <v>317</v>
      </c>
      <c r="C28" s="5">
        <v>121</v>
      </c>
      <c r="D28" s="5">
        <v>183</v>
      </c>
      <c r="E28" s="5">
        <v>13</v>
      </c>
      <c r="F28" s="5">
        <v>5</v>
      </c>
      <c r="G28" s="5">
        <v>2</v>
      </c>
      <c r="H28" s="5">
        <v>3</v>
      </c>
      <c r="I28" s="5">
        <v>1</v>
      </c>
      <c r="J28" s="5">
        <v>3</v>
      </c>
      <c r="K28" s="5">
        <v>2</v>
      </c>
      <c r="L28" s="5">
        <v>0</v>
      </c>
      <c r="M28" s="5">
        <v>0</v>
      </c>
      <c r="N28" s="5">
        <v>0</v>
      </c>
      <c r="O28" s="5">
        <v>0</v>
      </c>
      <c r="P28" s="5">
        <v>1</v>
      </c>
      <c r="Q28" s="5">
        <v>0.3</v>
      </c>
      <c r="R28" s="5">
        <v>0</v>
      </c>
      <c r="S28" s="5">
        <v>0</v>
      </c>
      <c r="T28" s="5">
        <v>0</v>
      </c>
      <c r="U28" s="5">
        <v>0</v>
      </c>
      <c r="V28" s="5">
        <v>18</v>
      </c>
      <c r="W28" s="5">
        <v>5.7</v>
      </c>
      <c r="X28" s="5">
        <v>20</v>
      </c>
      <c r="Y28" s="5">
        <v>6.3</v>
      </c>
      <c r="Z28" s="5">
        <v>15</v>
      </c>
      <c r="AA28" s="5">
        <v>4.7</v>
      </c>
      <c r="AB28" s="5">
        <v>8</v>
      </c>
      <c r="AC28" s="5">
        <v>2.5</v>
      </c>
      <c r="AD28" s="5">
        <v>222</v>
      </c>
      <c r="AE28" s="5">
        <v>70</v>
      </c>
      <c r="AF28" s="5">
        <v>109</v>
      </c>
      <c r="AG28" s="5">
        <v>34</v>
      </c>
      <c r="AH28" s="5">
        <v>145</v>
      </c>
      <c r="AI28" s="5">
        <v>46</v>
      </c>
      <c r="AJ28" s="5">
        <v>6</v>
      </c>
      <c r="AK28" s="5">
        <v>1</v>
      </c>
      <c r="AL28" s="5">
        <v>1</v>
      </c>
      <c r="AM28" s="5">
        <v>0.8</v>
      </c>
      <c r="AN28" s="5">
        <v>2</v>
      </c>
      <c r="AO28" s="5">
        <v>5</v>
      </c>
      <c r="AP28" s="299"/>
      <c r="AQ28" s="298"/>
      <c r="AR28" s="298"/>
      <c r="AS28" s="298"/>
      <c r="AT28" s="298"/>
      <c r="AU28" s="298"/>
      <c r="AV28" s="287"/>
    </row>
    <row r="29" spans="1:48" ht="47.25">
      <c r="A29" s="7" t="s">
        <v>48</v>
      </c>
      <c r="B29" s="5">
        <v>322</v>
      </c>
      <c r="C29" s="5">
        <v>131</v>
      </c>
      <c r="D29" s="5">
        <v>175</v>
      </c>
      <c r="E29" s="5">
        <v>16</v>
      </c>
      <c r="F29" s="6">
        <v>3</v>
      </c>
      <c r="G29" s="6">
        <v>0.9</v>
      </c>
      <c r="H29" s="5">
        <v>2</v>
      </c>
      <c r="I29" s="6">
        <v>0.6</v>
      </c>
      <c r="J29" s="5">
        <v>3</v>
      </c>
      <c r="K29" s="6">
        <v>0.9</v>
      </c>
      <c r="L29" s="5">
        <v>0</v>
      </c>
      <c r="M29" s="6">
        <v>0</v>
      </c>
      <c r="N29" s="5">
        <v>0</v>
      </c>
      <c r="O29" s="6">
        <v>0</v>
      </c>
      <c r="P29" s="5">
        <v>0</v>
      </c>
      <c r="Q29" s="6">
        <v>0</v>
      </c>
      <c r="R29" s="5">
        <v>1</v>
      </c>
      <c r="S29" s="6">
        <v>0.3</v>
      </c>
      <c r="T29" s="5">
        <v>0</v>
      </c>
      <c r="U29" s="6">
        <v>0</v>
      </c>
      <c r="V29" s="5">
        <v>44</v>
      </c>
      <c r="W29" s="6">
        <v>14</v>
      </c>
      <c r="X29" s="5">
        <v>18</v>
      </c>
      <c r="Y29" s="6">
        <v>6</v>
      </c>
      <c r="Z29" s="5">
        <v>5</v>
      </c>
      <c r="AA29" s="6">
        <v>2</v>
      </c>
      <c r="AB29" s="5">
        <v>12</v>
      </c>
      <c r="AC29" s="6">
        <v>4</v>
      </c>
      <c r="AD29" s="5">
        <v>200</v>
      </c>
      <c r="AE29" s="6">
        <v>62</v>
      </c>
      <c r="AF29" s="5">
        <v>322</v>
      </c>
      <c r="AG29" s="6">
        <v>100</v>
      </c>
      <c r="AH29" s="5">
        <v>322</v>
      </c>
      <c r="AI29" s="6">
        <v>100</v>
      </c>
      <c r="AJ29" s="5">
        <v>17</v>
      </c>
      <c r="AK29" s="5">
        <v>0.8</v>
      </c>
      <c r="AL29" s="5">
        <v>1</v>
      </c>
      <c r="AM29" s="5">
        <v>0.9</v>
      </c>
      <c r="AN29" s="5">
        <v>2</v>
      </c>
      <c r="AO29" s="5">
        <v>7</v>
      </c>
      <c r="AP29" s="5" t="s">
        <v>49</v>
      </c>
      <c r="AQ29" s="5">
        <v>1</v>
      </c>
      <c r="AR29" s="5">
        <v>6</v>
      </c>
      <c r="AS29" s="6">
        <v>0</v>
      </c>
      <c r="AT29" s="5" t="s">
        <v>49</v>
      </c>
      <c r="AU29" s="5" t="s">
        <v>50</v>
      </c>
      <c r="AV29" s="5" t="s">
        <v>50</v>
      </c>
    </row>
    <row r="30" spans="1:48" ht="15.75">
      <c r="A30" s="9" t="s">
        <v>51</v>
      </c>
      <c r="B30" s="10" t="s">
        <v>52</v>
      </c>
      <c r="C30" s="10" t="s">
        <v>114</v>
      </c>
      <c r="D30" s="10">
        <v>-8</v>
      </c>
      <c r="E30" s="10" t="s">
        <v>53</v>
      </c>
      <c r="F30" s="10">
        <v>-2</v>
      </c>
      <c r="G30" s="10">
        <v>-1.1000000000000001</v>
      </c>
      <c r="H30" s="10">
        <v>-1</v>
      </c>
      <c r="I30" s="10">
        <v>0.4</v>
      </c>
      <c r="J30" s="10">
        <v>0</v>
      </c>
      <c r="K30" s="10">
        <v>-1.1000000000000001</v>
      </c>
      <c r="L30" s="10">
        <v>0</v>
      </c>
      <c r="M30" s="10">
        <v>0</v>
      </c>
      <c r="N30" s="10">
        <v>0</v>
      </c>
      <c r="O30" s="10">
        <v>0</v>
      </c>
      <c r="P30" s="10">
        <v>-1</v>
      </c>
      <c r="Q30" s="10">
        <v>-0.3</v>
      </c>
      <c r="R30" s="10">
        <v>1</v>
      </c>
      <c r="S30" s="10">
        <v>0.3</v>
      </c>
      <c r="T30" s="10">
        <v>0</v>
      </c>
      <c r="U30" s="10">
        <v>0</v>
      </c>
      <c r="V30" s="10" t="s">
        <v>134</v>
      </c>
      <c r="W30" s="10" t="s">
        <v>135</v>
      </c>
      <c r="X30" s="10">
        <v>-2</v>
      </c>
      <c r="Y30" s="10">
        <v>-0.3</v>
      </c>
      <c r="Z30" s="10">
        <v>-10</v>
      </c>
      <c r="AA30" s="10">
        <v>-2.7</v>
      </c>
      <c r="AB30" s="10">
        <v>4</v>
      </c>
      <c r="AC30" s="10">
        <v>1.5</v>
      </c>
      <c r="AD30" s="10">
        <v>-22</v>
      </c>
      <c r="AE30" s="10">
        <v>-8</v>
      </c>
      <c r="AF30" s="10" t="s">
        <v>136</v>
      </c>
      <c r="AG30" s="10" t="s">
        <v>137</v>
      </c>
      <c r="AH30" s="10" t="s">
        <v>138</v>
      </c>
      <c r="AI30" s="10" t="s">
        <v>139</v>
      </c>
      <c r="AJ30" s="10" t="s">
        <v>140</v>
      </c>
      <c r="AK30" s="10">
        <v>-0.2</v>
      </c>
      <c r="AL30" s="10">
        <v>1</v>
      </c>
      <c r="AM30" s="10" t="s">
        <v>55</v>
      </c>
      <c r="AN30" s="10">
        <v>2</v>
      </c>
      <c r="AO30" s="10" t="s">
        <v>88</v>
      </c>
      <c r="AP30" s="10" t="s">
        <v>49</v>
      </c>
      <c r="AQ30" s="10">
        <v>1</v>
      </c>
      <c r="AR30" s="10">
        <v>6</v>
      </c>
      <c r="AS30" s="10">
        <v>0</v>
      </c>
      <c r="AT30" s="10" t="s">
        <v>49</v>
      </c>
      <c r="AU30" s="10" t="s">
        <v>50</v>
      </c>
      <c r="AV30" s="10" t="s">
        <v>50</v>
      </c>
    </row>
    <row r="31" spans="1:48" ht="110.25">
      <c r="A31" s="7" t="s">
        <v>65</v>
      </c>
      <c r="B31" s="279" t="s">
        <v>141</v>
      </c>
      <c r="C31" s="280"/>
      <c r="D31" s="280"/>
      <c r="E31" s="281"/>
      <c r="F31" s="279" t="s">
        <v>142</v>
      </c>
      <c r="G31" s="280"/>
      <c r="H31" s="280"/>
      <c r="I31" s="280"/>
      <c r="J31" s="280"/>
      <c r="K31" s="281"/>
      <c r="L31" s="279" t="s">
        <v>68</v>
      </c>
      <c r="M31" s="281"/>
      <c r="N31" s="279" t="s">
        <v>69</v>
      </c>
      <c r="O31" s="281"/>
      <c r="P31" s="279" t="s">
        <v>143</v>
      </c>
      <c r="Q31" s="280"/>
      <c r="R31" s="280"/>
      <c r="S31" s="280"/>
      <c r="T31" s="280"/>
      <c r="U31" s="281"/>
      <c r="V31" s="279" t="s">
        <v>144</v>
      </c>
      <c r="W31" s="280"/>
      <c r="X31" s="280"/>
      <c r="Y31" s="280"/>
      <c r="Z31" s="280"/>
      <c r="AA31" s="280"/>
      <c r="AB31" s="280"/>
      <c r="AC31" s="281"/>
      <c r="AD31" s="279" t="s">
        <v>145</v>
      </c>
      <c r="AE31" s="281"/>
      <c r="AF31" s="279" t="s">
        <v>73</v>
      </c>
      <c r="AG31" s="281"/>
      <c r="AH31" s="279" t="s">
        <v>146</v>
      </c>
      <c r="AI31" s="281"/>
      <c r="AJ31" s="6" t="s">
        <v>75</v>
      </c>
      <c r="AK31" s="279" t="s">
        <v>103</v>
      </c>
      <c r="AL31" s="281"/>
      <c r="AM31" s="279" t="s">
        <v>147</v>
      </c>
      <c r="AN31" s="281"/>
      <c r="AO31" s="6" t="s">
        <v>78</v>
      </c>
      <c r="AP31" s="6" t="s">
        <v>148</v>
      </c>
      <c r="AQ31" s="279" t="s">
        <v>149</v>
      </c>
      <c r="AR31" s="281"/>
      <c r="AS31" s="6" t="s">
        <v>150</v>
      </c>
      <c r="AT31" s="6" t="s">
        <v>82</v>
      </c>
      <c r="AU31" s="6" t="s">
        <v>151</v>
      </c>
      <c r="AV31" s="6" t="s">
        <v>152</v>
      </c>
    </row>
    <row r="32" spans="1:48" ht="41.25" customHeight="1">
      <c r="A32" s="290" t="s">
        <v>153</v>
      </c>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1"/>
    </row>
    <row r="33" spans="1:48" ht="31.5">
      <c r="A33" s="7" t="s">
        <v>46</v>
      </c>
      <c r="B33" s="5">
        <v>270</v>
      </c>
      <c r="C33" s="5">
        <v>119</v>
      </c>
      <c r="D33" s="5">
        <v>128</v>
      </c>
      <c r="E33" s="5">
        <v>23</v>
      </c>
      <c r="F33" s="5">
        <v>4</v>
      </c>
      <c r="G33" s="5">
        <v>1.5</v>
      </c>
      <c r="H33" s="5">
        <v>2</v>
      </c>
      <c r="I33" s="5">
        <v>0.7</v>
      </c>
      <c r="J33" s="5">
        <v>0</v>
      </c>
      <c r="K33" s="5">
        <v>0</v>
      </c>
      <c r="L33" s="5">
        <v>0</v>
      </c>
      <c r="M33" s="5">
        <v>0</v>
      </c>
      <c r="N33" s="5">
        <v>0</v>
      </c>
      <c r="O33" s="5">
        <v>0</v>
      </c>
      <c r="P33" s="5">
        <v>0</v>
      </c>
      <c r="Q33" s="5">
        <v>0</v>
      </c>
      <c r="R33" s="5">
        <v>0</v>
      </c>
      <c r="S33" s="5">
        <v>0</v>
      </c>
      <c r="T33" s="5">
        <v>0</v>
      </c>
      <c r="U33" s="5">
        <v>0</v>
      </c>
      <c r="V33" s="5">
        <v>21</v>
      </c>
      <c r="W33" s="5">
        <v>7</v>
      </c>
      <c r="X33" s="5">
        <v>43</v>
      </c>
      <c r="Y33" s="5">
        <v>16</v>
      </c>
      <c r="Z33" s="5">
        <v>9</v>
      </c>
      <c r="AA33" s="5">
        <v>3</v>
      </c>
      <c r="AB33" s="5">
        <v>35</v>
      </c>
      <c r="AC33" s="5">
        <v>13</v>
      </c>
      <c r="AD33" s="5">
        <v>221</v>
      </c>
      <c r="AE33" s="5">
        <v>82</v>
      </c>
      <c r="AF33" s="5">
        <v>64</v>
      </c>
      <c r="AG33" s="5">
        <v>24</v>
      </c>
      <c r="AH33" s="5">
        <v>270</v>
      </c>
      <c r="AI33" s="5">
        <v>100</v>
      </c>
      <c r="AJ33" s="5">
        <v>7</v>
      </c>
      <c r="AK33" s="5">
        <v>0</v>
      </c>
      <c r="AL33" s="5">
        <v>0</v>
      </c>
      <c r="AM33" s="5">
        <v>1</v>
      </c>
      <c r="AN33" s="5">
        <v>1</v>
      </c>
      <c r="AO33" s="5">
        <v>5</v>
      </c>
      <c r="AP33" s="299"/>
      <c r="AQ33" s="298"/>
      <c r="AR33" s="298"/>
      <c r="AS33" s="298"/>
      <c r="AT33" s="298"/>
      <c r="AU33" s="298"/>
      <c r="AV33" s="287"/>
    </row>
    <row r="34" spans="1:48" ht="47.25">
      <c r="A34" s="7" t="s">
        <v>48</v>
      </c>
      <c r="B34" s="5">
        <v>249</v>
      </c>
      <c r="C34" s="5">
        <v>115</v>
      </c>
      <c r="D34" s="5">
        <v>121</v>
      </c>
      <c r="E34" s="5">
        <v>13</v>
      </c>
      <c r="F34" s="6">
        <v>10</v>
      </c>
      <c r="G34" s="6">
        <v>4</v>
      </c>
      <c r="H34" s="5">
        <v>3</v>
      </c>
      <c r="I34" s="6">
        <v>1.2</v>
      </c>
      <c r="J34" s="5">
        <v>5</v>
      </c>
      <c r="K34" s="6">
        <v>2</v>
      </c>
      <c r="L34" s="5">
        <v>0</v>
      </c>
      <c r="M34" s="6">
        <v>0</v>
      </c>
      <c r="N34" s="5">
        <v>0</v>
      </c>
      <c r="O34" s="6">
        <v>0</v>
      </c>
      <c r="P34" s="5">
        <v>0</v>
      </c>
      <c r="Q34" s="6">
        <v>0</v>
      </c>
      <c r="R34" s="5">
        <v>0</v>
      </c>
      <c r="S34" s="6">
        <v>0</v>
      </c>
      <c r="T34" s="5">
        <v>0</v>
      </c>
      <c r="U34" s="6">
        <v>0</v>
      </c>
      <c r="V34" s="5">
        <v>20</v>
      </c>
      <c r="W34" s="6">
        <v>8</v>
      </c>
      <c r="X34" s="5">
        <v>19</v>
      </c>
      <c r="Y34" s="6">
        <v>8</v>
      </c>
      <c r="Z34" s="5">
        <v>5</v>
      </c>
      <c r="AA34" s="6">
        <v>2</v>
      </c>
      <c r="AB34" s="5">
        <v>13</v>
      </c>
      <c r="AC34" s="6">
        <v>5</v>
      </c>
      <c r="AD34" s="5">
        <v>70</v>
      </c>
      <c r="AE34" s="6">
        <v>28</v>
      </c>
      <c r="AF34" s="5">
        <v>50</v>
      </c>
      <c r="AG34" s="6">
        <v>20</v>
      </c>
      <c r="AH34" s="5">
        <v>249</v>
      </c>
      <c r="AI34" s="6">
        <v>100</v>
      </c>
      <c r="AJ34" s="5">
        <v>17</v>
      </c>
      <c r="AK34" s="5">
        <v>1</v>
      </c>
      <c r="AL34" s="5">
        <v>1</v>
      </c>
      <c r="AM34" s="5" t="s">
        <v>50</v>
      </c>
      <c r="AN34" s="5" t="s">
        <v>50</v>
      </c>
      <c r="AO34" s="5">
        <v>5</v>
      </c>
      <c r="AP34" s="5" t="s">
        <v>49</v>
      </c>
      <c r="AQ34" s="5">
        <v>1</v>
      </c>
      <c r="AR34" s="5">
        <v>11</v>
      </c>
      <c r="AS34" s="6">
        <v>0</v>
      </c>
      <c r="AT34" s="5" t="s">
        <v>50</v>
      </c>
      <c r="AU34" s="5" t="s">
        <v>49</v>
      </c>
      <c r="AV34" s="5" t="s">
        <v>49</v>
      </c>
    </row>
    <row r="35" spans="1:48" ht="15.75">
      <c r="A35" s="9" t="s">
        <v>51</v>
      </c>
      <c r="B35" s="10">
        <v>-21</v>
      </c>
      <c r="C35" s="10">
        <v>-4</v>
      </c>
      <c r="D35" s="10">
        <v>-7</v>
      </c>
      <c r="E35" s="10">
        <v>-10</v>
      </c>
      <c r="F35" s="10" t="s">
        <v>63</v>
      </c>
      <c r="G35" s="10" t="s">
        <v>93</v>
      </c>
      <c r="H35" s="10" t="s">
        <v>95</v>
      </c>
      <c r="I35" s="10" t="s">
        <v>154</v>
      </c>
      <c r="J35" s="10" t="s">
        <v>52</v>
      </c>
      <c r="K35" s="10" t="s">
        <v>88</v>
      </c>
      <c r="L35" s="10">
        <v>0</v>
      </c>
      <c r="M35" s="10">
        <v>0</v>
      </c>
      <c r="N35" s="10">
        <v>0</v>
      </c>
      <c r="O35" s="10">
        <v>0</v>
      </c>
      <c r="P35" s="10">
        <v>0</v>
      </c>
      <c r="Q35" s="10">
        <v>0</v>
      </c>
      <c r="R35" s="10">
        <v>0</v>
      </c>
      <c r="S35" s="10">
        <v>0</v>
      </c>
      <c r="T35" s="10">
        <v>0</v>
      </c>
      <c r="U35" s="10">
        <v>0</v>
      </c>
      <c r="V35" s="10">
        <v>-1</v>
      </c>
      <c r="W35" s="10" t="s">
        <v>95</v>
      </c>
      <c r="X35" s="10">
        <v>-24</v>
      </c>
      <c r="Y35" s="10">
        <v>-8</v>
      </c>
      <c r="Z35" s="10">
        <v>-4</v>
      </c>
      <c r="AA35" s="10">
        <v>-1</v>
      </c>
      <c r="AB35" s="10">
        <v>-22</v>
      </c>
      <c r="AC35" s="10">
        <v>-8</v>
      </c>
      <c r="AD35" s="10">
        <v>-151</v>
      </c>
      <c r="AE35" s="10">
        <v>-54</v>
      </c>
      <c r="AF35" s="10">
        <v>-14</v>
      </c>
      <c r="AG35" s="10">
        <v>-4</v>
      </c>
      <c r="AH35" s="10">
        <v>-21</v>
      </c>
      <c r="AI35" s="10">
        <v>0</v>
      </c>
      <c r="AJ35" s="10" t="s">
        <v>114</v>
      </c>
      <c r="AK35" s="10">
        <v>1</v>
      </c>
      <c r="AL35" s="10">
        <v>1</v>
      </c>
      <c r="AM35" s="10">
        <v>-1</v>
      </c>
      <c r="AN35" s="10">
        <v>-1</v>
      </c>
      <c r="AO35" s="10">
        <v>0</v>
      </c>
      <c r="AP35" s="10" t="s">
        <v>49</v>
      </c>
      <c r="AQ35" s="10">
        <v>1</v>
      </c>
      <c r="AR35" s="10">
        <v>11</v>
      </c>
      <c r="AS35" s="10">
        <v>0</v>
      </c>
      <c r="AT35" s="10">
        <v>0</v>
      </c>
      <c r="AU35" s="10" t="s">
        <v>49</v>
      </c>
      <c r="AV35" s="10" t="s">
        <v>49</v>
      </c>
    </row>
    <row r="36" spans="1:48" ht="173.25">
      <c r="A36" s="7" t="s">
        <v>65</v>
      </c>
      <c r="B36" s="279" t="s">
        <v>155</v>
      </c>
      <c r="C36" s="280"/>
      <c r="D36" s="280"/>
      <c r="E36" s="281"/>
      <c r="F36" s="279" t="s">
        <v>156</v>
      </c>
      <c r="G36" s="280"/>
      <c r="H36" s="280"/>
      <c r="I36" s="280"/>
      <c r="J36" s="280"/>
      <c r="K36" s="281"/>
      <c r="L36" s="279" t="s">
        <v>68</v>
      </c>
      <c r="M36" s="281"/>
      <c r="N36" s="279" t="s">
        <v>69</v>
      </c>
      <c r="O36" s="281"/>
      <c r="P36" s="279" t="s">
        <v>157</v>
      </c>
      <c r="Q36" s="280"/>
      <c r="R36" s="280"/>
      <c r="S36" s="280"/>
      <c r="T36" s="280"/>
      <c r="U36" s="281"/>
      <c r="V36" s="279" t="s">
        <v>158</v>
      </c>
      <c r="W36" s="280"/>
      <c r="X36" s="280"/>
      <c r="Y36" s="280"/>
      <c r="Z36" s="280"/>
      <c r="AA36" s="280"/>
      <c r="AB36" s="280"/>
      <c r="AC36" s="281"/>
      <c r="AD36" s="279" t="s">
        <v>145</v>
      </c>
      <c r="AE36" s="281"/>
      <c r="AF36" s="279" t="s">
        <v>159</v>
      </c>
      <c r="AG36" s="281"/>
      <c r="AH36" s="279" t="s">
        <v>160</v>
      </c>
      <c r="AI36" s="281"/>
      <c r="AJ36" s="6" t="s">
        <v>75</v>
      </c>
      <c r="AK36" s="279" t="s">
        <v>103</v>
      </c>
      <c r="AL36" s="281"/>
      <c r="AM36" s="279" t="s">
        <v>77</v>
      </c>
      <c r="AN36" s="281"/>
      <c r="AO36" s="6" t="s">
        <v>161</v>
      </c>
      <c r="AP36" s="6" t="s">
        <v>162</v>
      </c>
      <c r="AQ36" s="279" t="s">
        <v>163</v>
      </c>
      <c r="AR36" s="281"/>
      <c r="AS36" s="6" t="s">
        <v>150</v>
      </c>
      <c r="AT36" s="6" t="s">
        <v>130</v>
      </c>
      <c r="AU36" s="6" t="s">
        <v>164</v>
      </c>
      <c r="AV36" s="6" t="s">
        <v>165</v>
      </c>
    </row>
    <row r="37" spans="1:48" ht="39" customHeight="1">
      <c r="A37" s="290" t="s">
        <v>166</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1"/>
    </row>
    <row r="38" spans="1:48" ht="31.5">
      <c r="A38" s="7" t="s">
        <v>46</v>
      </c>
      <c r="B38" s="5">
        <v>308</v>
      </c>
      <c r="C38" s="5">
        <v>165</v>
      </c>
      <c r="D38" s="5">
        <v>136</v>
      </c>
      <c r="E38" s="5">
        <v>7</v>
      </c>
      <c r="F38" s="5">
        <v>3</v>
      </c>
      <c r="G38" s="5">
        <v>0.97</v>
      </c>
      <c r="H38" s="5">
        <v>1</v>
      </c>
      <c r="I38" s="5">
        <v>0.32</v>
      </c>
      <c r="J38" s="5">
        <v>6</v>
      </c>
      <c r="K38" s="5">
        <v>1.95</v>
      </c>
      <c r="L38" s="5">
        <v>0</v>
      </c>
      <c r="M38" s="5">
        <v>0</v>
      </c>
      <c r="N38" s="5">
        <v>0</v>
      </c>
      <c r="O38" s="5">
        <v>0</v>
      </c>
      <c r="P38" s="5">
        <v>0</v>
      </c>
      <c r="Q38" s="5">
        <v>0</v>
      </c>
      <c r="R38" s="5">
        <v>0</v>
      </c>
      <c r="S38" s="5">
        <v>0</v>
      </c>
      <c r="T38" s="5">
        <v>0</v>
      </c>
      <c r="U38" s="5">
        <v>0</v>
      </c>
      <c r="V38" s="5">
        <v>0</v>
      </c>
      <c r="W38" s="5">
        <v>0</v>
      </c>
      <c r="X38" s="5">
        <v>26</v>
      </c>
      <c r="Y38" s="5">
        <v>8.44</v>
      </c>
      <c r="Z38" s="5">
        <v>0</v>
      </c>
      <c r="AA38" s="5">
        <v>0</v>
      </c>
      <c r="AB38" s="5">
        <v>57</v>
      </c>
      <c r="AC38" s="5">
        <v>18.5</v>
      </c>
      <c r="AD38" s="5">
        <v>140</v>
      </c>
      <c r="AE38" s="5">
        <v>45</v>
      </c>
      <c r="AF38" s="5">
        <v>165</v>
      </c>
      <c r="AG38" s="5">
        <v>53</v>
      </c>
      <c r="AH38" s="5">
        <v>308</v>
      </c>
      <c r="AI38" s="5">
        <v>100</v>
      </c>
      <c r="AJ38" s="5">
        <v>6</v>
      </c>
      <c r="AK38" s="5">
        <v>0</v>
      </c>
      <c r="AL38" s="5">
        <v>0</v>
      </c>
      <c r="AM38" s="5">
        <v>1</v>
      </c>
      <c r="AN38" s="5">
        <v>1</v>
      </c>
      <c r="AO38" s="5">
        <v>10</v>
      </c>
      <c r="AP38" s="299"/>
      <c r="AQ38" s="298"/>
      <c r="AR38" s="298"/>
      <c r="AS38" s="298"/>
      <c r="AT38" s="298"/>
      <c r="AU38" s="298"/>
      <c r="AV38" s="287"/>
    </row>
    <row r="39" spans="1:48" ht="47.25">
      <c r="A39" s="7" t="s">
        <v>48</v>
      </c>
      <c r="B39" s="5">
        <v>294</v>
      </c>
      <c r="C39" s="5">
        <v>154</v>
      </c>
      <c r="D39" s="5">
        <v>134</v>
      </c>
      <c r="E39" s="5">
        <v>6</v>
      </c>
      <c r="F39" s="6">
        <v>5</v>
      </c>
      <c r="G39" s="6">
        <v>1.7</v>
      </c>
      <c r="H39" s="5">
        <v>1</v>
      </c>
      <c r="I39" s="6">
        <v>0.3</v>
      </c>
      <c r="J39" s="5">
        <v>5</v>
      </c>
      <c r="K39" s="6">
        <v>1.7</v>
      </c>
      <c r="L39" s="5">
        <v>0</v>
      </c>
      <c r="M39" s="6">
        <v>0</v>
      </c>
      <c r="N39" s="5">
        <v>0</v>
      </c>
      <c r="O39" s="6">
        <v>0</v>
      </c>
      <c r="P39" s="5">
        <v>0</v>
      </c>
      <c r="Q39" s="6">
        <v>0</v>
      </c>
      <c r="R39" s="5">
        <v>0</v>
      </c>
      <c r="S39" s="6">
        <v>0</v>
      </c>
      <c r="T39" s="5">
        <v>0</v>
      </c>
      <c r="U39" s="6">
        <v>0</v>
      </c>
      <c r="V39" s="5">
        <v>27</v>
      </c>
      <c r="W39" s="6">
        <v>9</v>
      </c>
      <c r="X39" s="5">
        <v>14</v>
      </c>
      <c r="Y39" s="6">
        <v>5</v>
      </c>
      <c r="Z39" s="5">
        <v>0</v>
      </c>
      <c r="AA39" s="6">
        <v>0</v>
      </c>
      <c r="AB39" s="5">
        <v>57</v>
      </c>
      <c r="AC39" s="6">
        <v>19</v>
      </c>
      <c r="AD39" s="5">
        <v>218</v>
      </c>
      <c r="AE39" s="6">
        <v>74</v>
      </c>
      <c r="AF39" s="5">
        <v>294</v>
      </c>
      <c r="AG39" s="6">
        <v>100</v>
      </c>
      <c r="AH39" s="5">
        <v>294</v>
      </c>
      <c r="AI39" s="6">
        <v>100</v>
      </c>
      <c r="AJ39" s="5">
        <v>14</v>
      </c>
      <c r="AK39" s="5">
        <v>1</v>
      </c>
      <c r="AL39" s="5">
        <v>2</v>
      </c>
      <c r="AM39" s="5">
        <v>1</v>
      </c>
      <c r="AN39" s="5">
        <v>1</v>
      </c>
      <c r="AO39" s="5">
        <v>9</v>
      </c>
      <c r="AP39" s="5" t="s">
        <v>49</v>
      </c>
      <c r="AQ39" s="5">
        <v>1</v>
      </c>
      <c r="AR39" s="5">
        <v>5</v>
      </c>
      <c r="AS39" s="6">
        <v>1</v>
      </c>
      <c r="AT39" s="5" t="s">
        <v>50</v>
      </c>
      <c r="AU39" s="5" t="s">
        <v>50</v>
      </c>
      <c r="AV39" s="5" t="s">
        <v>50</v>
      </c>
    </row>
    <row r="40" spans="1:48" ht="15.75">
      <c r="A40" s="9" t="s">
        <v>51</v>
      </c>
      <c r="B40" s="10">
        <v>-14</v>
      </c>
      <c r="C40" s="10">
        <v>-11</v>
      </c>
      <c r="D40" s="10">
        <v>-2</v>
      </c>
      <c r="E40" s="10">
        <v>-1</v>
      </c>
      <c r="F40" s="10" t="s">
        <v>88</v>
      </c>
      <c r="G40" s="10">
        <v>0.73</v>
      </c>
      <c r="H40" s="10">
        <v>0</v>
      </c>
      <c r="I40" s="10">
        <v>0</v>
      </c>
      <c r="J40" s="10">
        <v>-1</v>
      </c>
      <c r="K40" s="10">
        <v>-0.3</v>
      </c>
      <c r="L40" s="10">
        <v>0</v>
      </c>
      <c r="M40" s="10">
        <v>0</v>
      </c>
      <c r="N40" s="10">
        <v>0</v>
      </c>
      <c r="O40" s="10">
        <v>0</v>
      </c>
      <c r="P40" s="10">
        <v>0</v>
      </c>
      <c r="Q40" s="10">
        <v>0</v>
      </c>
      <c r="R40" s="10">
        <v>0</v>
      </c>
      <c r="S40" s="10">
        <v>0</v>
      </c>
      <c r="T40" s="10">
        <v>0</v>
      </c>
      <c r="U40" s="10">
        <v>0</v>
      </c>
      <c r="V40" s="10" t="s">
        <v>167</v>
      </c>
      <c r="W40" s="10" t="s">
        <v>91</v>
      </c>
      <c r="X40" s="10">
        <v>-12</v>
      </c>
      <c r="Y40" s="10">
        <v>-3.44</v>
      </c>
      <c r="Z40" s="10">
        <v>0</v>
      </c>
      <c r="AA40" s="10">
        <v>0</v>
      </c>
      <c r="AB40" s="10">
        <v>0</v>
      </c>
      <c r="AC40" s="10" t="s">
        <v>154</v>
      </c>
      <c r="AD40" s="10" t="s">
        <v>168</v>
      </c>
      <c r="AE40" s="10" t="s">
        <v>112</v>
      </c>
      <c r="AF40" s="10" t="s">
        <v>169</v>
      </c>
      <c r="AG40" s="10" t="s">
        <v>170</v>
      </c>
      <c r="AH40" s="10">
        <v>-14</v>
      </c>
      <c r="AI40" s="10">
        <v>0</v>
      </c>
      <c r="AJ40" s="10" t="s">
        <v>56</v>
      </c>
      <c r="AK40" s="10" t="s">
        <v>95</v>
      </c>
      <c r="AL40" s="10" t="s">
        <v>88</v>
      </c>
      <c r="AM40" s="10">
        <v>0</v>
      </c>
      <c r="AN40" s="10">
        <v>0</v>
      </c>
      <c r="AO40" s="10" t="s">
        <v>95</v>
      </c>
      <c r="AP40" s="10" t="s">
        <v>49</v>
      </c>
      <c r="AQ40" s="10">
        <v>1</v>
      </c>
      <c r="AR40" s="10">
        <v>5</v>
      </c>
      <c r="AS40" s="10">
        <v>1</v>
      </c>
      <c r="AT40" s="10" t="s">
        <v>50</v>
      </c>
      <c r="AU40" s="10" t="s">
        <v>50</v>
      </c>
      <c r="AV40" s="10" t="s">
        <v>50</v>
      </c>
    </row>
    <row r="41" spans="1:48" ht="110.25">
      <c r="A41" s="7" t="s">
        <v>65</v>
      </c>
      <c r="B41" s="279" t="s">
        <v>171</v>
      </c>
      <c r="C41" s="280"/>
      <c r="D41" s="280"/>
      <c r="E41" s="281"/>
      <c r="F41" s="279" t="s">
        <v>172</v>
      </c>
      <c r="G41" s="280"/>
      <c r="H41" s="280"/>
      <c r="I41" s="280"/>
      <c r="J41" s="280"/>
      <c r="K41" s="281"/>
      <c r="L41" s="279" t="s">
        <v>68</v>
      </c>
      <c r="M41" s="281"/>
      <c r="N41" s="279" t="s">
        <v>69</v>
      </c>
      <c r="O41" s="281"/>
      <c r="P41" s="279" t="s">
        <v>157</v>
      </c>
      <c r="Q41" s="280"/>
      <c r="R41" s="280"/>
      <c r="S41" s="280"/>
      <c r="T41" s="280"/>
      <c r="U41" s="281"/>
      <c r="V41" s="279" t="s">
        <v>173</v>
      </c>
      <c r="W41" s="280"/>
      <c r="X41" s="280"/>
      <c r="Y41" s="280"/>
      <c r="Z41" s="280"/>
      <c r="AA41" s="280"/>
      <c r="AB41" s="280"/>
      <c r="AC41" s="281"/>
      <c r="AD41" s="279" t="s">
        <v>72</v>
      </c>
      <c r="AE41" s="281"/>
      <c r="AF41" s="279" t="s">
        <v>73</v>
      </c>
      <c r="AG41" s="281"/>
      <c r="AH41" s="279" t="s">
        <v>174</v>
      </c>
      <c r="AI41" s="281"/>
      <c r="AJ41" s="6" t="s">
        <v>75</v>
      </c>
      <c r="AK41" s="279" t="s">
        <v>76</v>
      </c>
      <c r="AL41" s="281"/>
      <c r="AM41" s="279" t="s">
        <v>175</v>
      </c>
      <c r="AN41" s="281"/>
      <c r="AO41" s="6" t="s">
        <v>78</v>
      </c>
      <c r="AP41" s="6" t="s">
        <v>176</v>
      </c>
      <c r="AQ41" s="279" t="s">
        <v>177</v>
      </c>
      <c r="AR41" s="281"/>
      <c r="AS41" s="6" t="s">
        <v>81</v>
      </c>
      <c r="AT41" s="6" t="s">
        <v>130</v>
      </c>
      <c r="AU41" s="6" t="s">
        <v>151</v>
      </c>
      <c r="AV41" s="6" t="s">
        <v>178</v>
      </c>
    </row>
    <row r="42" spans="1:48" ht="42.75" customHeight="1">
      <c r="A42" s="290" t="s">
        <v>179</v>
      </c>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1"/>
    </row>
    <row r="43" spans="1:48" ht="31.5">
      <c r="A43" s="7" t="s">
        <v>46</v>
      </c>
      <c r="B43" s="5">
        <v>681</v>
      </c>
      <c r="C43" s="5">
        <v>307</v>
      </c>
      <c r="D43" s="5">
        <v>327</v>
      </c>
      <c r="E43" s="5">
        <v>47</v>
      </c>
      <c r="F43" s="5">
        <v>6</v>
      </c>
      <c r="G43" s="5">
        <v>0.8</v>
      </c>
      <c r="H43" s="5">
        <v>2</v>
      </c>
      <c r="I43" s="5">
        <v>0.3</v>
      </c>
      <c r="J43" s="5">
        <v>5</v>
      </c>
      <c r="K43" s="5">
        <v>0.7</v>
      </c>
      <c r="L43" s="5">
        <v>1</v>
      </c>
      <c r="M43" s="5">
        <v>0.1</v>
      </c>
      <c r="N43" s="5">
        <v>0</v>
      </c>
      <c r="O43" s="5">
        <v>0</v>
      </c>
      <c r="P43" s="5">
        <v>4</v>
      </c>
      <c r="Q43" s="5">
        <v>0.6</v>
      </c>
      <c r="R43" s="5">
        <v>0</v>
      </c>
      <c r="S43" s="5">
        <v>0</v>
      </c>
      <c r="T43" s="5">
        <v>11</v>
      </c>
      <c r="U43" s="5">
        <v>1.6</v>
      </c>
      <c r="V43" s="5">
        <v>65</v>
      </c>
      <c r="W43" s="5">
        <v>9.5</v>
      </c>
      <c r="X43" s="5">
        <v>45</v>
      </c>
      <c r="Y43" s="5">
        <v>6.6</v>
      </c>
      <c r="Z43" s="5">
        <v>6</v>
      </c>
      <c r="AA43" s="5">
        <v>0.8</v>
      </c>
      <c r="AB43" s="5">
        <v>0</v>
      </c>
      <c r="AC43" s="5">
        <v>0</v>
      </c>
      <c r="AD43" s="5">
        <v>450</v>
      </c>
      <c r="AE43" s="5">
        <v>66</v>
      </c>
      <c r="AF43" s="5">
        <v>294</v>
      </c>
      <c r="AG43" s="5">
        <v>43.2</v>
      </c>
      <c r="AH43" s="5">
        <v>565</v>
      </c>
      <c r="AI43" s="5">
        <v>83</v>
      </c>
      <c r="AJ43" s="5">
        <v>16</v>
      </c>
      <c r="AK43" s="5">
        <v>2</v>
      </c>
      <c r="AL43" s="5">
        <v>5</v>
      </c>
      <c r="AM43" s="5">
        <v>1</v>
      </c>
      <c r="AN43" s="5">
        <v>2</v>
      </c>
      <c r="AO43" s="5">
        <v>6</v>
      </c>
      <c r="AP43" s="299"/>
      <c r="AQ43" s="298"/>
      <c r="AR43" s="298"/>
      <c r="AS43" s="298"/>
      <c r="AT43" s="298"/>
      <c r="AU43" s="298"/>
      <c r="AV43" s="287"/>
    </row>
    <row r="44" spans="1:48" ht="47.25">
      <c r="A44" s="7" t="s">
        <v>48</v>
      </c>
      <c r="B44" s="5">
        <v>710</v>
      </c>
      <c r="C44" s="5">
        <v>317</v>
      </c>
      <c r="D44" s="5">
        <v>346</v>
      </c>
      <c r="E44" s="5">
        <v>47</v>
      </c>
      <c r="F44" s="6">
        <v>14</v>
      </c>
      <c r="G44" s="6">
        <v>0.02</v>
      </c>
      <c r="H44" s="5">
        <v>4</v>
      </c>
      <c r="I44" s="6">
        <v>0</v>
      </c>
      <c r="J44" s="5">
        <v>5</v>
      </c>
      <c r="K44" s="6">
        <v>0.01</v>
      </c>
      <c r="L44" s="5">
        <v>8</v>
      </c>
      <c r="M44" s="6">
        <v>0.01</v>
      </c>
      <c r="N44" s="5">
        <v>4</v>
      </c>
      <c r="O44" s="6">
        <v>0.01</v>
      </c>
      <c r="P44" s="5">
        <v>0</v>
      </c>
      <c r="Q44" s="6">
        <v>0</v>
      </c>
      <c r="R44" s="5">
        <v>1</v>
      </c>
      <c r="S44" s="6">
        <v>0</v>
      </c>
      <c r="T44" s="5">
        <v>1</v>
      </c>
      <c r="U44" s="6">
        <v>0</v>
      </c>
      <c r="V44" s="5">
        <v>69</v>
      </c>
      <c r="W44" s="6">
        <v>0.1</v>
      </c>
      <c r="X44" s="5">
        <v>30</v>
      </c>
      <c r="Y44" s="6">
        <v>0.05</v>
      </c>
      <c r="Z44" s="5">
        <v>0</v>
      </c>
      <c r="AA44" s="6">
        <v>0</v>
      </c>
      <c r="AB44" s="5">
        <v>40</v>
      </c>
      <c r="AC44" s="6">
        <v>0.06</v>
      </c>
      <c r="AD44" s="5">
        <v>480</v>
      </c>
      <c r="AE44" s="6">
        <v>67</v>
      </c>
      <c r="AF44" s="5">
        <v>317</v>
      </c>
      <c r="AG44" s="6">
        <v>44</v>
      </c>
      <c r="AH44" s="5">
        <v>710</v>
      </c>
      <c r="AI44" s="6">
        <v>100</v>
      </c>
      <c r="AJ44" s="5">
        <v>47</v>
      </c>
      <c r="AK44" s="5">
        <v>1</v>
      </c>
      <c r="AL44" s="5" t="s">
        <v>180</v>
      </c>
      <c r="AM44" s="5">
        <v>1</v>
      </c>
      <c r="AN44" s="5" t="s">
        <v>180</v>
      </c>
      <c r="AO44" s="5">
        <v>8</v>
      </c>
      <c r="AP44" s="5" t="s">
        <v>49</v>
      </c>
      <c r="AQ44" s="5">
        <v>2</v>
      </c>
      <c r="AR44" s="5">
        <v>38</v>
      </c>
      <c r="AS44" s="6">
        <v>0</v>
      </c>
      <c r="AT44" s="5" t="s">
        <v>50</v>
      </c>
      <c r="AU44" s="5" t="s">
        <v>50</v>
      </c>
      <c r="AV44" s="5" t="s">
        <v>49</v>
      </c>
    </row>
    <row r="45" spans="1:48" ht="15.75">
      <c r="A45" s="9" t="s">
        <v>51</v>
      </c>
      <c r="B45" s="10" t="s">
        <v>112</v>
      </c>
      <c r="C45" s="10" t="s">
        <v>114</v>
      </c>
      <c r="D45" s="10" t="s">
        <v>181</v>
      </c>
      <c r="E45" s="10">
        <v>0</v>
      </c>
      <c r="F45" s="10" t="s">
        <v>56</v>
      </c>
      <c r="G45" s="10">
        <v>-0.78</v>
      </c>
      <c r="H45" s="10" t="s">
        <v>88</v>
      </c>
      <c r="I45" s="10">
        <v>0</v>
      </c>
      <c r="J45" s="10">
        <v>0</v>
      </c>
      <c r="K45" s="10">
        <v>-0.7</v>
      </c>
      <c r="L45" s="10" t="s">
        <v>182</v>
      </c>
      <c r="M45" s="10">
        <v>-0.09</v>
      </c>
      <c r="N45" s="10" t="s">
        <v>89</v>
      </c>
      <c r="O45" s="10" t="s">
        <v>183</v>
      </c>
      <c r="P45" s="10" t="s">
        <v>89</v>
      </c>
      <c r="Q45" s="10">
        <v>-0.6</v>
      </c>
      <c r="R45" s="10" t="s">
        <v>95</v>
      </c>
      <c r="S45" s="10">
        <v>0</v>
      </c>
      <c r="T45" s="10">
        <v>-10</v>
      </c>
      <c r="U45" s="10" t="s">
        <v>184</v>
      </c>
      <c r="V45" s="10" t="s">
        <v>89</v>
      </c>
      <c r="W45" s="10">
        <v>-8.1</v>
      </c>
      <c r="X45" s="10">
        <v>-15</v>
      </c>
      <c r="Y45" s="10">
        <v>-6.55</v>
      </c>
      <c r="Z45" s="10">
        <v>-6</v>
      </c>
      <c r="AA45" s="10">
        <v>-0.8</v>
      </c>
      <c r="AB45" s="10" t="s">
        <v>185</v>
      </c>
      <c r="AC45" s="10" t="s">
        <v>186</v>
      </c>
      <c r="AD45" s="10" t="s">
        <v>187</v>
      </c>
      <c r="AE45" s="10" t="s">
        <v>95</v>
      </c>
      <c r="AF45" s="10" t="s">
        <v>188</v>
      </c>
      <c r="AG45" s="10" t="s">
        <v>189</v>
      </c>
      <c r="AH45" s="10" t="s">
        <v>116</v>
      </c>
      <c r="AI45" s="10" t="s">
        <v>190</v>
      </c>
      <c r="AJ45" s="10" t="s">
        <v>191</v>
      </c>
      <c r="AK45" s="10">
        <v>-1</v>
      </c>
      <c r="AL45" s="10">
        <v>-3</v>
      </c>
      <c r="AM45" s="10">
        <v>0</v>
      </c>
      <c r="AN45" s="10">
        <v>0</v>
      </c>
      <c r="AO45" s="10" t="s">
        <v>88</v>
      </c>
      <c r="AP45" s="10" t="s">
        <v>49</v>
      </c>
      <c r="AQ45" s="10">
        <v>2</v>
      </c>
      <c r="AR45" s="10">
        <v>38</v>
      </c>
      <c r="AS45" s="10">
        <v>0</v>
      </c>
      <c r="AT45" s="10" t="s">
        <v>50</v>
      </c>
      <c r="AU45" s="10" t="s">
        <v>50</v>
      </c>
      <c r="AV45" s="10" t="s">
        <v>49</v>
      </c>
    </row>
    <row r="46" spans="1:48" ht="110.25">
      <c r="A46" s="7" t="s">
        <v>65</v>
      </c>
      <c r="B46" s="279" t="s">
        <v>192</v>
      </c>
      <c r="C46" s="280"/>
      <c r="D46" s="280"/>
      <c r="E46" s="281"/>
      <c r="F46" s="279" t="s">
        <v>193</v>
      </c>
      <c r="G46" s="280"/>
      <c r="H46" s="280"/>
      <c r="I46" s="280"/>
      <c r="J46" s="280"/>
      <c r="K46" s="281"/>
      <c r="L46" s="279" t="s">
        <v>194</v>
      </c>
      <c r="M46" s="281"/>
      <c r="N46" s="279" t="s">
        <v>195</v>
      </c>
      <c r="O46" s="281"/>
      <c r="P46" s="279" t="s">
        <v>196</v>
      </c>
      <c r="Q46" s="280"/>
      <c r="R46" s="280"/>
      <c r="S46" s="280"/>
      <c r="T46" s="280"/>
      <c r="U46" s="281"/>
      <c r="V46" s="279" t="s">
        <v>197</v>
      </c>
      <c r="W46" s="280"/>
      <c r="X46" s="280"/>
      <c r="Y46" s="280"/>
      <c r="Z46" s="280"/>
      <c r="AA46" s="280"/>
      <c r="AB46" s="280"/>
      <c r="AC46" s="281"/>
      <c r="AD46" s="279" t="s">
        <v>72</v>
      </c>
      <c r="AE46" s="281"/>
      <c r="AF46" s="279" t="s">
        <v>73</v>
      </c>
      <c r="AG46" s="281"/>
      <c r="AH46" s="279" t="s">
        <v>198</v>
      </c>
      <c r="AI46" s="281"/>
      <c r="AJ46" s="6" t="s">
        <v>75</v>
      </c>
      <c r="AK46" s="279" t="s">
        <v>76</v>
      </c>
      <c r="AL46" s="281"/>
      <c r="AM46" s="279" t="s">
        <v>199</v>
      </c>
      <c r="AN46" s="281"/>
      <c r="AO46" s="6" t="s">
        <v>78</v>
      </c>
      <c r="AP46" s="6" t="s">
        <v>79</v>
      </c>
      <c r="AQ46" s="279" t="s">
        <v>200</v>
      </c>
      <c r="AR46" s="281"/>
      <c r="AS46" s="6" t="s">
        <v>201</v>
      </c>
      <c r="AT46" s="6" t="s">
        <v>202</v>
      </c>
      <c r="AU46" s="6" t="s">
        <v>151</v>
      </c>
      <c r="AV46" s="6" t="s">
        <v>203</v>
      </c>
    </row>
    <row r="47" spans="1:48" ht="15.75" customHeight="1"/>
    <row r="48" spans="1: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32">
    <mergeCell ref="AH41:AI41"/>
    <mergeCell ref="AK41:AL41"/>
    <mergeCell ref="N46:O46"/>
    <mergeCell ref="P46:U46"/>
    <mergeCell ref="AQ26:AR26"/>
    <mergeCell ref="F26:K26"/>
    <mergeCell ref="L26:M26"/>
    <mergeCell ref="N26:O26"/>
    <mergeCell ref="P26:U26"/>
    <mergeCell ref="V26:AC26"/>
    <mergeCell ref="AD26:AE26"/>
    <mergeCell ref="AD31:AE31"/>
    <mergeCell ref="AF31:AG31"/>
    <mergeCell ref="AF36:AG36"/>
    <mergeCell ref="AH36:AI36"/>
    <mergeCell ref="AK36:AL36"/>
    <mergeCell ref="AM36:AN36"/>
    <mergeCell ref="AH31:AI31"/>
    <mergeCell ref="AK31:AL31"/>
    <mergeCell ref="F41:K41"/>
    <mergeCell ref="L41:M41"/>
    <mergeCell ref="N41:O41"/>
    <mergeCell ref="P41:U41"/>
    <mergeCell ref="AQ46:AR46"/>
    <mergeCell ref="AM46:AN46"/>
    <mergeCell ref="AM41:AN41"/>
    <mergeCell ref="AQ21:AR21"/>
    <mergeCell ref="AQ36:AR36"/>
    <mergeCell ref="AQ41:AR41"/>
    <mergeCell ref="P31:U31"/>
    <mergeCell ref="V31:AC31"/>
    <mergeCell ref="AK26:AL26"/>
    <mergeCell ref="AM26:AN26"/>
    <mergeCell ref="A27:AV27"/>
    <mergeCell ref="A32:AV32"/>
    <mergeCell ref="B26:E26"/>
    <mergeCell ref="B31:E31"/>
    <mergeCell ref="F31:K31"/>
    <mergeCell ref="B36:E36"/>
    <mergeCell ref="B41:E41"/>
    <mergeCell ref="F36:K36"/>
    <mergeCell ref="L36:M36"/>
    <mergeCell ref="F21:K21"/>
    <mergeCell ref="L21:M21"/>
    <mergeCell ref="N36:O36"/>
    <mergeCell ref="P36:U36"/>
    <mergeCell ref="AD41:AE41"/>
    <mergeCell ref="AF41:AG41"/>
    <mergeCell ref="AP28:AV28"/>
    <mergeCell ref="AP33:AV33"/>
    <mergeCell ref="AP38:AV38"/>
    <mergeCell ref="AM31:AN31"/>
    <mergeCell ref="AQ31:AR31"/>
    <mergeCell ref="L31:M31"/>
    <mergeCell ref="N31:O31"/>
    <mergeCell ref="B46:E46"/>
    <mergeCell ref="B21:E21"/>
    <mergeCell ref="N21:O21"/>
    <mergeCell ref="P21:U21"/>
    <mergeCell ref="F46:K46"/>
    <mergeCell ref="L46:M46"/>
    <mergeCell ref="V46:AC46"/>
    <mergeCell ref="AD46:AE46"/>
    <mergeCell ref="AP43:AV43"/>
    <mergeCell ref="A42:AV42"/>
    <mergeCell ref="A37:AV37"/>
    <mergeCell ref="AF21:AG21"/>
    <mergeCell ref="AH21:AI21"/>
    <mergeCell ref="AK21:AL21"/>
    <mergeCell ref="AM21:AN21"/>
    <mergeCell ref="AP23:AV23"/>
    <mergeCell ref="AK46:AL46"/>
    <mergeCell ref="F16:K16"/>
    <mergeCell ref="N16:O16"/>
    <mergeCell ref="B16:E16"/>
    <mergeCell ref="L16:M16"/>
    <mergeCell ref="V8:AC8"/>
    <mergeCell ref="AD8:AE9"/>
    <mergeCell ref="K3:W3"/>
    <mergeCell ref="AF46:AG46"/>
    <mergeCell ref="AH46:AI46"/>
    <mergeCell ref="V41:AC41"/>
    <mergeCell ref="V36:AC36"/>
    <mergeCell ref="AD36:AE36"/>
    <mergeCell ref="B7:E9"/>
    <mergeCell ref="F8:K8"/>
    <mergeCell ref="F9:G9"/>
    <mergeCell ref="H9:I9"/>
    <mergeCell ref="J9:K9"/>
    <mergeCell ref="V21:AC21"/>
    <mergeCell ref="AD21:AE21"/>
    <mergeCell ref="A22:AV22"/>
    <mergeCell ref="A17:AV17"/>
    <mergeCell ref="AP18:AV18"/>
    <mergeCell ref="AF26:AG26"/>
    <mergeCell ref="AH26:AI26"/>
    <mergeCell ref="V16:AC16"/>
    <mergeCell ref="AD16:AE16"/>
    <mergeCell ref="AF16:AG16"/>
    <mergeCell ref="AH16:AI16"/>
    <mergeCell ref="AK16:AL16"/>
    <mergeCell ref="AM16:AN16"/>
    <mergeCell ref="L8:M9"/>
    <mergeCell ref="N8:O9"/>
    <mergeCell ref="P8:U8"/>
    <mergeCell ref="P9:Q9"/>
    <mergeCell ref="R9:S9"/>
    <mergeCell ref="T9:U9"/>
    <mergeCell ref="A7:A10"/>
    <mergeCell ref="F7:AJ7"/>
    <mergeCell ref="AQ7:AR9"/>
    <mergeCell ref="AS7:AS9"/>
    <mergeCell ref="AT7:AT9"/>
    <mergeCell ref="AU7:AU9"/>
    <mergeCell ref="AV7:AV9"/>
    <mergeCell ref="AQ16:AR16"/>
    <mergeCell ref="P16:U16"/>
    <mergeCell ref="A11:AV11"/>
    <mergeCell ref="A12:AV12"/>
    <mergeCell ref="AP13:AV13"/>
    <mergeCell ref="V9:W9"/>
    <mergeCell ref="X9:Y9"/>
    <mergeCell ref="Z9:AA9"/>
    <mergeCell ref="AB9:AC9"/>
    <mergeCell ref="AF8:AG9"/>
    <mergeCell ref="AH8:AI9"/>
    <mergeCell ref="AJ8:AJ9"/>
    <mergeCell ref="AK8:AL9"/>
    <mergeCell ref="AM8:AN9"/>
    <mergeCell ref="AO8:AO9"/>
    <mergeCell ref="AP8:AP9"/>
    <mergeCell ref="AK7:AP7"/>
  </mergeCells>
  <pageMargins left="0.7" right="0.7" top="0.75" bottom="0.75" header="0" footer="0"/>
  <pageSetup paperSize="9"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A42" zoomScale="60" zoomScaleNormal="66" workbookViewId="0">
      <selection activeCell="A47" sqref="A47:AV47"/>
    </sheetView>
  </sheetViews>
  <sheetFormatPr defaultColWidth="12.5703125" defaultRowHeight="15" customHeight="1"/>
  <cols>
    <col min="1" max="1" width="42.42578125" customWidth="1"/>
    <col min="2" max="6" width="12.5703125" customWidth="1"/>
    <col min="17" max="17" width="16.28515625" customWidth="1"/>
  </cols>
  <sheetData>
    <row r="1" spans="1:48" ht="15.75" customHeight="1">
      <c r="A1" s="12"/>
      <c r="B1" s="12"/>
      <c r="C1" s="12"/>
      <c r="D1" s="12"/>
      <c r="E1" s="12"/>
      <c r="F1" s="13"/>
      <c r="G1" s="13"/>
      <c r="H1" s="12"/>
      <c r="I1" s="13"/>
      <c r="J1" s="12"/>
      <c r="K1" s="13"/>
      <c r="L1" s="12"/>
      <c r="M1" s="13"/>
      <c r="N1" s="12"/>
      <c r="O1" s="13"/>
      <c r="P1" s="12"/>
      <c r="Q1" s="13"/>
      <c r="R1" s="12"/>
      <c r="S1" s="13"/>
      <c r="T1" s="12"/>
      <c r="U1" s="13"/>
      <c r="V1" s="12"/>
      <c r="W1" s="13"/>
      <c r="X1" s="12"/>
      <c r="Y1" s="13"/>
      <c r="Z1" s="12"/>
      <c r="AA1" s="13"/>
      <c r="AB1" s="12"/>
      <c r="AC1" s="13"/>
      <c r="AD1" s="12"/>
      <c r="AE1" s="13"/>
      <c r="AF1" s="12"/>
      <c r="AG1" s="13"/>
      <c r="AH1" s="12"/>
      <c r="AI1" s="13"/>
      <c r="AJ1" s="12"/>
      <c r="AK1" s="12"/>
      <c r="AL1" s="12"/>
      <c r="AM1" s="12"/>
      <c r="AN1" s="12"/>
      <c r="AO1" s="12"/>
      <c r="AP1" s="12"/>
      <c r="AQ1" s="12"/>
      <c r="AR1" s="12"/>
      <c r="AS1" s="13"/>
      <c r="AT1" s="12"/>
      <c r="AU1" s="12"/>
      <c r="AV1" s="12"/>
    </row>
    <row r="2" spans="1:48" ht="15.75" customHeight="1">
      <c r="A2" s="12"/>
      <c r="B2" s="12"/>
      <c r="C2" s="12"/>
      <c r="D2" s="12"/>
      <c r="E2" s="12"/>
      <c r="F2" s="13"/>
      <c r="G2" s="13"/>
      <c r="H2" s="12"/>
      <c r="I2" s="13"/>
      <c r="J2" s="12"/>
      <c r="K2" s="13"/>
      <c r="L2" s="12"/>
      <c r="M2" s="13"/>
      <c r="N2" s="12"/>
      <c r="O2" s="13"/>
      <c r="P2" s="12"/>
      <c r="Q2" s="14" t="s">
        <v>0</v>
      </c>
      <c r="R2" s="12"/>
      <c r="S2" s="13"/>
      <c r="T2" s="12"/>
      <c r="U2" s="13"/>
      <c r="V2" s="12"/>
      <c r="W2" s="13"/>
      <c r="X2" s="12"/>
      <c r="Y2" s="13"/>
      <c r="Z2" s="12"/>
      <c r="AA2" s="13"/>
      <c r="AB2" s="12"/>
      <c r="AC2" s="13"/>
      <c r="AD2" s="12"/>
      <c r="AE2" s="13"/>
      <c r="AF2" s="12"/>
      <c r="AG2" s="13"/>
      <c r="AH2" s="12"/>
      <c r="AI2" s="13"/>
      <c r="AJ2" s="12"/>
      <c r="AK2" s="12"/>
      <c r="AL2" s="12"/>
      <c r="AM2" s="12"/>
      <c r="AN2" s="12"/>
      <c r="AO2" s="12"/>
      <c r="AP2" s="12"/>
      <c r="AQ2" s="12"/>
      <c r="AR2" s="12"/>
      <c r="AS2" s="13"/>
      <c r="AT2" s="12"/>
      <c r="AU2" s="12"/>
      <c r="AV2" s="12"/>
    </row>
    <row r="3" spans="1:48" ht="31.5" customHeight="1">
      <c r="A3" s="12"/>
      <c r="B3" s="12"/>
      <c r="C3" s="12"/>
      <c r="D3" s="12"/>
      <c r="E3" s="12"/>
      <c r="F3" s="13"/>
      <c r="G3" s="13"/>
      <c r="H3" s="12"/>
      <c r="I3" s="13"/>
      <c r="J3" s="12"/>
      <c r="K3" s="13"/>
      <c r="L3" s="12"/>
      <c r="M3" s="310" t="s">
        <v>1</v>
      </c>
      <c r="N3" s="294"/>
      <c r="O3" s="294"/>
      <c r="P3" s="294"/>
      <c r="Q3" s="294"/>
      <c r="R3" s="294"/>
      <c r="S3" s="294"/>
      <c r="T3" s="294"/>
      <c r="U3" s="295"/>
      <c r="V3" s="12"/>
      <c r="W3" s="13"/>
      <c r="X3" s="12"/>
      <c r="Y3" s="13"/>
      <c r="Z3" s="12"/>
      <c r="AA3" s="13"/>
      <c r="AB3" s="12"/>
      <c r="AC3" s="13"/>
      <c r="AD3" s="12"/>
      <c r="AE3" s="13"/>
      <c r="AF3" s="12"/>
      <c r="AG3" s="13"/>
      <c r="AH3" s="12"/>
      <c r="AI3" s="13"/>
      <c r="AJ3" s="12"/>
      <c r="AK3" s="12"/>
      <c r="AL3" s="12"/>
      <c r="AM3" s="12"/>
      <c r="AN3" s="12"/>
      <c r="AO3" s="12"/>
      <c r="AP3" s="12"/>
      <c r="AQ3" s="12"/>
      <c r="AR3" s="12"/>
      <c r="AS3" s="13"/>
      <c r="AT3" s="12"/>
      <c r="AU3" s="12"/>
      <c r="AV3" s="12"/>
    </row>
    <row r="4" spans="1:48" ht="15.75" customHeight="1">
      <c r="A4" s="12"/>
      <c r="B4" s="12"/>
      <c r="C4" s="12"/>
      <c r="D4" s="12"/>
      <c r="E4" s="12"/>
      <c r="F4" s="13"/>
      <c r="G4" s="13"/>
      <c r="H4" s="12"/>
      <c r="I4" s="13"/>
      <c r="J4" s="12"/>
      <c r="K4" s="13"/>
      <c r="L4" s="12"/>
      <c r="M4" s="13"/>
      <c r="N4" s="12"/>
      <c r="O4" s="13"/>
      <c r="P4" s="12"/>
      <c r="Q4" s="13"/>
      <c r="R4" s="12"/>
      <c r="S4" s="13"/>
      <c r="T4" s="12"/>
      <c r="U4" s="13"/>
      <c r="V4" s="12"/>
      <c r="W4" s="13"/>
      <c r="X4" s="12"/>
      <c r="Y4" s="13"/>
      <c r="Z4" s="12"/>
      <c r="AA4" s="13"/>
      <c r="AB4" s="12"/>
      <c r="AC4" s="13"/>
      <c r="AD4" s="12"/>
      <c r="AE4" s="13"/>
      <c r="AF4" s="12"/>
      <c r="AG4" s="13"/>
      <c r="AH4" s="12"/>
      <c r="AI4" s="13"/>
      <c r="AJ4" s="12"/>
      <c r="AK4" s="12"/>
      <c r="AL4" s="12"/>
      <c r="AM4" s="12"/>
      <c r="AN4" s="12"/>
      <c r="AO4" s="12"/>
      <c r="AP4" s="12"/>
      <c r="AQ4" s="12"/>
      <c r="AR4" s="12"/>
      <c r="AS4" s="13"/>
      <c r="AT4" s="12"/>
      <c r="AU4" s="12"/>
      <c r="AV4" s="12"/>
    </row>
    <row r="5" spans="1:48" ht="15.75" customHeight="1">
      <c r="A5" s="12"/>
      <c r="B5" s="12"/>
      <c r="C5" s="12"/>
      <c r="D5" s="12"/>
      <c r="E5" s="12"/>
      <c r="F5" s="13"/>
      <c r="G5" s="13"/>
      <c r="H5" s="12"/>
      <c r="I5" s="13"/>
      <c r="J5" s="12"/>
      <c r="K5" s="13"/>
      <c r="L5" s="12"/>
      <c r="M5" s="13"/>
      <c r="N5" s="12"/>
      <c r="O5" s="13"/>
      <c r="P5" s="12"/>
      <c r="Q5" s="13"/>
      <c r="R5" s="12"/>
      <c r="S5" s="13"/>
      <c r="T5" s="12"/>
      <c r="U5" s="13"/>
      <c r="V5" s="12"/>
      <c r="W5" s="13"/>
      <c r="X5" s="12"/>
      <c r="Y5" s="13"/>
      <c r="Z5" s="12"/>
      <c r="AA5" s="13"/>
      <c r="AB5" s="12"/>
      <c r="AC5" s="13"/>
      <c r="AD5" s="12"/>
      <c r="AE5" s="13"/>
      <c r="AF5" s="12"/>
      <c r="AG5" s="13"/>
      <c r="AH5" s="12"/>
      <c r="AI5" s="13"/>
      <c r="AJ5" s="12"/>
      <c r="AK5" s="12"/>
      <c r="AL5" s="12"/>
      <c r="AM5" s="12"/>
      <c r="AN5" s="12"/>
      <c r="AO5" s="12"/>
      <c r="AP5" s="12"/>
      <c r="AQ5" s="12"/>
      <c r="AR5" s="12"/>
      <c r="AS5" s="13"/>
      <c r="AT5" s="12"/>
      <c r="AU5" s="12"/>
      <c r="AV5" s="12"/>
    </row>
    <row r="6" spans="1:48" ht="15.75" customHeight="1">
      <c r="A6" s="12"/>
      <c r="B6" s="12"/>
      <c r="C6" s="12"/>
      <c r="D6" s="12"/>
      <c r="E6" s="12"/>
      <c r="F6" s="13"/>
      <c r="G6" s="13"/>
      <c r="H6" s="12"/>
      <c r="I6" s="13"/>
      <c r="J6" s="12"/>
      <c r="K6" s="13"/>
      <c r="L6" s="12"/>
      <c r="M6" s="13"/>
      <c r="N6" s="12"/>
      <c r="O6" s="13"/>
      <c r="P6" s="12"/>
      <c r="Q6" s="13"/>
      <c r="R6" s="12"/>
      <c r="S6" s="13"/>
      <c r="T6" s="12"/>
      <c r="U6" s="13"/>
      <c r="V6" s="12"/>
      <c r="W6" s="13"/>
      <c r="X6" s="12"/>
      <c r="Y6" s="13"/>
      <c r="Z6" s="12"/>
      <c r="AA6" s="13"/>
      <c r="AB6" s="12"/>
      <c r="AC6" s="13"/>
      <c r="AD6" s="12"/>
      <c r="AE6" s="13"/>
      <c r="AF6" s="12"/>
      <c r="AG6" s="13"/>
      <c r="AH6" s="12"/>
      <c r="AI6" s="13"/>
      <c r="AJ6" s="12"/>
      <c r="AK6" s="12"/>
      <c r="AL6" s="12"/>
      <c r="AM6" s="12"/>
      <c r="AN6" s="12"/>
      <c r="AO6" s="12"/>
      <c r="AP6" s="12"/>
      <c r="AQ6" s="12"/>
      <c r="AR6" s="12"/>
      <c r="AS6" s="13"/>
      <c r="AT6" s="12"/>
      <c r="AU6" s="12"/>
      <c r="AV6" s="12"/>
    </row>
    <row r="7" spans="1:48" ht="12.75">
      <c r="A7" s="307" t="s">
        <v>2</v>
      </c>
      <c r="B7" s="306" t="s">
        <v>3</v>
      </c>
      <c r="C7" s="296"/>
      <c r="D7" s="296"/>
      <c r="E7" s="283"/>
      <c r="F7" s="300" t="s">
        <v>4</v>
      </c>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1"/>
      <c r="AK7" s="308" t="s">
        <v>5</v>
      </c>
      <c r="AL7" s="280"/>
      <c r="AM7" s="280"/>
      <c r="AN7" s="280"/>
      <c r="AO7" s="280"/>
      <c r="AP7" s="281"/>
      <c r="AQ7" s="306" t="s">
        <v>6</v>
      </c>
      <c r="AR7" s="283"/>
      <c r="AS7" s="309" t="s">
        <v>7</v>
      </c>
      <c r="AT7" s="307" t="s">
        <v>8</v>
      </c>
      <c r="AU7" s="307" t="s">
        <v>9</v>
      </c>
      <c r="AV7" s="307" t="s">
        <v>10</v>
      </c>
    </row>
    <row r="8" spans="1:48" ht="12.75">
      <c r="A8" s="277"/>
      <c r="B8" s="284"/>
      <c r="C8" s="297"/>
      <c r="D8" s="297"/>
      <c r="E8" s="285"/>
      <c r="F8" s="300" t="s">
        <v>11</v>
      </c>
      <c r="G8" s="280"/>
      <c r="H8" s="280"/>
      <c r="I8" s="280"/>
      <c r="J8" s="280"/>
      <c r="K8" s="281"/>
      <c r="L8" s="306" t="s">
        <v>12</v>
      </c>
      <c r="M8" s="283"/>
      <c r="N8" s="306" t="s">
        <v>13</v>
      </c>
      <c r="O8" s="283"/>
      <c r="P8" s="308" t="s">
        <v>14</v>
      </c>
      <c r="Q8" s="280"/>
      <c r="R8" s="280"/>
      <c r="S8" s="280"/>
      <c r="T8" s="280"/>
      <c r="U8" s="281"/>
      <c r="V8" s="308" t="s">
        <v>15</v>
      </c>
      <c r="W8" s="280"/>
      <c r="X8" s="280"/>
      <c r="Y8" s="280"/>
      <c r="Z8" s="280"/>
      <c r="AA8" s="280"/>
      <c r="AB8" s="280"/>
      <c r="AC8" s="281"/>
      <c r="AD8" s="306" t="s">
        <v>16</v>
      </c>
      <c r="AE8" s="283"/>
      <c r="AF8" s="306" t="s">
        <v>17</v>
      </c>
      <c r="AG8" s="283"/>
      <c r="AH8" s="306" t="s">
        <v>18</v>
      </c>
      <c r="AI8" s="283"/>
      <c r="AJ8" s="301" t="s">
        <v>19</v>
      </c>
      <c r="AK8" s="306" t="s">
        <v>20</v>
      </c>
      <c r="AL8" s="283"/>
      <c r="AM8" s="306" t="s">
        <v>21</v>
      </c>
      <c r="AN8" s="283"/>
      <c r="AO8" s="301" t="s">
        <v>22</v>
      </c>
      <c r="AP8" s="301" t="s">
        <v>23</v>
      </c>
      <c r="AQ8" s="284"/>
      <c r="AR8" s="285"/>
      <c r="AS8" s="277"/>
      <c r="AT8" s="277"/>
      <c r="AU8" s="277"/>
      <c r="AV8" s="277"/>
    </row>
    <row r="9" spans="1:48" ht="35.25" customHeight="1">
      <c r="A9" s="277"/>
      <c r="B9" s="286"/>
      <c r="C9" s="298"/>
      <c r="D9" s="298"/>
      <c r="E9" s="287"/>
      <c r="F9" s="300" t="s">
        <v>24</v>
      </c>
      <c r="G9" s="281"/>
      <c r="H9" s="308" t="s">
        <v>25</v>
      </c>
      <c r="I9" s="281"/>
      <c r="J9" s="308" t="s">
        <v>26</v>
      </c>
      <c r="K9" s="281"/>
      <c r="L9" s="286"/>
      <c r="M9" s="287"/>
      <c r="N9" s="286"/>
      <c r="O9" s="287"/>
      <c r="P9" s="308" t="s">
        <v>27</v>
      </c>
      <c r="Q9" s="281"/>
      <c r="R9" s="308" t="s">
        <v>28</v>
      </c>
      <c r="S9" s="281"/>
      <c r="T9" s="308" t="s">
        <v>29</v>
      </c>
      <c r="U9" s="281"/>
      <c r="V9" s="308" t="s">
        <v>30</v>
      </c>
      <c r="W9" s="281"/>
      <c r="X9" s="308" t="s">
        <v>31</v>
      </c>
      <c r="Y9" s="281"/>
      <c r="Z9" s="308" t="s">
        <v>32</v>
      </c>
      <c r="AA9" s="281"/>
      <c r="AB9" s="308" t="s">
        <v>33</v>
      </c>
      <c r="AC9" s="281"/>
      <c r="AD9" s="286"/>
      <c r="AE9" s="287"/>
      <c r="AF9" s="286"/>
      <c r="AG9" s="287"/>
      <c r="AH9" s="286"/>
      <c r="AI9" s="287"/>
      <c r="AJ9" s="278"/>
      <c r="AK9" s="286"/>
      <c r="AL9" s="287"/>
      <c r="AM9" s="286"/>
      <c r="AN9" s="287"/>
      <c r="AO9" s="278"/>
      <c r="AP9" s="278"/>
      <c r="AQ9" s="286"/>
      <c r="AR9" s="287"/>
      <c r="AS9" s="278"/>
      <c r="AT9" s="278"/>
      <c r="AU9" s="278"/>
      <c r="AV9" s="278"/>
    </row>
    <row r="10" spans="1:48" ht="31.5">
      <c r="A10" s="278"/>
      <c r="B10" s="15" t="s">
        <v>34</v>
      </c>
      <c r="C10" s="15" t="s">
        <v>35</v>
      </c>
      <c r="D10" s="15" t="s">
        <v>36</v>
      </c>
      <c r="E10" s="15" t="s">
        <v>37</v>
      </c>
      <c r="F10" s="16" t="s">
        <v>38</v>
      </c>
      <c r="G10" s="16" t="s">
        <v>39</v>
      </c>
      <c r="H10" s="15" t="s">
        <v>38</v>
      </c>
      <c r="I10" s="16" t="s">
        <v>39</v>
      </c>
      <c r="J10" s="15" t="s">
        <v>38</v>
      </c>
      <c r="K10" s="16" t="s">
        <v>39</v>
      </c>
      <c r="L10" s="15" t="s">
        <v>38</v>
      </c>
      <c r="M10" s="16" t="s">
        <v>39</v>
      </c>
      <c r="N10" s="15" t="s">
        <v>38</v>
      </c>
      <c r="O10" s="16" t="s">
        <v>39</v>
      </c>
      <c r="P10" s="15" t="s">
        <v>38</v>
      </c>
      <c r="Q10" s="16" t="s">
        <v>39</v>
      </c>
      <c r="R10" s="15" t="s">
        <v>38</v>
      </c>
      <c r="S10" s="16" t="s">
        <v>39</v>
      </c>
      <c r="T10" s="15" t="s">
        <v>38</v>
      </c>
      <c r="U10" s="16" t="s">
        <v>39</v>
      </c>
      <c r="V10" s="15" t="s">
        <v>38</v>
      </c>
      <c r="W10" s="16" t="s">
        <v>39</v>
      </c>
      <c r="X10" s="15" t="s">
        <v>38</v>
      </c>
      <c r="Y10" s="16" t="s">
        <v>39</v>
      </c>
      <c r="Z10" s="15" t="s">
        <v>38</v>
      </c>
      <c r="AA10" s="16" t="s">
        <v>39</v>
      </c>
      <c r="AB10" s="15" t="s">
        <v>38</v>
      </c>
      <c r="AC10" s="16" t="s">
        <v>39</v>
      </c>
      <c r="AD10" s="15" t="s">
        <v>38</v>
      </c>
      <c r="AE10" s="16" t="s">
        <v>39</v>
      </c>
      <c r="AF10" s="15" t="s">
        <v>38</v>
      </c>
      <c r="AG10" s="16" t="s">
        <v>39</v>
      </c>
      <c r="AH10" s="15" t="s">
        <v>38</v>
      </c>
      <c r="AI10" s="16" t="s">
        <v>39</v>
      </c>
      <c r="AJ10" s="15" t="s">
        <v>38</v>
      </c>
      <c r="AK10" s="15" t="s">
        <v>38</v>
      </c>
      <c r="AL10" s="15" t="s">
        <v>40</v>
      </c>
      <c r="AM10" s="15" t="s">
        <v>38</v>
      </c>
      <c r="AN10" s="15" t="s">
        <v>40</v>
      </c>
      <c r="AO10" s="15" t="s">
        <v>38</v>
      </c>
      <c r="AP10" s="15" t="s">
        <v>41</v>
      </c>
      <c r="AQ10" s="15" t="s">
        <v>42</v>
      </c>
      <c r="AR10" s="15" t="s">
        <v>43</v>
      </c>
      <c r="AS10" s="16" t="s">
        <v>38</v>
      </c>
      <c r="AT10" s="15" t="s">
        <v>41</v>
      </c>
      <c r="AU10" s="15" t="s">
        <v>41</v>
      </c>
      <c r="AV10" s="15" t="s">
        <v>41</v>
      </c>
    </row>
    <row r="11" spans="1:48" ht="21.75" customHeight="1">
      <c r="A11" s="289" t="s">
        <v>204</v>
      </c>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1"/>
    </row>
    <row r="12" spans="1:48" ht="25.5" customHeight="1">
      <c r="A12" s="302" t="s">
        <v>205</v>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1"/>
    </row>
    <row r="13" spans="1:48" ht="31.5">
      <c r="A13" s="17" t="s">
        <v>46</v>
      </c>
      <c r="B13" s="15">
        <v>761</v>
      </c>
      <c r="C13" s="15">
        <v>302</v>
      </c>
      <c r="D13" s="15">
        <v>422</v>
      </c>
      <c r="E13" s="15">
        <v>37</v>
      </c>
      <c r="F13" s="15">
        <v>2</v>
      </c>
      <c r="G13" s="15">
        <v>0.3</v>
      </c>
      <c r="H13" s="15">
        <v>2</v>
      </c>
      <c r="I13" s="15">
        <v>0.3</v>
      </c>
      <c r="J13" s="15">
        <v>0</v>
      </c>
      <c r="K13" s="15">
        <v>0</v>
      </c>
      <c r="L13" s="15">
        <v>0</v>
      </c>
      <c r="M13" s="15">
        <v>0</v>
      </c>
      <c r="N13" s="15">
        <v>0</v>
      </c>
      <c r="O13" s="15">
        <v>0</v>
      </c>
      <c r="P13" s="15">
        <v>0</v>
      </c>
      <c r="Q13" s="15">
        <v>0</v>
      </c>
      <c r="R13" s="15">
        <v>0</v>
      </c>
      <c r="S13" s="15">
        <v>0</v>
      </c>
      <c r="T13" s="15">
        <v>0</v>
      </c>
      <c r="U13" s="15">
        <v>0</v>
      </c>
      <c r="V13" s="15">
        <v>246</v>
      </c>
      <c r="W13" s="15">
        <v>32</v>
      </c>
      <c r="X13" s="15">
        <v>36</v>
      </c>
      <c r="Y13" s="15">
        <v>4.7</v>
      </c>
      <c r="Z13" s="15">
        <v>26</v>
      </c>
      <c r="AA13" s="15">
        <v>3.4</v>
      </c>
      <c r="AB13" s="15">
        <v>426</v>
      </c>
      <c r="AC13" s="15">
        <v>56</v>
      </c>
      <c r="AD13" s="15">
        <v>480</v>
      </c>
      <c r="AE13" s="15">
        <v>63</v>
      </c>
      <c r="AF13" s="15">
        <v>653</v>
      </c>
      <c r="AG13" s="15">
        <v>86</v>
      </c>
      <c r="AH13" s="15">
        <v>345</v>
      </c>
      <c r="AI13" s="15">
        <v>45</v>
      </c>
      <c r="AJ13" s="15">
        <v>21</v>
      </c>
      <c r="AK13" s="15">
        <v>0</v>
      </c>
      <c r="AL13" s="15">
        <v>0</v>
      </c>
      <c r="AM13" s="15">
        <v>2</v>
      </c>
      <c r="AN13" s="15">
        <v>2</v>
      </c>
      <c r="AO13" s="15">
        <v>3</v>
      </c>
      <c r="AP13" s="300" t="s">
        <v>47</v>
      </c>
      <c r="AQ13" s="280"/>
      <c r="AR13" s="280"/>
      <c r="AS13" s="280"/>
      <c r="AT13" s="280"/>
      <c r="AU13" s="280"/>
      <c r="AV13" s="281"/>
    </row>
    <row r="14" spans="1:48" ht="31.5">
      <c r="A14" s="17" t="s">
        <v>48</v>
      </c>
      <c r="B14" s="16">
        <v>785</v>
      </c>
      <c r="C14" s="16">
        <v>319</v>
      </c>
      <c r="D14" s="16">
        <v>421</v>
      </c>
      <c r="E14" s="16">
        <v>45</v>
      </c>
      <c r="F14" s="16">
        <v>4</v>
      </c>
      <c r="G14" s="16">
        <v>0.5</v>
      </c>
      <c r="H14" s="16">
        <v>4</v>
      </c>
      <c r="I14" s="16">
        <v>0.5</v>
      </c>
      <c r="J14" s="16">
        <v>0</v>
      </c>
      <c r="K14" s="16">
        <v>0</v>
      </c>
      <c r="L14" s="16">
        <v>0</v>
      </c>
      <c r="M14" s="16">
        <v>0</v>
      </c>
      <c r="N14" s="16">
        <v>0</v>
      </c>
      <c r="O14" s="16">
        <v>0</v>
      </c>
      <c r="P14" s="16">
        <v>0</v>
      </c>
      <c r="Q14" s="16">
        <v>0</v>
      </c>
      <c r="R14" s="16">
        <v>0</v>
      </c>
      <c r="S14" s="16">
        <v>0</v>
      </c>
      <c r="T14" s="16">
        <v>0</v>
      </c>
      <c r="U14" s="16">
        <v>0</v>
      </c>
      <c r="V14" s="16">
        <v>296</v>
      </c>
      <c r="W14" s="16">
        <v>37.700000000000003</v>
      </c>
      <c r="X14" s="16">
        <v>32</v>
      </c>
      <c r="Y14" s="16">
        <v>4</v>
      </c>
      <c r="Z14" s="16">
        <v>26</v>
      </c>
      <c r="AA14" s="16">
        <v>3.3</v>
      </c>
      <c r="AB14" s="16">
        <v>430</v>
      </c>
      <c r="AC14" s="16">
        <v>54.8</v>
      </c>
      <c r="AD14" s="16">
        <v>503</v>
      </c>
      <c r="AE14" s="16">
        <v>64</v>
      </c>
      <c r="AF14" s="16">
        <v>190</v>
      </c>
      <c r="AG14" s="16">
        <v>24.2</v>
      </c>
      <c r="AH14" s="16">
        <v>785</v>
      </c>
      <c r="AI14" s="16">
        <v>100</v>
      </c>
      <c r="AJ14" s="16">
        <v>48</v>
      </c>
      <c r="AK14" s="16">
        <v>0</v>
      </c>
      <c r="AL14" s="16">
        <v>0</v>
      </c>
      <c r="AM14" s="16">
        <v>2</v>
      </c>
      <c r="AN14" s="16">
        <v>3</v>
      </c>
      <c r="AO14" s="16">
        <v>4</v>
      </c>
      <c r="AP14" s="16" t="s">
        <v>49</v>
      </c>
      <c r="AQ14" s="16">
        <v>1</v>
      </c>
      <c r="AR14" s="16">
        <v>8</v>
      </c>
      <c r="AS14" s="16">
        <v>1</v>
      </c>
      <c r="AT14" s="16" t="s">
        <v>49</v>
      </c>
      <c r="AU14" s="16" t="s">
        <v>49</v>
      </c>
      <c r="AV14" s="16" t="s">
        <v>49</v>
      </c>
    </row>
    <row r="15" spans="1:48" ht="15.75">
      <c r="A15" s="18" t="s">
        <v>51</v>
      </c>
      <c r="B15" s="19">
        <v>24</v>
      </c>
      <c r="C15" s="19">
        <v>17</v>
      </c>
      <c r="D15" s="19">
        <v>-1</v>
      </c>
      <c r="E15" s="19">
        <v>8</v>
      </c>
      <c r="F15" s="19">
        <v>2</v>
      </c>
      <c r="G15" s="19">
        <v>0.2</v>
      </c>
      <c r="H15" s="19">
        <v>2</v>
      </c>
      <c r="I15" s="19">
        <v>0.2</v>
      </c>
      <c r="J15" s="19">
        <v>0</v>
      </c>
      <c r="K15" s="19">
        <v>0</v>
      </c>
      <c r="L15" s="19">
        <v>0</v>
      </c>
      <c r="M15" s="19">
        <v>0</v>
      </c>
      <c r="N15" s="19">
        <v>0</v>
      </c>
      <c r="O15" s="19">
        <v>0</v>
      </c>
      <c r="P15" s="19">
        <v>0</v>
      </c>
      <c r="Q15" s="19">
        <v>0</v>
      </c>
      <c r="R15" s="19">
        <v>0</v>
      </c>
      <c r="S15" s="19">
        <v>0</v>
      </c>
      <c r="T15" s="19">
        <v>0</v>
      </c>
      <c r="U15" s="19">
        <v>0</v>
      </c>
      <c r="V15" s="19">
        <v>50</v>
      </c>
      <c r="W15" s="19">
        <v>5.7</v>
      </c>
      <c r="X15" s="19">
        <v>-4</v>
      </c>
      <c r="Y15" s="19">
        <v>-0.7</v>
      </c>
      <c r="Z15" s="19">
        <v>0</v>
      </c>
      <c r="AA15" s="19">
        <v>-0.1</v>
      </c>
      <c r="AB15" s="19">
        <v>4</v>
      </c>
      <c r="AC15" s="19">
        <v>-1.2</v>
      </c>
      <c r="AD15" s="19">
        <v>23</v>
      </c>
      <c r="AE15" s="19">
        <v>1</v>
      </c>
      <c r="AF15" s="19">
        <v>-463</v>
      </c>
      <c r="AG15" s="19">
        <v>-61.8</v>
      </c>
      <c r="AH15" s="19">
        <v>440</v>
      </c>
      <c r="AI15" s="19">
        <v>55</v>
      </c>
      <c r="AJ15" s="19">
        <v>27</v>
      </c>
      <c r="AK15" s="19">
        <v>0</v>
      </c>
      <c r="AL15" s="19">
        <v>0</v>
      </c>
      <c r="AM15" s="19">
        <v>0</v>
      </c>
      <c r="AN15" s="19">
        <v>1</v>
      </c>
      <c r="AO15" s="19">
        <v>1</v>
      </c>
      <c r="AP15" s="20" t="s">
        <v>64</v>
      </c>
      <c r="AQ15" s="19">
        <v>1</v>
      </c>
      <c r="AR15" s="19">
        <v>8</v>
      </c>
      <c r="AS15" s="19">
        <v>1</v>
      </c>
      <c r="AT15" s="20" t="s">
        <v>64</v>
      </c>
      <c r="AU15" s="20" t="s">
        <v>64</v>
      </c>
      <c r="AV15" s="19" t="s">
        <v>47</v>
      </c>
    </row>
    <row r="16" spans="1:48" ht="362.25">
      <c r="A16" s="17" t="s">
        <v>65</v>
      </c>
      <c r="B16" s="300" t="s">
        <v>206</v>
      </c>
      <c r="C16" s="280"/>
      <c r="D16" s="280"/>
      <c r="E16" s="281"/>
      <c r="F16" s="300" t="s">
        <v>207</v>
      </c>
      <c r="G16" s="280"/>
      <c r="H16" s="280"/>
      <c r="I16" s="280"/>
      <c r="J16" s="280"/>
      <c r="K16" s="281"/>
      <c r="L16" s="300" t="s">
        <v>208</v>
      </c>
      <c r="M16" s="281"/>
      <c r="N16" s="300" t="s">
        <v>209</v>
      </c>
      <c r="O16" s="281"/>
      <c r="P16" s="300" t="s">
        <v>210</v>
      </c>
      <c r="Q16" s="280"/>
      <c r="R16" s="280"/>
      <c r="S16" s="280"/>
      <c r="T16" s="280"/>
      <c r="U16" s="281"/>
      <c r="V16" s="300" t="s">
        <v>211</v>
      </c>
      <c r="W16" s="280"/>
      <c r="X16" s="280"/>
      <c r="Y16" s="280"/>
      <c r="Z16" s="280"/>
      <c r="AA16" s="280"/>
      <c r="AB16" s="280"/>
      <c r="AC16" s="281"/>
      <c r="AD16" s="300" t="s">
        <v>72</v>
      </c>
      <c r="AE16" s="281"/>
      <c r="AF16" s="300" t="s">
        <v>73</v>
      </c>
      <c r="AG16" s="281"/>
      <c r="AH16" s="300" t="s">
        <v>212</v>
      </c>
      <c r="AI16" s="281"/>
      <c r="AJ16" s="16" t="s">
        <v>213</v>
      </c>
      <c r="AK16" s="300" t="s">
        <v>214</v>
      </c>
      <c r="AL16" s="281"/>
      <c r="AM16" s="300" t="s">
        <v>215</v>
      </c>
      <c r="AN16" s="281"/>
      <c r="AO16" s="16" t="s">
        <v>78</v>
      </c>
      <c r="AP16" s="16" t="s">
        <v>216</v>
      </c>
      <c r="AQ16" s="300" t="s">
        <v>217</v>
      </c>
      <c r="AR16" s="281"/>
      <c r="AS16" s="16" t="s">
        <v>81</v>
      </c>
      <c r="AT16" s="16" t="s">
        <v>218</v>
      </c>
      <c r="AU16" s="16" t="s">
        <v>219</v>
      </c>
      <c r="AV16" s="16" t="s">
        <v>220</v>
      </c>
    </row>
    <row r="17" spans="1:48" ht="36.75" customHeight="1">
      <c r="A17" s="302" t="s">
        <v>221</v>
      </c>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1"/>
    </row>
    <row r="18" spans="1:48" ht="31.5">
      <c r="A18" s="17" t="s">
        <v>46</v>
      </c>
      <c r="B18" s="15">
        <v>215</v>
      </c>
      <c r="C18" s="15">
        <v>95</v>
      </c>
      <c r="D18" s="15">
        <v>104</v>
      </c>
      <c r="E18" s="15">
        <v>16</v>
      </c>
      <c r="F18" s="15">
        <v>1</v>
      </c>
      <c r="G18" s="15">
        <v>0.5</v>
      </c>
      <c r="H18" s="15">
        <v>0</v>
      </c>
      <c r="I18" s="15">
        <v>0</v>
      </c>
      <c r="J18" s="15">
        <v>0</v>
      </c>
      <c r="K18" s="15">
        <v>0</v>
      </c>
      <c r="L18" s="15">
        <v>0</v>
      </c>
      <c r="M18" s="15">
        <v>0</v>
      </c>
      <c r="N18" s="15">
        <v>0</v>
      </c>
      <c r="O18" s="15">
        <v>0</v>
      </c>
      <c r="P18" s="15">
        <v>0</v>
      </c>
      <c r="Q18" s="15">
        <v>0</v>
      </c>
      <c r="R18" s="15">
        <v>0</v>
      </c>
      <c r="S18" s="15">
        <v>0</v>
      </c>
      <c r="T18" s="15">
        <v>0</v>
      </c>
      <c r="U18" s="15">
        <v>0</v>
      </c>
      <c r="V18" s="15">
        <v>8</v>
      </c>
      <c r="W18" s="15">
        <v>4</v>
      </c>
      <c r="X18" s="15">
        <v>15</v>
      </c>
      <c r="Y18" s="15">
        <v>7</v>
      </c>
      <c r="Z18" s="15">
        <v>8</v>
      </c>
      <c r="AA18" s="15">
        <v>3.7</v>
      </c>
      <c r="AB18" s="15">
        <v>183</v>
      </c>
      <c r="AC18" s="15">
        <v>85</v>
      </c>
      <c r="AD18" s="15">
        <v>190</v>
      </c>
      <c r="AE18" s="15">
        <v>88</v>
      </c>
      <c r="AF18" s="15">
        <v>141</v>
      </c>
      <c r="AG18" s="15">
        <v>66</v>
      </c>
      <c r="AH18" s="15">
        <v>80</v>
      </c>
      <c r="AI18" s="15">
        <v>37</v>
      </c>
      <c r="AJ18" s="15">
        <v>12</v>
      </c>
      <c r="AK18" s="15">
        <v>0</v>
      </c>
      <c r="AL18" s="15">
        <v>0</v>
      </c>
      <c r="AM18" s="15">
        <v>1</v>
      </c>
      <c r="AN18" s="15">
        <v>1</v>
      </c>
      <c r="AO18" s="15">
        <v>1</v>
      </c>
      <c r="AP18" s="300" t="s">
        <v>47</v>
      </c>
      <c r="AQ18" s="280"/>
      <c r="AR18" s="280"/>
      <c r="AS18" s="280"/>
      <c r="AT18" s="280"/>
      <c r="AU18" s="280"/>
      <c r="AV18" s="281"/>
    </row>
    <row r="19" spans="1:48" ht="31.5">
      <c r="A19" s="17" t="s">
        <v>48</v>
      </c>
      <c r="B19" s="16">
        <v>211</v>
      </c>
      <c r="C19" s="16">
        <v>86</v>
      </c>
      <c r="D19" s="16">
        <v>112</v>
      </c>
      <c r="E19" s="16">
        <v>13</v>
      </c>
      <c r="F19" s="16">
        <v>5</v>
      </c>
      <c r="G19" s="16">
        <v>2</v>
      </c>
      <c r="H19" s="16">
        <v>5</v>
      </c>
      <c r="I19" s="16">
        <v>2</v>
      </c>
      <c r="J19" s="16">
        <v>3</v>
      </c>
      <c r="K19" s="16">
        <v>1</v>
      </c>
      <c r="L19" s="16">
        <v>2</v>
      </c>
      <c r="M19" s="16">
        <v>0.01</v>
      </c>
      <c r="N19" s="16">
        <v>0</v>
      </c>
      <c r="O19" s="16">
        <v>0</v>
      </c>
      <c r="P19" s="16">
        <v>0</v>
      </c>
      <c r="Q19" s="16">
        <v>0</v>
      </c>
      <c r="R19" s="16">
        <v>0</v>
      </c>
      <c r="S19" s="16">
        <v>0</v>
      </c>
      <c r="T19" s="16">
        <v>0</v>
      </c>
      <c r="U19" s="16">
        <v>0</v>
      </c>
      <c r="V19" s="16">
        <v>63</v>
      </c>
      <c r="W19" s="16">
        <v>30</v>
      </c>
      <c r="X19" s="16">
        <v>15</v>
      </c>
      <c r="Y19" s="16">
        <v>7</v>
      </c>
      <c r="Z19" s="16">
        <v>3</v>
      </c>
      <c r="AA19" s="16">
        <v>1</v>
      </c>
      <c r="AB19" s="16">
        <v>184</v>
      </c>
      <c r="AC19" s="16">
        <v>87</v>
      </c>
      <c r="AD19" s="16">
        <v>175</v>
      </c>
      <c r="AE19" s="16">
        <v>83</v>
      </c>
      <c r="AF19" s="16">
        <v>211</v>
      </c>
      <c r="AG19" s="16">
        <v>100</v>
      </c>
      <c r="AH19" s="16">
        <v>211</v>
      </c>
      <c r="AI19" s="16">
        <v>100</v>
      </c>
      <c r="AJ19" s="16">
        <v>20</v>
      </c>
      <c r="AK19" s="16">
        <v>0</v>
      </c>
      <c r="AL19" s="16">
        <v>0</v>
      </c>
      <c r="AM19" s="16">
        <v>1</v>
      </c>
      <c r="AN19" s="16">
        <v>1</v>
      </c>
      <c r="AO19" s="16">
        <v>2</v>
      </c>
      <c r="AP19" s="16" t="s">
        <v>49</v>
      </c>
      <c r="AQ19" s="16">
        <v>1</v>
      </c>
      <c r="AR19" s="16">
        <v>21</v>
      </c>
      <c r="AS19" s="16">
        <v>1</v>
      </c>
      <c r="AT19" s="16" t="s">
        <v>49</v>
      </c>
      <c r="AU19" s="16" t="s">
        <v>49</v>
      </c>
      <c r="AV19" s="16" t="s">
        <v>49</v>
      </c>
    </row>
    <row r="20" spans="1:48" ht="15.75">
      <c r="A20" s="18" t="s">
        <v>51</v>
      </c>
      <c r="B20" s="19">
        <v>-4</v>
      </c>
      <c r="C20" s="19">
        <v>-9</v>
      </c>
      <c r="D20" s="19">
        <v>8</v>
      </c>
      <c r="E20" s="19">
        <v>-3</v>
      </c>
      <c r="F20" s="19">
        <v>4</v>
      </c>
      <c r="G20" s="19">
        <v>1.5</v>
      </c>
      <c r="H20" s="19">
        <v>5</v>
      </c>
      <c r="I20" s="19">
        <v>2</v>
      </c>
      <c r="J20" s="19">
        <v>3</v>
      </c>
      <c r="K20" s="19">
        <v>1</v>
      </c>
      <c r="L20" s="19">
        <v>2</v>
      </c>
      <c r="M20" s="19">
        <v>0.01</v>
      </c>
      <c r="N20" s="19">
        <v>0</v>
      </c>
      <c r="O20" s="19">
        <v>0</v>
      </c>
      <c r="P20" s="19">
        <v>0</v>
      </c>
      <c r="Q20" s="19">
        <v>0</v>
      </c>
      <c r="R20" s="19">
        <v>0</v>
      </c>
      <c r="S20" s="19">
        <v>0</v>
      </c>
      <c r="T20" s="19">
        <v>0</v>
      </c>
      <c r="U20" s="19">
        <v>0</v>
      </c>
      <c r="V20" s="19">
        <v>55</v>
      </c>
      <c r="W20" s="19">
        <v>26</v>
      </c>
      <c r="X20" s="19">
        <v>0</v>
      </c>
      <c r="Y20" s="19">
        <v>0</v>
      </c>
      <c r="Z20" s="19">
        <v>-5</v>
      </c>
      <c r="AA20" s="19">
        <v>-2.7</v>
      </c>
      <c r="AB20" s="19">
        <v>1</v>
      </c>
      <c r="AC20" s="19">
        <v>2</v>
      </c>
      <c r="AD20" s="19">
        <v>-15</v>
      </c>
      <c r="AE20" s="19">
        <v>-5</v>
      </c>
      <c r="AF20" s="19">
        <v>70</v>
      </c>
      <c r="AG20" s="19">
        <v>34</v>
      </c>
      <c r="AH20" s="19">
        <v>131</v>
      </c>
      <c r="AI20" s="19">
        <v>63</v>
      </c>
      <c r="AJ20" s="19">
        <v>8</v>
      </c>
      <c r="AK20" s="19">
        <v>0</v>
      </c>
      <c r="AL20" s="19">
        <v>0</v>
      </c>
      <c r="AM20" s="19">
        <v>0</v>
      </c>
      <c r="AN20" s="19">
        <v>0</v>
      </c>
      <c r="AO20" s="19">
        <v>1</v>
      </c>
      <c r="AP20" s="20" t="s">
        <v>64</v>
      </c>
      <c r="AQ20" s="19">
        <v>1</v>
      </c>
      <c r="AR20" s="19">
        <v>21</v>
      </c>
      <c r="AS20" s="19">
        <v>1</v>
      </c>
      <c r="AT20" s="20" t="s">
        <v>64</v>
      </c>
      <c r="AU20" s="20" t="s">
        <v>64</v>
      </c>
      <c r="AV20" s="20" t="s">
        <v>64</v>
      </c>
    </row>
    <row r="21" spans="1:48" ht="362.25">
      <c r="A21" s="17" t="s">
        <v>65</v>
      </c>
      <c r="B21" s="300" t="s">
        <v>222</v>
      </c>
      <c r="C21" s="280"/>
      <c r="D21" s="280"/>
      <c r="E21" s="281"/>
      <c r="F21" s="300" t="s">
        <v>223</v>
      </c>
      <c r="G21" s="280"/>
      <c r="H21" s="280"/>
      <c r="I21" s="280"/>
      <c r="J21" s="280"/>
      <c r="K21" s="281"/>
      <c r="L21" s="300" t="s">
        <v>224</v>
      </c>
      <c r="M21" s="281"/>
      <c r="N21" s="300" t="s">
        <v>209</v>
      </c>
      <c r="O21" s="281"/>
      <c r="P21" s="300" t="s">
        <v>225</v>
      </c>
      <c r="Q21" s="280"/>
      <c r="R21" s="280"/>
      <c r="S21" s="280"/>
      <c r="T21" s="280"/>
      <c r="U21" s="281"/>
      <c r="V21" s="300" t="s">
        <v>226</v>
      </c>
      <c r="W21" s="280"/>
      <c r="X21" s="280"/>
      <c r="Y21" s="280"/>
      <c r="Z21" s="280"/>
      <c r="AA21" s="280"/>
      <c r="AB21" s="280"/>
      <c r="AC21" s="281"/>
      <c r="AD21" s="300" t="s">
        <v>145</v>
      </c>
      <c r="AE21" s="281"/>
      <c r="AF21" s="300" t="s">
        <v>73</v>
      </c>
      <c r="AG21" s="281"/>
      <c r="AH21" s="300" t="s">
        <v>212</v>
      </c>
      <c r="AI21" s="281"/>
      <c r="AJ21" s="16" t="s">
        <v>213</v>
      </c>
      <c r="AK21" s="300" t="s">
        <v>214</v>
      </c>
      <c r="AL21" s="281"/>
      <c r="AM21" s="300" t="s">
        <v>147</v>
      </c>
      <c r="AN21" s="281"/>
      <c r="AO21" s="16" t="s">
        <v>78</v>
      </c>
      <c r="AP21" s="16" t="s">
        <v>216</v>
      </c>
      <c r="AQ21" s="300" t="s">
        <v>227</v>
      </c>
      <c r="AR21" s="281"/>
      <c r="AS21" s="16" t="s">
        <v>81</v>
      </c>
      <c r="AT21" s="16" t="s">
        <v>82</v>
      </c>
      <c r="AU21" s="16" t="s">
        <v>228</v>
      </c>
      <c r="AV21" s="16" t="s">
        <v>203</v>
      </c>
    </row>
    <row r="22" spans="1:48" ht="35.25" customHeight="1">
      <c r="A22" s="302" t="s">
        <v>229</v>
      </c>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1"/>
    </row>
    <row r="23" spans="1:48" ht="31.5">
      <c r="A23" s="17" t="s">
        <v>46</v>
      </c>
      <c r="B23" s="15">
        <v>162</v>
      </c>
      <c r="C23" s="15">
        <v>75</v>
      </c>
      <c r="D23" s="15">
        <v>77</v>
      </c>
      <c r="E23" s="15">
        <v>10</v>
      </c>
      <c r="F23" s="15">
        <v>2</v>
      </c>
      <c r="G23" s="15">
        <v>1.2</v>
      </c>
      <c r="H23" s="15">
        <v>1</v>
      </c>
      <c r="I23" s="15">
        <v>0.6</v>
      </c>
      <c r="J23" s="15">
        <v>0</v>
      </c>
      <c r="K23" s="15">
        <v>0</v>
      </c>
      <c r="L23" s="15">
        <v>0</v>
      </c>
      <c r="M23" s="15">
        <v>0</v>
      </c>
      <c r="N23" s="15">
        <v>0</v>
      </c>
      <c r="O23" s="15">
        <v>0</v>
      </c>
      <c r="P23" s="15">
        <v>0</v>
      </c>
      <c r="Q23" s="15">
        <v>0</v>
      </c>
      <c r="R23" s="15">
        <v>0</v>
      </c>
      <c r="S23" s="15">
        <v>0</v>
      </c>
      <c r="T23" s="15">
        <v>0</v>
      </c>
      <c r="U23" s="15">
        <v>0</v>
      </c>
      <c r="V23" s="15">
        <v>8</v>
      </c>
      <c r="W23" s="15">
        <v>4.9000000000000004</v>
      </c>
      <c r="X23" s="15">
        <v>15</v>
      </c>
      <c r="Y23" s="15">
        <v>9.1999999999999993</v>
      </c>
      <c r="Z23" s="15">
        <v>0</v>
      </c>
      <c r="AA23" s="15">
        <v>0</v>
      </c>
      <c r="AB23" s="15">
        <v>129</v>
      </c>
      <c r="AC23" s="15">
        <v>80</v>
      </c>
      <c r="AD23" s="15">
        <v>132</v>
      </c>
      <c r="AE23" s="15">
        <v>81</v>
      </c>
      <c r="AF23" s="15">
        <v>120</v>
      </c>
      <c r="AG23" s="15">
        <v>74</v>
      </c>
      <c r="AH23" s="15">
        <v>64</v>
      </c>
      <c r="AI23" s="15">
        <v>39.5</v>
      </c>
      <c r="AJ23" s="15">
        <v>15</v>
      </c>
      <c r="AK23" s="15">
        <v>0</v>
      </c>
      <c r="AL23" s="15">
        <v>0</v>
      </c>
      <c r="AM23" s="15">
        <v>1</v>
      </c>
      <c r="AN23" s="15">
        <v>1</v>
      </c>
      <c r="AO23" s="15">
        <v>4</v>
      </c>
      <c r="AP23" s="300" t="s">
        <v>47</v>
      </c>
      <c r="AQ23" s="280"/>
      <c r="AR23" s="280"/>
      <c r="AS23" s="280"/>
      <c r="AT23" s="280"/>
      <c r="AU23" s="280"/>
      <c r="AV23" s="281"/>
    </row>
    <row r="24" spans="1:48" ht="31.5">
      <c r="A24" s="17" t="s">
        <v>48</v>
      </c>
      <c r="B24" s="16">
        <v>151</v>
      </c>
      <c r="C24" s="16">
        <v>57</v>
      </c>
      <c r="D24" s="16">
        <v>67</v>
      </c>
      <c r="E24" s="16">
        <v>27</v>
      </c>
      <c r="F24" s="16">
        <v>2</v>
      </c>
      <c r="G24" s="16">
        <v>1.3</v>
      </c>
      <c r="H24" s="16">
        <v>1</v>
      </c>
      <c r="I24" s="16">
        <v>0.7</v>
      </c>
      <c r="J24" s="16">
        <v>0</v>
      </c>
      <c r="K24" s="16">
        <v>0</v>
      </c>
      <c r="L24" s="16">
        <v>0</v>
      </c>
      <c r="M24" s="16">
        <v>0</v>
      </c>
      <c r="N24" s="16">
        <v>0</v>
      </c>
      <c r="O24" s="16">
        <v>0</v>
      </c>
      <c r="P24" s="16">
        <v>0</v>
      </c>
      <c r="Q24" s="16">
        <v>0</v>
      </c>
      <c r="R24" s="16">
        <v>0</v>
      </c>
      <c r="S24" s="16">
        <v>0</v>
      </c>
      <c r="T24" s="16">
        <v>0</v>
      </c>
      <c r="U24" s="16">
        <v>0</v>
      </c>
      <c r="V24" s="16">
        <v>20</v>
      </c>
      <c r="W24" s="16">
        <v>13.2</v>
      </c>
      <c r="X24" s="16">
        <v>20</v>
      </c>
      <c r="Y24" s="16">
        <v>13.2</v>
      </c>
      <c r="Z24" s="16">
        <v>0</v>
      </c>
      <c r="AA24" s="16">
        <v>0</v>
      </c>
      <c r="AB24" s="16">
        <v>131</v>
      </c>
      <c r="AC24" s="16">
        <v>87</v>
      </c>
      <c r="AD24" s="16">
        <v>132</v>
      </c>
      <c r="AE24" s="16">
        <v>87</v>
      </c>
      <c r="AF24" s="16">
        <v>151</v>
      </c>
      <c r="AG24" s="16">
        <v>100</v>
      </c>
      <c r="AH24" s="16">
        <v>80</v>
      </c>
      <c r="AI24" s="16">
        <v>53</v>
      </c>
      <c r="AJ24" s="16">
        <v>39</v>
      </c>
      <c r="AK24" s="16">
        <v>1</v>
      </c>
      <c r="AL24" s="16">
        <v>1</v>
      </c>
      <c r="AM24" s="16">
        <v>1</v>
      </c>
      <c r="AN24" s="16">
        <v>1</v>
      </c>
      <c r="AO24" s="16">
        <v>2</v>
      </c>
      <c r="AP24" s="16" t="s">
        <v>49</v>
      </c>
      <c r="AQ24" s="16">
        <v>1</v>
      </c>
      <c r="AR24" s="16">
        <v>10</v>
      </c>
      <c r="AS24" s="16">
        <v>1</v>
      </c>
      <c r="AT24" s="16" t="s">
        <v>49</v>
      </c>
      <c r="AU24" s="16" t="s">
        <v>49</v>
      </c>
      <c r="AV24" s="16" t="s">
        <v>50</v>
      </c>
    </row>
    <row r="25" spans="1:48" ht="15.75">
      <c r="A25" s="18" t="s">
        <v>51</v>
      </c>
      <c r="B25" s="19">
        <v>-11</v>
      </c>
      <c r="C25" s="19">
        <v>-18</v>
      </c>
      <c r="D25" s="19">
        <v>-10</v>
      </c>
      <c r="E25" s="19">
        <v>17</v>
      </c>
      <c r="F25" s="19">
        <v>0</v>
      </c>
      <c r="G25" s="19">
        <v>0.1</v>
      </c>
      <c r="H25" s="19">
        <v>0</v>
      </c>
      <c r="I25" s="19">
        <v>0.1</v>
      </c>
      <c r="J25" s="19">
        <v>0</v>
      </c>
      <c r="K25" s="19">
        <v>0</v>
      </c>
      <c r="L25" s="19">
        <v>0</v>
      </c>
      <c r="M25" s="19">
        <v>0</v>
      </c>
      <c r="N25" s="19">
        <v>0</v>
      </c>
      <c r="O25" s="19">
        <v>0</v>
      </c>
      <c r="P25" s="19">
        <v>0</v>
      </c>
      <c r="Q25" s="19">
        <v>0</v>
      </c>
      <c r="R25" s="19">
        <v>0</v>
      </c>
      <c r="S25" s="19">
        <v>0</v>
      </c>
      <c r="T25" s="19">
        <v>0</v>
      </c>
      <c r="U25" s="19">
        <v>0</v>
      </c>
      <c r="V25" s="19">
        <v>12</v>
      </c>
      <c r="W25" s="19">
        <v>8.3000000000000007</v>
      </c>
      <c r="X25" s="19">
        <v>5</v>
      </c>
      <c r="Y25" s="19">
        <v>4</v>
      </c>
      <c r="Z25" s="19">
        <v>0</v>
      </c>
      <c r="AA25" s="19">
        <v>0</v>
      </c>
      <c r="AB25" s="19">
        <v>2</v>
      </c>
      <c r="AC25" s="19">
        <v>7</v>
      </c>
      <c r="AD25" s="19">
        <v>0</v>
      </c>
      <c r="AE25" s="19">
        <v>6</v>
      </c>
      <c r="AF25" s="19">
        <v>31</v>
      </c>
      <c r="AG25" s="19">
        <v>26</v>
      </c>
      <c r="AH25" s="19">
        <v>16</v>
      </c>
      <c r="AI25" s="19">
        <v>13.5</v>
      </c>
      <c r="AJ25" s="19">
        <v>24</v>
      </c>
      <c r="AK25" s="19">
        <v>1</v>
      </c>
      <c r="AL25" s="19">
        <v>1</v>
      </c>
      <c r="AM25" s="19">
        <v>0</v>
      </c>
      <c r="AN25" s="19">
        <v>0</v>
      </c>
      <c r="AO25" s="19">
        <v>-2</v>
      </c>
      <c r="AP25" s="20" t="s">
        <v>64</v>
      </c>
      <c r="AQ25" s="19">
        <v>1</v>
      </c>
      <c r="AR25" s="19">
        <v>10</v>
      </c>
      <c r="AS25" s="19">
        <v>1</v>
      </c>
      <c r="AT25" s="20" t="s">
        <v>64</v>
      </c>
      <c r="AU25" s="20" t="s">
        <v>64</v>
      </c>
      <c r="AV25" s="19" t="s">
        <v>47</v>
      </c>
    </row>
    <row r="26" spans="1:48" ht="362.25">
      <c r="A26" s="17" t="s">
        <v>65</v>
      </c>
      <c r="B26" s="300" t="s">
        <v>230</v>
      </c>
      <c r="C26" s="280"/>
      <c r="D26" s="280"/>
      <c r="E26" s="281"/>
      <c r="F26" s="300" t="s">
        <v>231</v>
      </c>
      <c r="G26" s="280"/>
      <c r="H26" s="280"/>
      <c r="I26" s="280"/>
      <c r="J26" s="280"/>
      <c r="K26" s="281"/>
      <c r="L26" s="300" t="s">
        <v>232</v>
      </c>
      <c r="M26" s="281"/>
      <c r="N26" s="279" t="s">
        <v>233</v>
      </c>
      <c r="O26" s="281"/>
      <c r="P26" s="300" t="s">
        <v>234</v>
      </c>
      <c r="Q26" s="280"/>
      <c r="R26" s="280"/>
      <c r="S26" s="280"/>
      <c r="T26" s="280"/>
      <c r="U26" s="281"/>
      <c r="V26" s="300" t="s">
        <v>235</v>
      </c>
      <c r="W26" s="280"/>
      <c r="X26" s="280"/>
      <c r="Y26" s="280"/>
      <c r="Z26" s="280"/>
      <c r="AA26" s="280"/>
      <c r="AB26" s="280"/>
      <c r="AC26" s="281"/>
      <c r="AD26" s="300" t="s">
        <v>236</v>
      </c>
      <c r="AE26" s="281"/>
      <c r="AF26" s="300" t="s">
        <v>73</v>
      </c>
      <c r="AG26" s="281"/>
      <c r="AH26" s="300" t="s">
        <v>212</v>
      </c>
      <c r="AI26" s="281"/>
      <c r="AJ26" s="6" t="s">
        <v>213</v>
      </c>
      <c r="AK26" s="300" t="s">
        <v>237</v>
      </c>
      <c r="AL26" s="281"/>
      <c r="AM26" s="300" t="s">
        <v>238</v>
      </c>
      <c r="AN26" s="281"/>
      <c r="AO26" s="16" t="s">
        <v>239</v>
      </c>
      <c r="AP26" s="16" t="s">
        <v>216</v>
      </c>
      <c r="AQ26" s="300" t="s">
        <v>240</v>
      </c>
      <c r="AR26" s="281"/>
      <c r="AS26" s="16" t="s">
        <v>81</v>
      </c>
      <c r="AT26" s="16" t="s">
        <v>82</v>
      </c>
      <c r="AU26" s="16" t="s">
        <v>241</v>
      </c>
      <c r="AV26" s="16" t="s">
        <v>220</v>
      </c>
    </row>
    <row r="27" spans="1:48" ht="35.25" customHeight="1">
      <c r="A27" s="302" t="s">
        <v>242</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1"/>
    </row>
    <row r="28" spans="1:48" ht="31.5">
      <c r="A28" s="17" t="s">
        <v>46</v>
      </c>
      <c r="B28" s="15">
        <v>262</v>
      </c>
      <c r="C28" s="15">
        <v>122</v>
      </c>
      <c r="D28" s="15">
        <v>135</v>
      </c>
      <c r="E28" s="15">
        <v>5</v>
      </c>
      <c r="F28" s="15">
        <v>8</v>
      </c>
      <c r="G28" s="15">
        <v>3</v>
      </c>
      <c r="H28" s="15">
        <v>0</v>
      </c>
      <c r="I28" s="15">
        <v>0</v>
      </c>
      <c r="J28" s="15">
        <v>0</v>
      </c>
      <c r="K28" s="15">
        <v>0</v>
      </c>
      <c r="L28" s="15">
        <v>0</v>
      </c>
      <c r="M28" s="15">
        <v>0</v>
      </c>
      <c r="N28" s="15">
        <v>0</v>
      </c>
      <c r="O28" s="15">
        <v>0</v>
      </c>
      <c r="P28" s="15">
        <v>0</v>
      </c>
      <c r="Q28" s="15">
        <v>0</v>
      </c>
      <c r="R28" s="15">
        <v>1</v>
      </c>
      <c r="S28" s="15">
        <v>0.4</v>
      </c>
      <c r="T28" s="15">
        <v>0</v>
      </c>
      <c r="U28" s="15">
        <v>0</v>
      </c>
      <c r="V28" s="15">
        <v>3</v>
      </c>
      <c r="W28" s="15">
        <v>1.1000000000000001</v>
      </c>
      <c r="X28" s="15">
        <v>18</v>
      </c>
      <c r="Y28" s="15">
        <v>6.9</v>
      </c>
      <c r="Z28" s="15">
        <v>4</v>
      </c>
      <c r="AA28" s="15">
        <v>1.5</v>
      </c>
      <c r="AB28" s="15">
        <v>231</v>
      </c>
      <c r="AC28" s="15">
        <v>88</v>
      </c>
      <c r="AD28" s="15">
        <v>203</v>
      </c>
      <c r="AE28" s="15">
        <v>77</v>
      </c>
      <c r="AF28" s="15">
        <v>246</v>
      </c>
      <c r="AG28" s="15">
        <v>94</v>
      </c>
      <c r="AH28" s="15">
        <v>262</v>
      </c>
      <c r="AI28" s="15">
        <v>100</v>
      </c>
      <c r="AJ28" s="15">
        <v>14</v>
      </c>
      <c r="AK28" s="15">
        <v>0</v>
      </c>
      <c r="AL28" s="15">
        <v>0</v>
      </c>
      <c r="AM28" s="15">
        <v>1.5</v>
      </c>
      <c r="AN28" s="15">
        <v>2</v>
      </c>
      <c r="AO28" s="15">
        <v>7</v>
      </c>
      <c r="AP28" s="300" t="s">
        <v>47</v>
      </c>
      <c r="AQ28" s="280"/>
      <c r="AR28" s="280"/>
      <c r="AS28" s="280"/>
      <c r="AT28" s="280"/>
      <c r="AU28" s="280"/>
      <c r="AV28" s="281"/>
    </row>
    <row r="29" spans="1:48" ht="31.5">
      <c r="A29" s="17" t="s">
        <v>48</v>
      </c>
      <c r="B29" s="16">
        <v>255</v>
      </c>
      <c r="C29" s="16">
        <v>132</v>
      </c>
      <c r="D29" s="16">
        <v>116</v>
      </c>
      <c r="E29" s="16">
        <v>7</v>
      </c>
      <c r="F29" s="16">
        <v>8</v>
      </c>
      <c r="G29" s="16">
        <v>3</v>
      </c>
      <c r="H29" s="16">
        <v>0</v>
      </c>
      <c r="I29" s="16">
        <v>0</v>
      </c>
      <c r="J29" s="16">
        <v>0</v>
      </c>
      <c r="K29" s="16">
        <v>0</v>
      </c>
      <c r="L29" s="16">
        <v>0</v>
      </c>
      <c r="M29" s="16">
        <v>0</v>
      </c>
      <c r="N29" s="16">
        <v>0</v>
      </c>
      <c r="O29" s="16">
        <v>0</v>
      </c>
      <c r="P29" s="16">
        <v>1</v>
      </c>
      <c r="Q29" s="16">
        <v>0.4</v>
      </c>
      <c r="R29" s="16">
        <v>0</v>
      </c>
      <c r="S29" s="16">
        <v>0</v>
      </c>
      <c r="T29" s="16">
        <v>0</v>
      </c>
      <c r="U29" s="16">
        <v>0</v>
      </c>
      <c r="V29" s="16">
        <v>40</v>
      </c>
      <c r="W29" s="16">
        <v>16</v>
      </c>
      <c r="X29" s="16">
        <v>28</v>
      </c>
      <c r="Y29" s="16">
        <v>11</v>
      </c>
      <c r="Z29" s="16">
        <v>1</v>
      </c>
      <c r="AA29" s="16">
        <v>0.4</v>
      </c>
      <c r="AB29" s="16">
        <v>233</v>
      </c>
      <c r="AC29" s="16">
        <v>91</v>
      </c>
      <c r="AD29" s="16">
        <v>255</v>
      </c>
      <c r="AE29" s="16">
        <v>100</v>
      </c>
      <c r="AF29" s="16">
        <v>255</v>
      </c>
      <c r="AG29" s="16">
        <v>100</v>
      </c>
      <c r="AH29" s="16">
        <v>255</v>
      </c>
      <c r="AI29" s="16">
        <v>100</v>
      </c>
      <c r="AJ29" s="16">
        <v>21</v>
      </c>
      <c r="AK29" s="16">
        <v>0</v>
      </c>
      <c r="AL29" s="16">
        <v>0</v>
      </c>
      <c r="AM29" s="16">
        <v>1.5</v>
      </c>
      <c r="AN29" s="16">
        <v>2</v>
      </c>
      <c r="AO29" s="16">
        <v>7</v>
      </c>
      <c r="AP29" s="16" t="s">
        <v>49</v>
      </c>
      <c r="AQ29" s="16">
        <v>1</v>
      </c>
      <c r="AR29" s="16">
        <v>7</v>
      </c>
      <c r="AS29" s="16">
        <v>1</v>
      </c>
      <c r="AT29" s="16" t="s">
        <v>49</v>
      </c>
      <c r="AU29" s="16" t="s">
        <v>49</v>
      </c>
      <c r="AV29" s="16" t="s">
        <v>49</v>
      </c>
    </row>
    <row r="30" spans="1:48" ht="15.75">
      <c r="A30" s="18" t="s">
        <v>51</v>
      </c>
      <c r="B30" s="19">
        <v>-7</v>
      </c>
      <c r="C30" s="19">
        <v>10</v>
      </c>
      <c r="D30" s="19">
        <v>-19</v>
      </c>
      <c r="E30" s="19">
        <v>2</v>
      </c>
      <c r="F30" s="19">
        <v>0</v>
      </c>
      <c r="G30" s="19">
        <v>0</v>
      </c>
      <c r="H30" s="19">
        <v>0</v>
      </c>
      <c r="I30" s="19">
        <v>0</v>
      </c>
      <c r="J30" s="19">
        <v>0</v>
      </c>
      <c r="K30" s="19">
        <v>0</v>
      </c>
      <c r="L30" s="19">
        <v>0</v>
      </c>
      <c r="M30" s="19">
        <v>0</v>
      </c>
      <c r="N30" s="19">
        <v>0</v>
      </c>
      <c r="O30" s="19">
        <v>0</v>
      </c>
      <c r="P30" s="19">
        <v>1</v>
      </c>
      <c r="Q30" s="19">
        <v>0.4</v>
      </c>
      <c r="R30" s="19">
        <v>-1</v>
      </c>
      <c r="S30" s="19">
        <v>-0.4</v>
      </c>
      <c r="T30" s="19">
        <v>0</v>
      </c>
      <c r="U30" s="19">
        <v>0</v>
      </c>
      <c r="V30" s="19">
        <v>37</v>
      </c>
      <c r="W30" s="19">
        <v>14.9</v>
      </c>
      <c r="X30" s="19">
        <v>10</v>
      </c>
      <c r="Y30" s="19">
        <v>4.0999999999999996</v>
      </c>
      <c r="Z30" s="19">
        <v>-3</v>
      </c>
      <c r="AA30" s="19">
        <v>-1.1000000000000001</v>
      </c>
      <c r="AB30" s="19">
        <v>2</v>
      </c>
      <c r="AC30" s="19">
        <v>3</v>
      </c>
      <c r="AD30" s="19">
        <v>52</v>
      </c>
      <c r="AE30" s="19">
        <v>23</v>
      </c>
      <c r="AF30" s="19">
        <v>9</v>
      </c>
      <c r="AG30" s="19">
        <v>6</v>
      </c>
      <c r="AH30" s="19">
        <v>-7</v>
      </c>
      <c r="AI30" s="19">
        <v>0</v>
      </c>
      <c r="AJ30" s="19">
        <v>7</v>
      </c>
      <c r="AK30" s="19">
        <v>0</v>
      </c>
      <c r="AL30" s="19">
        <v>0</v>
      </c>
      <c r="AM30" s="19">
        <v>0</v>
      </c>
      <c r="AN30" s="19">
        <v>0</v>
      </c>
      <c r="AO30" s="19">
        <v>0</v>
      </c>
      <c r="AP30" s="20" t="s">
        <v>64</v>
      </c>
      <c r="AQ30" s="19">
        <v>1</v>
      </c>
      <c r="AR30" s="19">
        <v>7</v>
      </c>
      <c r="AS30" s="19">
        <v>1</v>
      </c>
      <c r="AT30" s="20" t="s">
        <v>64</v>
      </c>
      <c r="AU30" s="20" t="s">
        <v>64</v>
      </c>
      <c r="AV30" s="19" t="s">
        <v>47</v>
      </c>
    </row>
    <row r="31" spans="1:48" ht="283.5">
      <c r="A31" s="17" t="s">
        <v>65</v>
      </c>
      <c r="B31" s="300" t="s">
        <v>243</v>
      </c>
      <c r="C31" s="280"/>
      <c r="D31" s="280"/>
      <c r="E31" s="281"/>
      <c r="F31" s="300" t="s">
        <v>244</v>
      </c>
      <c r="G31" s="280"/>
      <c r="H31" s="280"/>
      <c r="I31" s="280"/>
      <c r="J31" s="280"/>
      <c r="K31" s="281"/>
      <c r="L31" s="279" t="s">
        <v>232</v>
      </c>
      <c r="M31" s="281"/>
      <c r="N31" s="279" t="s">
        <v>233</v>
      </c>
      <c r="O31" s="281"/>
      <c r="P31" s="300" t="s">
        <v>245</v>
      </c>
      <c r="Q31" s="280"/>
      <c r="R31" s="280"/>
      <c r="S31" s="280"/>
      <c r="T31" s="280"/>
      <c r="U31" s="281"/>
      <c r="V31" s="300" t="s">
        <v>246</v>
      </c>
      <c r="W31" s="280"/>
      <c r="X31" s="280"/>
      <c r="Y31" s="280"/>
      <c r="Z31" s="280"/>
      <c r="AA31" s="280"/>
      <c r="AB31" s="280"/>
      <c r="AC31" s="281"/>
      <c r="AD31" s="300" t="s">
        <v>72</v>
      </c>
      <c r="AE31" s="281"/>
      <c r="AF31" s="300" t="s">
        <v>73</v>
      </c>
      <c r="AG31" s="281"/>
      <c r="AH31" s="300" t="s">
        <v>247</v>
      </c>
      <c r="AI31" s="281"/>
      <c r="AJ31" s="16" t="s">
        <v>213</v>
      </c>
      <c r="AK31" s="300" t="s">
        <v>248</v>
      </c>
      <c r="AL31" s="281"/>
      <c r="AM31" s="300" t="s">
        <v>249</v>
      </c>
      <c r="AN31" s="281"/>
      <c r="AO31" s="16" t="s">
        <v>161</v>
      </c>
      <c r="AP31" s="6" t="s">
        <v>250</v>
      </c>
      <c r="AQ31" s="300" t="s">
        <v>251</v>
      </c>
      <c r="AR31" s="281"/>
      <c r="AS31" s="16" t="s">
        <v>81</v>
      </c>
      <c r="AT31" s="16" t="s">
        <v>82</v>
      </c>
      <c r="AU31" s="6" t="s">
        <v>252</v>
      </c>
      <c r="AV31" s="16" t="s">
        <v>253</v>
      </c>
    </row>
    <row r="32" spans="1:48" ht="30.75" customHeight="1">
      <c r="A32" s="303" t="s">
        <v>254</v>
      </c>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5"/>
    </row>
    <row r="33" spans="1:48" ht="31.5">
      <c r="A33" s="21" t="s">
        <v>46</v>
      </c>
      <c r="B33" s="22">
        <v>213</v>
      </c>
      <c r="C33" s="22">
        <v>81</v>
      </c>
      <c r="D33" s="22">
        <v>117</v>
      </c>
      <c r="E33" s="22">
        <v>15</v>
      </c>
      <c r="F33" s="22">
        <v>4</v>
      </c>
      <c r="G33" s="22">
        <v>1.9</v>
      </c>
      <c r="H33" s="22">
        <v>3</v>
      </c>
      <c r="I33" s="22">
        <v>0.01</v>
      </c>
      <c r="J33" s="22">
        <v>0</v>
      </c>
      <c r="K33" s="22">
        <v>0</v>
      </c>
      <c r="L33" s="22">
        <v>0</v>
      </c>
      <c r="M33" s="22">
        <v>0</v>
      </c>
      <c r="N33" s="22">
        <v>0</v>
      </c>
      <c r="O33" s="22">
        <v>0</v>
      </c>
      <c r="P33" s="22">
        <v>0</v>
      </c>
      <c r="Q33" s="22">
        <v>0</v>
      </c>
      <c r="R33" s="22">
        <v>0</v>
      </c>
      <c r="S33" s="22">
        <v>0</v>
      </c>
      <c r="T33" s="22">
        <v>0</v>
      </c>
      <c r="U33" s="22">
        <v>0</v>
      </c>
      <c r="V33" s="22">
        <v>3</v>
      </c>
      <c r="W33" s="22">
        <v>1.4</v>
      </c>
      <c r="X33" s="22">
        <v>14</v>
      </c>
      <c r="Y33" s="23">
        <v>7.0000000000000007E-2</v>
      </c>
      <c r="Z33" s="22">
        <v>1</v>
      </c>
      <c r="AA33" s="22">
        <v>0.5</v>
      </c>
      <c r="AB33" s="22">
        <v>190</v>
      </c>
      <c r="AC33" s="23">
        <v>0.89</v>
      </c>
      <c r="AD33" s="22">
        <v>197</v>
      </c>
      <c r="AE33" s="23">
        <v>0.92</v>
      </c>
      <c r="AF33" s="22">
        <v>163</v>
      </c>
      <c r="AG33" s="23">
        <v>0.76</v>
      </c>
      <c r="AH33" s="22">
        <v>56</v>
      </c>
      <c r="AI33" s="23">
        <v>0.26</v>
      </c>
      <c r="AJ33" s="22">
        <v>11</v>
      </c>
      <c r="AK33" s="22">
        <v>0</v>
      </c>
      <c r="AL33" s="22">
        <v>0</v>
      </c>
      <c r="AM33" s="22">
        <v>1</v>
      </c>
      <c r="AN33" s="22">
        <v>1</v>
      </c>
      <c r="AO33" s="22">
        <v>7</v>
      </c>
      <c r="AP33" s="300" t="s">
        <v>47</v>
      </c>
      <c r="AQ33" s="280"/>
      <c r="AR33" s="280"/>
      <c r="AS33" s="280"/>
      <c r="AT33" s="280"/>
      <c r="AU33" s="280"/>
      <c r="AV33" s="281"/>
    </row>
    <row r="34" spans="1:48" ht="31.5">
      <c r="A34" s="17" t="s">
        <v>48</v>
      </c>
      <c r="B34" s="16">
        <v>227</v>
      </c>
      <c r="C34" s="16">
        <v>88</v>
      </c>
      <c r="D34" s="16">
        <v>126</v>
      </c>
      <c r="E34" s="16">
        <v>13</v>
      </c>
      <c r="F34" s="16">
        <v>3</v>
      </c>
      <c r="G34" s="16">
        <v>1.32</v>
      </c>
      <c r="H34" s="16">
        <v>2</v>
      </c>
      <c r="I34" s="16">
        <v>0.9</v>
      </c>
      <c r="J34" s="16">
        <v>0</v>
      </c>
      <c r="K34" s="16">
        <v>0</v>
      </c>
      <c r="L34" s="16">
        <v>0</v>
      </c>
      <c r="M34" s="16">
        <v>0</v>
      </c>
      <c r="N34" s="16">
        <v>0</v>
      </c>
      <c r="O34" s="16">
        <v>0</v>
      </c>
      <c r="P34" s="16">
        <v>0</v>
      </c>
      <c r="Q34" s="16">
        <v>0</v>
      </c>
      <c r="R34" s="16">
        <v>0</v>
      </c>
      <c r="S34" s="16">
        <v>0</v>
      </c>
      <c r="T34" s="16">
        <v>0</v>
      </c>
      <c r="U34" s="16">
        <v>0</v>
      </c>
      <c r="V34" s="16">
        <v>14</v>
      </c>
      <c r="W34" s="16">
        <v>6.1</v>
      </c>
      <c r="X34" s="16">
        <v>15</v>
      </c>
      <c r="Y34" s="16">
        <v>6.6</v>
      </c>
      <c r="Z34" s="16">
        <v>0</v>
      </c>
      <c r="AA34" s="16">
        <v>0</v>
      </c>
      <c r="AB34" s="16">
        <v>14</v>
      </c>
      <c r="AC34" s="16">
        <v>6.1</v>
      </c>
      <c r="AD34" s="16">
        <v>197</v>
      </c>
      <c r="AE34" s="16">
        <v>86.7</v>
      </c>
      <c r="AF34" s="16">
        <v>93</v>
      </c>
      <c r="AG34" s="16">
        <v>40</v>
      </c>
      <c r="AH34" s="16">
        <v>70</v>
      </c>
      <c r="AI34" s="16">
        <v>30</v>
      </c>
      <c r="AJ34" s="16">
        <v>0</v>
      </c>
      <c r="AK34" s="16">
        <v>0</v>
      </c>
      <c r="AL34" s="16">
        <v>0</v>
      </c>
      <c r="AM34" s="16">
        <v>1</v>
      </c>
      <c r="AN34" s="16">
        <v>1</v>
      </c>
      <c r="AO34" s="16">
        <v>4</v>
      </c>
      <c r="AP34" s="16" t="s">
        <v>49</v>
      </c>
      <c r="AQ34" s="16">
        <v>1</v>
      </c>
      <c r="AR34" s="16">
        <v>5</v>
      </c>
      <c r="AS34" s="16">
        <v>1</v>
      </c>
      <c r="AT34" s="16" t="s">
        <v>49</v>
      </c>
      <c r="AU34" s="16" t="s">
        <v>49</v>
      </c>
      <c r="AV34" s="16" t="s">
        <v>49</v>
      </c>
    </row>
    <row r="35" spans="1:48" ht="15.75">
      <c r="A35" s="18" t="s">
        <v>51</v>
      </c>
      <c r="B35" s="19">
        <v>14</v>
      </c>
      <c r="C35" s="19">
        <v>7</v>
      </c>
      <c r="D35" s="19">
        <v>9</v>
      </c>
      <c r="E35" s="19">
        <v>-2</v>
      </c>
      <c r="F35" s="19">
        <v>-1</v>
      </c>
      <c r="G35" s="19">
        <v>-0.57999999999999996</v>
      </c>
      <c r="H35" s="19">
        <v>-1</v>
      </c>
      <c r="I35" s="19">
        <v>0.9</v>
      </c>
      <c r="J35" s="19">
        <v>0</v>
      </c>
      <c r="K35" s="19">
        <v>0</v>
      </c>
      <c r="L35" s="19">
        <v>0</v>
      </c>
      <c r="M35" s="19">
        <v>0</v>
      </c>
      <c r="N35" s="19">
        <v>0</v>
      </c>
      <c r="O35" s="19">
        <v>0</v>
      </c>
      <c r="P35" s="19">
        <v>0</v>
      </c>
      <c r="Q35" s="19">
        <v>0</v>
      </c>
      <c r="R35" s="19">
        <v>0</v>
      </c>
      <c r="S35" s="19">
        <v>0</v>
      </c>
      <c r="T35" s="19">
        <v>0</v>
      </c>
      <c r="U35" s="19">
        <v>0</v>
      </c>
      <c r="V35" s="19">
        <v>11</v>
      </c>
      <c r="W35" s="19">
        <v>4.7</v>
      </c>
      <c r="X35" s="19">
        <v>1</v>
      </c>
      <c r="Y35" s="19">
        <v>6.53</v>
      </c>
      <c r="Z35" s="19">
        <v>-1</v>
      </c>
      <c r="AA35" s="19">
        <v>-0.5</v>
      </c>
      <c r="AB35" s="19">
        <v>-176</v>
      </c>
      <c r="AC35" s="19">
        <v>5.21</v>
      </c>
      <c r="AD35" s="19">
        <v>0</v>
      </c>
      <c r="AE35" s="19">
        <v>85.8</v>
      </c>
      <c r="AF35" s="19">
        <v>-70</v>
      </c>
      <c r="AG35" s="19">
        <v>39.24</v>
      </c>
      <c r="AH35" s="19">
        <v>14</v>
      </c>
      <c r="AI35" s="19">
        <v>29.74</v>
      </c>
      <c r="AJ35" s="19">
        <v>-11</v>
      </c>
      <c r="AK35" s="19">
        <v>0</v>
      </c>
      <c r="AL35" s="19">
        <v>0</v>
      </c>
      <c r="AM35" s="19">
        <v>0</v>
      </c>
      <c r="AN35" s="19">
        <v>0</v>
      </c>
      <c r="AO35" s="19">
        <v>-3</v>
      </c>
      <c r="AP35" s="20" t="s">
        <v>64</v>
      </c>
      <c r="AQ35" s="19">
        <v>1</v>
      </c>
      <c r="AR35" s="19">
        <v>5</v>
      </c>
      <c r="AS35" s="19">
        <v>1</v>
      </c>
      <c r="AT35" s="20" t="s">
        <v>64</v>
      </c>
      <c r="AU35" s="20" t="s">
        <v>64</v>
      </c>
      <c r="AV35" s="19" t="s">
        <v>47</v>
      </c>
    </row>
    <row r="36" spans="1:48" ht="283.5">
      <c r="A36" s="17" t="s">
        <v>65</v>
      </c>
      <c r="B36" s="300" t="s">
        <v>255</v>
      </c>
      <c r="C36" s="280"/>
      <c r="D36" s="280"/>
      <c r="E36" s="281"/>
      <c r="F36" s="279" t="s">
        <v>256</v>
      </c>
      <c r="G36" s="280"/>
      <c r="H36" s="280"/>
      <c r="I36" s="280"/>
      <c r="J36" s="280"/>
      <c r="K36" s="281"/>
      <c r="L36" s="279" t="s">
        <v>232</v>
      </c>
      <c r="M36" s="281"/>
      <c r="N36" s="279" t="s">
        <v>233</v>
      </c>
      <c r="O36" s="281"/>
      <c r="P36" s="300" t="s">
        <v>257</v>
      </c>
      <c r="Q36" s="280"/>
      <c r="R36" s="280"/>
      <c r="S36" s="280"/>
      <c r="T36" s="280"/>
      <c r="U36" s="281"/>
      <c r="V36" s="300" t="s">
        <v>258</v>
      </c>
      <c r="W36" s="280"/>
      <c r="X36" s="280"/>
      <c r="Y36" s="280"/>
      <c r="Z36" s="280"/>
      <c r="AA36" s="280"/>
      <c r="AB36" s="280"/>
      <c r="AC36" s="281"/>
      <c r="AD36" s="300" t="s">
        <v>259</v>
      </c>
      <c r="AE36" s="281"/>
      <c r="AF36" s="300" t="s">
        <v>159</v>
      </c>
      <c r="AG36" s="281"/>
      <c r="AH36" s="279" t="s">
        <v>212</v>
      </c>
      <c r="AI36" s="281"/>
      <c r="AJ36" s="6" t="s">
        <v>260</v>
      </c>
      <c r="AK36" s="300" t="s">
        <v>248</v>
      </c>
      <c r="AL36" s="281"/>
      <c r="AM36" s="300" t="s">
        <v>147</v>
      </c>
      <c r="AN36" s="281"/>
      <c r="AO36" s="16" t="s">
        <v>239</v>
      </c>
      <c r="AP36" s="6" t="s">
        <v>250</v>
      </c>
      <c r="AQ36" s="279" t="s">
        <v>261</v>
      </c>
      <c r="AR36" s="281"/>
      <c r="AS36" s="16" t="s">
        <v>81</v>
      </c>
      <c r="AT36" s="16" t="s">
        <v>82</v>
      </c>
      <c r="AU36" s="16" t="s">
        <v>262</v>
      </c>
      <c r="AV36" s="16" t="s">
        <v>220</v>
      </c>
    </row>
    <row r="37" spans="1:48" ht="30.75" customHeight="1">
      <c r="A37" s="302" t="s">
        <v>263</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1"/>
    </row>
    <row r="38" spans="1:48" ht="31.5">
      <c r="A38" s="17" t="s">
        <v>46</v>
      </c>
      <c r="B38" s="15">
        <v>177</v>
      </c>
      <c r="C38" s="15">
        <v>83</v>
      </c>
      <c r="D38" s="15">
        <v>80</v>
      </c>
      <c r="E38" s="15">
        <v>14</v>
      </c>
      <c r="F38" s="15">
        <v>1</v>
      </c>
      <c r="G38" s="15">
        <v>0.6</v>
      </c>
      <c r="H38" s="15">
        <v>0</v>
      </c>
      <c r="I38" s="15">
        <v>0</v>
      </c>
      <c r="J38" s="15">
        <v>0</v>
      </c>
      <c r="K38" s="15">
        <v>0</v>
      </c>
      <c r="L38" s="15">
        <v>0</v>
      </c>
      <c r="M38" s="15">
        <v>0</v>
      </c>
      <c r="N38" s="15">
        <v>0</v>
      </c>
      <c r="O38" s="15">
        <v>0</v>
      </c>
      <c r="P38" s="15">
        <v>0</v>
      </c>
      <c r="Q38" s="15">
        <v>0</v>
      </c>
      <c r="R38" s="15">
        <v>0</v>
      </c>
      <c r="S38" s="15">
        <v>0</v>
      </c>
      <c r="T38" s="15">
        <v>0</v>
      </c>
      <c r="U38" s="15">
        <v>0</v>
      </c>
      <c r="V38" s="15">
        <v>15</v>
      </c>
      <c r="W38" s="15">
        <v>8.4</v>
      </c>
      <c r="X38" s="15">
        <v>15</v>
      </c>
      <c r="Y38" s="15">
        <v>8.4700000000000006</v>
      </c>
      <c r="Z38" s="15">
        <v>7</v>
      </c>
      <c r="AA38" s="15">
        <v>4</v>
      </c>
      <c r="AB38" s="15">
        <v>96</v>
      </c>
      <c r="AC38" s="15">
        <v>54</v>
      </c>
      <c r="AD38" s="15">
        <v>177</v>
      </c>
      <c r="AE38" s="15">
        <v>100</v>
      </c>
      <c r="AF38" s="15">
        <v>169</v>
      </c>
      <c r="AG38" s="15">
        <v>95</v>
      </c>
      <c r="AH38" s="15">
        <v>177</v>
      </c>
      <c r="AI38" s="15">
        <v>100</v>
      </c>
      <c r="AJ38" s="15">
        <v>14</v>
      </c>
      <c r="AK38" s="15">
        <v>1</v>
      </c>
      <c r="AL38" s="15">
        <v>1</v>
      </c>
      <c r="AM38" s="15">
        <v>0</v>
      </c>
      <c r="AN38" s="15">
        <v>0</v>
      </c>
      <c r="AO38" s="15">
        <v>6</v>
      </c>
      <c r="AP38" s="300" t="s">
        <v>47</v>
      </c>
      <c r="AQ38" s="280"/>
      <c r="AR38" s="280"/>
      <c r="AS38" s="280"/>
      <c r="AT38" s="280"/>
      <c r="AU38" s="280"/>
      <c r="AV38" s="281"/>
    </row>
    <row r="39" spans="1:48" ht="31.5">
      <c r="A39" s="17" t="s">
        <v>48</v>
      </c>
      <c r="B39" s="16">
        <v>174</v>
      </c>
      <c r="C39" s="16">
        <v>77</v>
      </c>
      <c r="D39" s="16">
        <v>86</v>
      </c>
      <c r="E39" s="16">
        <v>11</v>
      </c>
      <c r="F39" s="16">
        <v>0</v>
      </c>
      <c r="G39" s="16">
        <v>0</v>
      </c>
      <c r="H39" s="16">
        <v>0</v>
      </c>
      <c r="I39" s="16">
        <v>0</v>
      </c>
      <c r="J39" s="16">
        <v>0</v>
      </c>
      <c r="K39" s="16">
        <v>0</v>
      </c>
      <c r="L39" s="16">
        <v>0</v>
      </c>
      <c r="M39" s="16">
        <v>0</v>
      </c>
      <c r="N39" s="16">
        <v>0</v>
      </c>
      <c r="O39" s="16">
        <v>0</v>
      </c>
      <c r="P39" s="16">
        <v>0</v>
      </c>
      <c r="Q39" s="16">
        <v>0</v>
      </c>
      <c r="R39" s="16">
        <v>0</v>
      </c>
      <c r="S39" s="16">
        <v>0</v>
      </c>
      <c r="T39" s="16">
        <v>0</v>
      </c>
      <c r="U39" s="16">
        <v>0</v>
      </c>
      <c r="V39" s="16">
        <v>29</v>
      </c>
      <c r="W39" s="16">
        <v>16.7</v>
      </c>
      <c r="X39" s="16">
        <v>15</v>
      </c>
      <c r="Y39" s="16">
        <v>8.4700000000000006</v>
      </c>
      <c r="Z39" s="16">
        <v>7</v>
      </c>
      <c r="AA39" s="16">
        <v>4</v>
      </c>
      <c r="AB39" s="16">
        <v>97</v>
      </c>
      <c r="AC39" s="16"/>
      <c r="AD39" s="16">
        <v>174</v>
      </c>
      <c r="AE39" s="16">
        <v>100</v>
      </c>
      <c r="AF39" s="16">
        <v>174</v>
      </c>
      <c r="AG39" s="16">
        <v>100</v>
      </c>
      <c r="AH39" s="16">
        <v>174</v>
      </c>
      <c r="AI39" s="16">
        <v>100</v>
      </c>
      <c r="AJ39" s="16">
        <v>42</v>
      </c>
      <c r="AK39" s="16">
        <v>1</v>
      </c>
      <c r="AL39" s="16">
        <v>1</v>
      </c>
      <c r="AM39" s="16">
        <v>0</v>
      </c>
      <c r="AN39" s="16">
        <v>0</v>
      </c>
      <c r="AO39" s="16">
        <v>5</v>
      </c>
      <c r="AP39" s="16" t="s">
        <v>49</v>
      </c>
      <c r="AQ39" s="16">
        <v>1</v>
      </c>
      <c r="AR39" s="16">
        <v>19</v>
      </c>
      <c r="AS39" s="16">
        <v>1</v>
      </c>
      <c r="AT39" s="16" t="s">
        <v>49</v>
      </c>
      <c r="AU39" s="16" t="s">
        <v>49</v>
      </c>
      <c r="AV39" s="16" t="s">
        <v>49</v>
      </c>
    </row>
    <row r="40" spans="1:48" ht="15.75">
      <c r="A40" s="18" t="s">
        <v>51</v>
      </c>
      <c r="B40" s="19">
        <v>-3</v>
      </c>
      <c r="C40" s="19">
        <v>-6</v>
      </c>
      <c r="D40" s="19">
        <v>6</v>
      </c>
      <c r="E40" s="19">
        <v>-3</v>
      </c>
      <c r="F40" s="19">
        <v>-1</v>
      </c>
      <c r="G40" s="19">
        <v>-0.6</v>
      </c>
      <c r="H40" s="19">
        <v>0</v>
      </c>
      <c r="I40" s="19">
        <v>0</v>
      </c>
      <c r="J40" s="19">
        <v>0</v>
      </c>
      <c r="K40" s="19">
        <v>0</v>
      </c>
      <c r="L40" s="19">
        <v>0</v>
      </c>
      <c r="M40" s="19">
        <v>0</v>
      </c>
      <c r="N40" s="19">
        <v>0</v>
      </c>
      <c r="O40" s="19">
        <v>0</v>
      </c>
      <c r="P40" s="19">
        <v>0</v>
      </c>
      <c r="Q40" s="19">
        <v>0</v>
      </c>
      <c r="R40" s="19">
        <v>0</v>
      </c>
      <c r="S40" s="19">
        <v>0</v>
      </c>
      <c r="T40" s="19">
        <v>0</v>
      </c>
      <c r="U40" s="19">
        <v>0</v>
      </c>
      <c r="V40" s="19">
        <v>14</v>
      </c>
      <c r="W40" s="19">
        <v>8.3000000000000007</v>
      </c>
      <c r="X40" s="19">
        <v>0</v>
      </c>
      <c r="Y40" s="19">
        <v>0</v>
      </c>
      <c r="Z40" s="19">
        <v>0</v>
      </c>
      <c r="AA40" s="19">
        <v>0</v>
      </c>
      <c r="AB40" s="19">
        <v>1</v>
      </c>
      <c r="AC40" s="19">
        <v>-54</v>
      </c>
      <c r="AD40" s="19">
        <v>-3</v>
      </c>
      <c r="AE40" s="19">
        <v>0</v>
      </c>
      <c r="AF40" s="19">
        <v>5</v>
      </c>
      <c r="AG40" s="19">
        <v>5</v>
      </c>
      <c r="AH40" s="19">
        <v>-3</v>
      </c>
      <c r="AI40" s="19">
        <v>0</v>
      </c>
      <c r="AJ40" s="19">
        <v>28</v>
      </c>
      <c r="AK40" s="19">
        <v>0</v>
      </c>
      <c r="AL40" s="19">
        <v>0</v>
      </c>
      <c r="AM40" s="19">
        <v>0</v>
      </c>
      <c r="AN40" s="19">
        <v>0</v>
      </c>
      <c r="AO40" s="19">
        <v>-1</v>
      </c>
      <c r="AP40" s="20" t="s">
        <v>64</v>
      </c>
      <c r="AQ40" s="19">
        <v>1</v>
      </c>
      <c r="AR40" s="19">
        <v>19</v>
      </c>
      <c r="AS40" s="19">
        <v>1</v>
      </c>
      <c r="AT40" s="20" t="s">
        <v>64</v>
      </c>
      <c r="AU40" s="20" t="s">
        <v>64</v>
      </c>
      <c r="AV40" s="19" t="s">
        <v>47</v>
      </c>
    </row>
    <row r="41" spans="1:48" ht="283.5">
      <c r="A41" s="17" t="s">
        <v>65</v>
      </c>
      <c r="B41" s="300" t="s">
        <v>264</v>
      </c>
      <c r="C41" s="280"/>
      <c r="D41" s="280"/>
      <c r="E41" s="281"/>
      <c r="F41" s="279" t="s">
        <v>265</v>
      </c>
      <c r="G41" s="280"/>
      <c r="H41" s="280"/>
      <c r="I41" s="280"/>
      <c r="J41" s="280"/>
      <c r="K41" s="281"/>
      <c r="L41" s="300" t="s">
        <v>232</v>
      </c>
      <c r="M41" s="281"/>
      <c r="N41" s="300" t="s">
        <v>233</v>
      </c>
      <c r="O41" s="281"/>
      <c r="P41" s="300" t="s">
        <v>266</v>
      </c>
      <c r="Q41" s="280"/>
      <c r="R41" s="280"/>
      <c r="S41" s="280"/>
      <c r="T41" s="280"/>
      <c r="U41" s="281"/>
      <c r="V41" s="300" t="s">
        <v>267</v>
      </c>
      <c r="W41" s="280"/>
      <c r="X41" s="280"/>
      <c r="Y41" s="280"/>
      <c r="Z41" s="280"/>
      <c r="AA41" s="280"/>
      <c r="AB41" s="280"/>
      <c r="AC41" s="281"/>
      <c r="AD41" s="300" t="s">
        <v>268</v>
      </c>
      <c r="AE41" s="281"/>
      <c r="AF41" s="300" t="s">
        <v>73</v>
      </c>
      <c r="AG41" s="281"/>
      <c r="AH41" s="279" t="s">
        <v>269</v>
      </c>
      <c r="AI41" s="281"/>
      <c r="AJ41" s="6" t="s">
        <v>213</v>
      </c>
      <c r="AK41" s="300" t="s">
        <v>237</v>
      </c>
      <c r="AL41" s="281"/>
      <c r="AM41" s="300" t="s">
        <v>77</v>
      </c>
      <c r="AN41" s="281"/>
      <c r="AO41" s="16" t="s">
        <v>239</v>
      </c>
      <c r="AP41" s="6" t="s">
        <v>250</v>
      </c>
      <c r="AQ41" s="279" t="s">
        <v>270</v>
      </c>
      <c r="AR41" s="281"/>
      <c r="AS41" s="16" t="s">
        <v>81</v>
      </c>
      <c r="AT41" s="16" t="s">
        <v>82</v>
      </c>
      <c r="AU41" s="6" t="s">
        <v>271</v>
      </c>
      <c r="AV41" s="16" t="s">
        <v>203</v>
      </c>
    </row>
    <row r="42" spans="1:48" ht="30.75" customHeight="1">
      <c r="A42" s="302" t="s">
        <v>272</v>
      </c>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1"/>
    </row>
    <row r="43" spans="1:48" ht="31.5">
      <c r="A43" s="17" t="s">
        <v>46</v>
      </c>
      <c r="B43" s="5">
        <v>300</v>
      </c>
      <c r="C43" s="5">
        <v>123</v>
      </c>
      <c r="D43" s="5">
        <v>152</v>
      </c>
      <c r="E43" s="5">
        <v>25</v>
      </c>
      <c r="F43" s="5">
        <v>3</v>
      </c>
      <c r="G43" s="5">
        <v>1</v>
      </c>
      <c r="H43" s="5">
        <v>1</v>
      </c>
      <c r="I43" s="5">
        <v>0.3</v>
      </c>
      <c r="J43" s="5">
        <v>2</v>
      </c>
      <c r="K43" s="5">
        <v>0.6</v>
      </c>
      <c r="L43" s="5">
        <v>1</v>
      </c>
      <c r="M43" s="5">
        <v>0.3</v>
      </c>
      <c r="N43" s="5">
        <v>0</v>
      </c>
      <c r="O43" s="5">
        <v>0</v>
      </c>
      <c r="P43" s="5">
        <v>0</v>
      </c>
      <c r="Q43" s="5">
        <v>0</v>
      </c>
      <c r="R43" s="5">
        <v>0</v>
      </c>
      <c r="S43" s="5">
        <v>0</v>
      </c>
      <c r="T43" s="5">
        <v>0</v>
      </c>
      <c r="U43" s="5">
        <v>0</v>
      </c>
      <c r="V43" s="5">
        <v>12</v>
      </c>
      <c r="W43" s="5">
        <v>4</v>
      </c>
      <c r="X43" s="5">
        <v>15</v>
      </c>
      <c r="Y43" s="5">
        <v>5</v>
      </c>
      <c r="Z43" s="5">
        <v>4</v>
      </c>
      <c r="AA43" s="5">
        <v>1.3</v>
      </c>
      <c r="AB43" s="5">
        <v>241</v>
      </c>
      <c r="AC43" s="5">
        <v>80</v>
      </c>
      <c r="AD43" s="5">
        <v>269</v>
      </c>
      <c r="AE43" s="5">
        <v>90</v>
      </c>
      <c r="AF43" s="5">
        <v>258</v>
      </c>
      <c r="AG43" s="5">
        <v>86</v>
      </c>
      <c r="AH43" s="5">
        <v>300</v>
      </c>
      <c r="AI43" s="5">
        <v>100</v>
      </c>
      <c r="AJ43" s="5">
        <v>13</v>
      </c>
      <c r="AK43" s="5">
        <v>1</v>
      </c>
      <c r="AL43" s="5">
        <v>1</v>
      </c>
      <c r="AM43" s="5">
        <v>1</v>
      </c>
      <c r="AN43" s="5">
        <v>1</v>
      </c>
      <c r="AO43" s="5">
        <v>3</v>
      </c>
      <c r="AP43" s="300" t="s">
        <v>47</v>
      </c>
      <c r="AQ43" s="280"/>
      <c r="AR43" s="280"/>
      <c r="AS43" s="280"/>
      <c r="AT43" s="280"/>
      <c r="AU43" s="280"/>
      <c r="AV43" s="281"/>
    </row>
    <row r="44" spans="1:48" ht="31.5">
      <c r="A44" s="17" t="s">
        <v>48</v>
      </c>
      <c r="B44" s="16">
        <v>321</v>
      </c>
      <c r="C44" s="16">
        <v>133</v>
      </c>
      <c r="D44" s="16">
        <v>162</v>
      </c>
      <c r="E44" s="16">
        <v>26</v>
      </c>
      <c r="F44" s="16">
        <v>4</v>
      </c>
      <c r="G44" s="16">
        <v>1</v>
      </c>
      <c r="H44" s="16">
        <v>2</v>
      </c>
      <c r="I44" s="16">
        <v>0.6</v>
      </c>
      <c r="J44" s="16">
        <v>0</v>
      </c>
      <c r="K44" s="16">
        <v>0</v>
      </c>
      <c r="L44" s="16">
        <v>1</v>
      </c>
      <c r="M44" s="16">
        <v>0.3</v>
      </c>
      <c r="N44" s="16">
        <v>1</v>
      </c>
      <c r="O44" s="16">
        <v>0.3</v>
      </c>
      <c r="P44" s="16">
        <v>0</v>
      </c>
      <c r="Q44" s="16">
        <v>0</v>
      </c>
      <c r="R44" s="16">
        <v>2</v>
      </c>
      <c r="S44" s="16">
        <v>1</v>
      </c>
      <c r="T44" s="16">
        <v>0</v>
      </c>
      <c r="U44" s="16">
        <v>0</v>
      </c>
      <c r="V44" s="16">
        <v>57</v>
      </c>
      <c r="W44" s="16">
        <v>18</v>
      </c>
      <c r="X44" s="16">
        <v>15</v>
      </c>
      <c r="Y44" s="16">
        <v>4.5999999999999996</v>
      </c>
      <c r="Z44" s="16">
        <v>5</v>
      </c>
      <c r="AA44" s="16">
        <v>1.5</v>
      </c>
      <c r="AB44" s="16">
        <v>321</v>
      </c>
      <c r="AC44" s="16">
        <v>100</v>
      </c>
      <c r="AD44" s="16">
        <v>276</v>
      </c>
      <c r="AE44" s="16">
        <v>86</v>
      </c>
      <c r="AF44" s="16">
        <v>321</v>
      </c>
      <c r="AG44" s="16">
        <v>100</v>
      </c>
      <c r="AH44" s="16">
        <v>321</v>
      </c>
      <c r="AI44" s="16">
        <v>100</v>
      </c>
      <c r="AJ44" s="16">
        <v>39</v>
      </c>
      <c r="AK44" s="16">
        <v>1</v>
      </c>
      <c r="AL44" s="16">
        <v>2</v>
      </c>
      <c r="AM44" s="16">
        <v>1</v>
      </c>
      <c r="AN44" s="16">
        <v>1</v>
      </c>
      <c r="AO44" s="16">
        <v>4</v>
      </c>
      <c r="AP44" s="16" t="s">
        <v>49</v>
      </c>
      <c r="AQ44" s="16">
        <v>1</v>
      </c>
      <c r="AR44" s="16">
        <v>17</v>
      </c>
      <c r="AS44" s="16">
        <v>1</v>
      </c>
      <c r="AT44" s="16" t="s">
        <v>49</v>
      </c>
      <c r="AU44" s="16" t="s">
        <v>49</v>
      </c>
      <c r="AV44" s="16" t="s">
        <v>49</v>
      </c>
    </row>
    <row r="45" spans="1:48" ht="15.75">
      <c r="A45" s="18" t="s">
        <v>51</v>
      </c>
      <c r="B45" s="19">
        <v>21</v>
      </c>
      <c r="C45" s="19">
        <v>10</v>
      </c>
      <c r="D45" s="19">
        <v>10</v>
      </c>
      <c r="E45" s="19">
        <v>1</v>
      </c>
      <c r="F45" s="19">
        <v>1</v>
      </c>
      <c r="G45" s="19">
        <v>0</v>
      </c>
      <c r="H45" s="19">
        <v>1</v>
      </c>
      <c r="I45" s="19">
        <v>0.3</v>
      </c>
      <c r="J45" s="19">
        <v>-2</v>
      </c>
      <c r="K45" s="19">
        <v>-0.6</v>
      </c>
      <c r="L45" s="19">
        <v>0</v>
      </c>
      <c r="M45" s="19">
        <v>0</v>
      </c>
      <c r="N45" s="19">
        <v>1</v>
      </c>
      <c r="O45" s="19">
        <v>0.3</v>
      </c>
      <c r="P45" s="19">
        <v>0</v>
      </c>
      <c r="Q45" s="19">
        <v>0</v>
      </c>
      <c r="R45" s="19">
        <v>2</v>
      </c>
      <c r="S45" s="19">
        <v>1</v>
      </c>
      <c r="T45" s="19">
        <v>0</v>
      </c>
      <c r="U45" s="19">
        <v>0</v>
      </c>
      <c r="V45" s="19">
        <v>45</v>
      </c>
      <c r="W45" s="19">
        <v>14</v>
      </c>
      <c r="X45" s="19">
        <v>0</v>
      </c>
      <c r="Y45" s="19">
        <v>-0.4</v>
      </c>
      <c r="Z45" s="19">
        <v>1</v>
      </c>
      <c r="AA45" s="19">
        <v>0.2</v>
      </c>
      <c r="AB45" s="19">
        <v>80</v>
      </c>
      <c r="AC45" s="19">
        <v>20</v>
      </c>
      <c r="AD45" s="19">
        <v>7</v>
      </c>
      <c r="AE45" s="19">
        <v>-4</v>
      </c>
      <c r="AF45" s="19">
        <v>63</v>
      </c>
      <c r="AG45" s="19">
        <v>14</v>
      </c>
      <c r="AH45" s="19">
        <v>21</v>
      </c>
      <c r="AI45" s="19">
        <v>0</v>
      </c>
      <c r="AJ45" s="19">
        <v>26</v>
      </c>
      <c r="AK45" s="19">
        <v>0</v>
      </c>
      <c r="AL45" s="19">
        <v>1</v>
      </c>
      <c r="AM45" s="19">
        <v>0</v>
      </c>
      <c r="AN45" s="19">
        <v>0</v>
      </c>
      <c r="AO45" s="19">
        <v>1</v>
      </c>
      <c r="AP45" s="20" t="s">
        <v>64</v>
      </c>
      <c r="AQ45" s="19">
        <v>1</v>
      </c>
      <c r="AR45" s="19">
        <v>17</v>
      </c>
      <c r="AS45" s="19">
        <v>1</v>
      </c>
      <c r="AT45" s="20" t="s">
        <v>64</v>
      </c>
      <c r="AU45" s="20" t="s">
        <v>64</v>
      </c>
      <c r="AV45" s="19" t="s">
        <v>47</v>
      </c>
    </row>
    <row r="46" spans="1:48" ht="283.5">
      <c r="A46" s="17" t="s">
        <v>65</v>
      </c>
      <c r="B46" s="300" t="s">
        <v>273</v>
      </c>
      <c r="C46" s="280"/>
      <c r="D46" s="280"/>
      <c r="E46" s="281"/>
      <c r="F46" s="300" t="s">
        <v>274</v>
      </c>
      <c r="G46" s="280"/>
      <c r="H46" s="280"/>
      <c r="I46" s="280"/>
      <c r="J46" s="280"/>
      <c r="K46" s="281"/>
      <c r="L46" s="279" t="s">
        <v>232</v>
      </c>
      <c r="M46" s="281"/>
      <c r="N46" s="279" t="s">
        <v>275</v>
      </c>
      <c r="O46" s="281"/>
      <c r="P46" s="300" t="s">
        <v>276</v>
      </c>
      <c r="Q46" s="280"/>
      <c r="R46" s="280"/>
      <c r="S46" s="280"/>
      <c r="T46" s="280"/>
      <c r="U46" s="281"/>
      <c r="V46" s="279" t="s">
        <v>277</v>
      </c>
      <c r="W46" s="280"/>
      <c r="X46" s="280"/>
      <c r="Y46" s="280"/>
      <c r="Z46" s="280"/>
      <c r="AA46" s="280"/>
      <c r="AB46" s="280"/>
      <c r="AC46" s="281"/>
      <c r="AD46" s="300" t="s">
        <v>72</v>
      </c>
      <c r="AE46" s="281"/>
      <c r="AF46" s="300" t="s">
        <v>73</v>
      </c>
      <c r="AG46" s="281"/>
      <c r="AH46" s="279" t="s">
        <v>212</v>
      </c>
      <c r="AI46" s="281"/>
      <c r="AJ46" s="6" t="s">
        <v>213</v>
      </c>
      <c r="AK46" s="300" t="s">
        <v>237</v>
      </c>
      <c r="AL46" s="281"/>
      <c r="AM46" s="300" t="s">
        <v>147</v>
      </c>
      <c r="AN46" s="281"/>
      <c r="AO46" s="16" t="s">
        <v>78</v>
      </c>
      <c r="AP46" s="6" t="s">
        <v>250</v>
      </c>
      <c r="AQ46" s="279" t="s">
        <v>278</v>
      </c>
      <c r="AR46" s="281"/>
      <c r="AS46" s="16" t="s">
        <v>81</v>
      </c>
      <c r="AT46" s="16" t="s">
        <v>82</v>
      </c>
      <c r="AU46" s="6" t="s">
        <v>279</v>
      </c>
      <c r="AV46" s="16" t="s">
        <v>220</v>
      </c>
    </row>
    <row r="47" spans="1:48" ht="27.75" customHeight="1">
      <c r="A47" s="302" t="s">
        <v>280</v>
      </c>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1"/>
    </row>
    <row r="48" spans="1:48" ht="31.5">
      <c r="A48" s="17" t="s">
        <v>46</v>
      </c>
      <c r="B48" s="15">
        <v>401</v>
      </c>
      <c r="C48" s="15">
        <v>160</v>
      </c>
      <c r="D48" s="15">
        <v>215</v>
      </c>
      <c r="E48" s="15">
        <v>26</v>
      </c>
      <c r="F48" s="15">
        <v>2</v>
      </c>
      <c r="G48" s="15" t="s">
        <v>87</v>
      </c>
      <c r="H48" s="15">
        <v>0</v>
      </c>
      <c r="I48" s="15">
        <v>0</v>
      </c>
      <c r="J48" s="15">
        <v>0</v>
      </c>
      <c r="K48" s="15">
        <v>0</v>
      </c>
      <c r="L48" s="15">
        <v>1</v>
      </c>
      <c r="M48" s="15" t="s">
        <v>281</v>
      </c>
      <c r="N48" s="15">
        <v>0</v>
      </c>
      <c r="O48" s="15">
        <v>0</v>
      </c>
      <c r="P48" s="15">
        <v>0</v>
      </c>
      <c r="Q48" s="15">
        <v>0</v>
      </c>
      <c r="R48" s="15">
        <v>0</v>
      </c>
      <c r="S48" s="15">
        <v>0</v>
      </c>
      <c r="T48" s="15">
        <v>0</v>
      </c>
      <c r="U48" s="15">
        <v>0</v>
      </c>
      <c r="V48" s="15">
        <v>20</v>
      </c>
      <c r="W48" s="15">
        <v>4.9000000000000004</v>
      </c>
      <c r="X48" s="15">
        <v>27</v>
      </c>
      <c r="Y48" s="15">
        <v>6.7</v>
      </c>
      <c r="Z48" s="15">
        <v>20</v>
      </c>
      <c r="AA48" s="15">
        <v>4.9000000000000004</v>
      </c>
      <c r="AB48" s="15">
        <v>304</v>
      </c>
      <c r="AC48" s="15">
        <v>76</v>
      </c>
      <c r="AD48" s="15">
        <v>108</v>
      </c>
      <c r="AE48" s="15">
        <v>27</v>
      </c>
      <c r="AF48" s="15">
        <v>401</v>
      </c>
      <c r="AG48" s="15">
        <v>100</v>
      </c>
      <c r="AH48" s="15">
        <v>401</v>
      </c>
      <c r="AI48" s="15">
        <v>100</v>
      </c>
      <c r="AJ48" s="15">
        <v>18</v>
      </c>
      <c r="AK48" s="15">
        <v>1</v>
      </c>
      <c r="AL48" s="15">
        <v>1</v>
      </c>
      <c r="AM48" s="15">
        <v>0</v>
      </c>
      <c r="AN48" s="15">
        <v>0</v>
      </c>
      <c r="AO48" s="15">
        <v>2</v>
      </c>
      <c r="AP48" s="300" t="s">
        <v>47</v>
      </c>
      <c r="AQ48" s="280"/>
      <c r="AR48" s="280"/>
      <c r="AS48" s="280"/>
      <c r="AT48" s="280"/>
      <c r="AU48" s="280"/>
      <c r="AV48" s="281"/>
    </row>
    <row r="49" spans="1:48" ht="31.5">
      <c r="A49" s="17" t="s">
        <v>48</v>
      </c>
      <c r="B49" s="15">
        <v>400</v>
      </c>
      <c r="C49" s="15">
        <v>156</v>
      </c>
      <c r="D49" s="15">
        <v>218</v>
      </c>
      <c r="E49" s="15">
        <v>26</v>
      </c>
      <c r="F49" s="16">
        <v>2</v>
      </c>
      <c r="G49" s="16">
        <v>0</v>
      </c>
      <c r="H49" s="15">
        <v>2</v>
      </c>
      <c r="I49" s="16">
        <v>0.01</v>
      </c>
      <c r="J49" s="15">
        <v>0</v>
      </c>
      <c r="K49" s="16">
        <v>0</v>
      </c>
      <c r="L49" s="15">
        <v>0</v>
      </c>
      <c r="M49" s="16">
        <v>0.5</v>
      </c>
      <c r="N49" s="15">
        <v>0</v>
      </c>
      <c r="O49" s="16">
        <v>0</v>
      </c>
      <c r="P49" s="15">
        <v>0</v>
      </c>
      <c r="Q49" s="16">
        <v>0</v>
      </c>
      <c r="R49" s="15">
        <v>0</v>
      </c>
      <c r="S49" s="16">
        <v>0</v>
      </c>
      <c r="T49" s="15">
        <v>0</v>
      </c>
      <c r="U49" s="16">
        <v>0</v>
      </c>
      <c r="V49" s="15">
        <v>20</v>
      </c>
      <c r="W49" s="16">
        <v>5</v>
      </c>
      <c r="X49" s="15">
        <v>29</v>
      </c>
      <c r="Y49" s="16">
        <v>7.25</v>
      </c>
      <c r="Z49" s="15">
        <v>12</v>
      </c>
      <c r="AA49" s="16">
        <v>3</v>
      </c>
      <c r="AB49" s="15">
        <v>0</v>
      </c>
      <c r="AC49" s="16">
        <v>0</v>
      </c>
      <c r="AD49" s="15">
        <v>195</v>
      </c>
      <c r="AE49" s="16">
        <v>48.8</v>
      </c>
      <c r="AF49" s="15">
        <v>218</v>
      </c>
      <c r="AG49" s="16">
        <v>54.5</v>
      </c>
      <c r="AH49" s="15">
        <v>93</v>
      </c>
      <c r="AI49" s="16">
        <v>23.3</v>
      </c>
      <c r="AJ49" s="15">
        <v>0</v>
      </c>
      <c r="AK49" s="15">
        <v>1</v>
      </c>
      <c r="AL49" s="15">
        <v>2</v>
      </c>
      <c r="AM49" s="15">
        <v>0</v>
      </c>
      <c r="AN49" s="15">
        <v>0</v>
      </c>
      <c r="AO49" s="15">
        <v>4</v>
      </c>
      <c r="AP49" s="15" t="s">
        <v>49</v>
      </c>
      <c r="AQ49" s="15">
        <v>1</v>
      </c>
      <c r="AR49" s="15">
        <v>15</v>
      </c>
      <c r="AS49" s="16">
        <v>1</v>
      </c>
      <c r="AT49" s="15" t="s">
        <v>49</v>
      </c>
      <c r="AU49" s="15" t="s">
        <v>49</v>
      </c>
      <c r="AV49" s="15" t="s">
        <v>49</v>
      </c>
    </row>
    <row r="50" spans="1:48" ht="15.75">
      <c r="A50" s="18" t="s">
        <v>51</v>
      </c>
      <c r="B50" s="19">
        <v>-1</v>
      </c>
      <c r="C50" s="19">
        <v>-4</v>
      </c>
      <c r="D50" s="19">
        <v>3</v>
      </c>
      <c r="E50" s="19">
        <v>0</v>
      </c>
      <c r="F50" s="19">
        <v>0</v>
      </c>
      <c r="G50" s="19">
        <v>-0.5</v>
      </c>
      <c r="H50" s="19">
        <v>2</v>
      </c>
      <c r="I50" s="19">
        <v>0</v>
      </c>
      <c r="J50" s="19">
        <v>0</v>
      </c>
      <c r="K50" s="19">
        <v>0</v>
      </c>
      <c r="L50" s="19">
        <v>-1</v>
      </c>
      <c r="M50" s="19">
        <v>0.2</v>
      </c>
      <c r="N50" s="19">
        <v>0</v>
      </c>
      <c r="O50" s="19">
        <v>0</v>
      </c>
      <c r="P50" s="19">
        <v>0</v>
      </c>
      <c r="Q50" s="19">
        <v>0</v>
      </c>
      <c r="R50" s="19">
        <v>0</v>
      </c>
      <c r="S50" s="19">
        <v>0</v>
      </c>
      <c r="T50" s="19">
        <v>0</v>
      </c>
      <c r="U50" s="19">
        <v>0</v>
      </c>
      <c r="V50" s="19">
        <v>0</v>
      </c>
      <c r="W50" s="19">
        <v>0.1</v>
      </c>
      <c r="X50" s="19">
        <v>2</v>
      </c>
      <c r="Y50" s="19">
        <v>0.55000000000000004</v>
      </c>
      <c r="Z50" s="19">
        <v>-8</v>
      </c>
      <c r="AA50" s="19">
        <v>-1.9</v>
      </c>
      <c r="AB50" s="19">
        <v>-304</v>
      </c>
      <c r="AC50" s="19">
        <v>-76</v>
      </c>
      <c r="AD50" s="19">
        <v>87</v>
      </c>
      <c r="AE50" s="19">
        <v>21.8</v>
      </c>
      <c r="AF50" s="19">
        <v>-183</v>
      </c>
      <c r="AG50" s="19">
        <v>-45.5</v>
      </c>
      <c r="AH50" s="19">
        <v>-308</v>
      </c>
      <c r="AI50" s="19">
        <v>-76.7</v>
      </c>
      <c r="AJ50" s="19">
        <v>-18</v>
      </c>
      <c r="AK50" s="19">
        <v>0</v>
      </c>
      <c r="AL50" s="19">
        <v>1</v>
      </c>
      <c r="AM50" s="19">
        <v>0</v>
      </c>
      <c r="AN50" s="19">
        <v>0</v>
      </c>
      <c r="AO50" s="19">
        <v>2</v>
      </c>
      <c r="AP50" s="20" t="s">
        <v>64</v>
      </c>
      <c r="AQ50" s="19">
        <v>1</v>
      </c>
      <c r="AR50" s="19">
        <v>15</v>
      </c>
      <c r="AS50" s="19">
        <v>1</v>
      </c>
      <c r="AT50" s="20" t="s">
        <v>64</v>
      </c>
      <c r="AU50" s="20" t="s">
        <v>64</v>
      </c>
      <c r="AV50" s="19" t="s">
        <v>47</v>
      </c>
    </row>
    <row r="51" spans="1:48" ht="283.5">
      <c r="A51" s="17" t="s">
        <v>65</v>
      </c>
      <c r="B51" s="300" t="s">
        <v>282</v>
      </c>
      <c r="C51" s="280"/>
      <c r="D51" s="280"/>
      <c r="E51" s="281"/>
      <c r="F51" s="300" t="s">
        <v>283</v>
      </c>
      <c r="G51" s="280"/>
      <c r="H51" s="280"/>
      <c r="I51" s="280"/>
      <c r="J51" s="280"/>
      <c r="K51" s="281"/>
      <c r="L51" s="279" t="s">
        <v>284</v>
      </c>
      <c r="M51" s="281"/>
      <c r="N51" s="279" t="s">
        <v>233</v>
      </c>
      <c r="O51" s="281"/>
      <c r="P51" s="300" t="s">
        <v>285</v>
      </c>
      <c r="Q51" s="280"/>
      <c r="R51" s="280"/>
      <c r="S51" s="280"/>
      <c r="T51" s="280"/>
      <c r="U51" s="281"/>
      <c r="V51" s="300" t="s">
        <v>286</v>
      </c>
      <c r="W51" s="280"/>
      <c r="X51" s="280"/>
      <c r="Y51" s="280"/>
      <c r="Z51" s="280"/>
      <c r="AA51" s="280"/>
      <c r="AB51" s="280"/>
      <c r="AC51" s="281"/>
      <c r="AD51" s="300" t="s">
        <v>72</v>
      </c>
      <c r="AE51" s="281"/>
      <c r="AF51" s="300" t="s">
        <v>159</v>
      </c>
      <c r="AG51" s="281"/>
      <c r="AH51" s="279" t="s">
        <v>287</v>
      </c>
      <c r="AI51" s="281"/>
      <c r="AJ51" s="6" t="s">
        <v>260</v>
      </c>
      <c r="AK51" s="300" t="s">
        <v>76</v>
      </c>
      <c r="AL51" s="281"/>
      <c r="AM51" s="300" t="s">
        <v>77</v>
      </c>
      <c r="AN51" s="281"/>
      <c r="AO51" s="16" t="s">
        <v>78</v>
      </c>
      <c r="AP51" s="6" t="s">
        <v>250</v>
      </c>
      <c r="AQ51" s="300" t="s">
        <v>288</v>
      </c>
      <c r="AR51" s="281"/>
      <c r="AS51" s="16" t="s">
        <v>81</v>
      </c>
      <c r="AT51" s="16" t="s">
        <v>82</v>
      </c>
      <c r="AU51" s="16" t="s">
        <v>289</v>
      </c>
      <c r="AV51" s="16" t="s">
        <v>220</v>
      </c>
    </row>
    <row r="52" spans="1:48" ht="15.75" customHeight="1"/>
    <row r="53" spans="1:48" ht="15.75" customHeight="1"/>
    <row r="54" spans="1:48" ht="15.75" customHeight="1"/>
    <row r="55" spans="1:48" ht="15.75" customHeight="1"/>
    <row r="56" spans="1:48" ht="15.75" customHeight="1"/>
    <row r="57" spans="1:48" ht="15.75" customHeight="1"/>
    <row r="58" spans="1:48" ht="15.75" customHeight="1"/>
    <row r="59" spans="1:48" ht="15.75" customHeight="1"/>
    <row r="60" spans="1:48" ht="15.75" customHeight="1"/>
    <row r="61" spans="1:48" ht="15.75" customHeight="1"/>
    <row r="62" spans="1:48" ht="15.75" customHeight="1"/>
    <row r="63" spans="1:48" ht="15.75" customHeight="1"/>
    <row r="64" spans="1:4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46">
    <mergeCell ref="AD8:AE9"/>
    <mergeCell ref="V9:W9"/>
    <mergeCell ref="X9:Y9"/>
    <mergeCell ref="Z9:AA9"/>
    <mergeCell ref="AB9:AC9"/>
    <mergeCell ref="AH8:AI9"/>
    <mergeCell ref="AJ8:AJ9"/>
    <mergeCell ref="AK8:AL9"/>
    <mergeCell ref="M3:U3"/>
    <mergeCell ref="AK36:AL36"/>
    <mergeCell ref="AK31:AL31"/>
    <mergeCell ref="V26:AC26"/>
    <mergeCell ref="AD26:AE26"/>
    <mergeCell ref="AF26:AG26"/>
    <mergeCell ref="AH26:AI26"/>
    <mergeCell ref="AK26:AL26"/>
    <mergeCell ref="AF31:AG31"/>
    <mergeCell ref="AH31:AI31"/>
    <mergeCell ref="P31:U31"/>
    <mergeCell ref="N31:O31"/>
    <mergeCell ref="P51:U51"/>
    <mergeCell ref="V51:AC51"/>
    <mergeCell ref="N8:O9"/>
    <mergeCell ref="P8:U8"/>
    <mergeCell ref="P9:Q9"/>
    <mergeCell ref="R9:S9"/>
    <mergeCell ref="T9:U9"/>
    <mergeCell ref="V8:AC8"/>
    <mergeCell ref="V41:AC41"/>
    <mergeCell ref="AQ51:AR51"/>
    <mergeCell ref="AP48:AV48"/>
    <mergeCell ref="B46:E46"/>
    <mergeCell ref="B41:E41"/>
    <mergeCell ref="F41:K41"/>
    <mergeCell ref="L41:M41"/>
    <mergeCell ref="F46:K46"/>
    <mergeCell ref="L46:M46"/>
    <mergeCell ref="AM46:AN46"/>
    <mergeCell ref="AQ46:AR46"/>
    <mergeCell ref="AM51:AN51"/>
    <mergeCell ref="B51:E51"/>
    <mergeCell ref="F51:K51"/>
    <mergeCell ref="L51:M51"/>
    <mergeCell ref="N51:O51"/>
    <mergeCell ref="A47:AV47"/>
    <mergeCell ref="A42:AV42"/>
    <mergeCell ref="AP43:AV43"/>
    <mergeCell ref="AD51:AE51"/>
    <mergeCell ref="AH51:AI51"/>
    <mergeCell ref="AK51:AL51"/>
    <mergeCell ref="B36:E36"/>
    <mergeCell ref="B31:E31"/>
    <mergeCell ref="A7:A10"/>
    <mergeCell ref="B7:E9"/>
    <mergeCell ref="F31:K31"/>
    <mergeCell ref="L31:M31"/>
    <mergeCell ref="F16:K16"/>
    <mergeCell ref="L8:M9"/>
    <mergeCell ref="F9:G9"/>
    <mergeCell ref="H9:I9"/>
    <mergeCell ref="J9:K9"/>
    <mergeCell ref="B26:E26"/>
    <mergeCell ref="B16:E16"/>
    <mergeCell ref="L16:M16"/>
    <mergeCell ref="F7:AJ7"/>
    <mergeCell ref="F8:K8"/>
    <mergeCell ref="A11:AV11"/>
    <mergeCell ref="AK7:AP7"/>
    <mergeCell ref="AQ7:AR9"/>
    <mergeCell ref="AS7:AS9"/>
    <mergeCell ref="AT7:AT9"/>
    <mergeCell ref="AU7:AU9"/>
    <mergeCell ref="AV7:AV9"/>
    <mergeCell ref="AF8:AG9"/>
    <mergeCell ref="AM8:AN9"/>
    <mergeCell ref="AO8:AO9"/>
    <mergeCell ref="V21:AC21"/>
    <mergeCell ref="AD21:AE21"/>
    <mergeCell ref="A22:AV22"/>
    <mergeCell ref="B21:E21"/>
    <mergeCell ref="F21:K21"/>
    <mergeCell ref="L21:M21"/>
    <mergeCell ref="N21:O21"/>
    <mergeCell ref="P21:U21"/>
    <mergeCell ref="AK21:AL21"/>
    <mergeCell ref="N16:O16"/>
    <mergeCell ref="P16:U16"/>
    <mergeCell ref="V16:AC16"/>
    <mergeCell ref="AD16:AE16"/>
    <mergeCell ref="AF16:AG16"/>
    <mergeCell ref="AH16:AI16"/>
    <mergeCell ref="AK16:AL16"/>
    <mergeCell ref="AM16:AN16"/>
    <mergeCell ref="AF21:AG21"/>
    <mergeCell ref="AH21:AI21"/>
    <mergeCell ref="AM21:AN21"/>
    <mergeCell ref="A17:AV17"/>
    <mergeCell ref="A12:AV12"/>
    <mergeCell ref="AM26:AN26"/>
    <mergeCell ref="F26:K26"/>
    <mergeCell ref="L26:M26"/>
    <mergeCell ref="AF51:AG51"/>
    <mergeCell ref="AF46:AG46"/>
    <mergeCell ref="AH46:AI46"/>
    <mergeCell ref="AK46:AL46"/>
    <mergeCell ref="N46:O46"/>
    <mergeCell ref="P46:U46"/>
    <mergeCell ref="V46:AC46"/>
    <mergeCell ref="AD46:AE46"/>
    <mergeCell ref="N36:O36"/>
    <mergeCell ref="P36:U36"/>
    <mergeCell ref="V36:AC36"/>
    <mergeCell ref="AD36:AE36"/>
    <mergeCell ref="AD41:AE41"/>
    <mergeCell ref="AF41:AG41"/>
    <mergeCell ref="N41:O41"/>
    <mergeCell ref="P41:U41"/>
    <mergeCell ref="A32:AV32"/>
    <mergeCell ref="AF36:AG36"/>
    <mergeCell ref="AH36:AI36"/>
    <mergeCell ref="V31:AC31"/>
    <mergeCell ref="AD31:AE31"/>
    <mergeCell ref="AQ36:AR36"/>
    <mergeCell ref="AQ41:AR41"/>
    <mergeCell ref="AQ21:AR21"/>
    <mergeCell ref="AP18:AV18"/>
    <mergeCell ref="AP8:AP9"/>
    <mergeCell ref="AP13:AV13"/>
    <mergeCell ref="AQ16:AR16"/>
    <mergeCell ref="AP23:AV23"/>
    <mergeCell ref="AP28:AV28"/>
    <mergeCell ref="AP33:AV33"/>
    <mergeCell ref="AP38:AV38"/>
    <mergeCell ref="AQ26:AR26"/>
    <mergeCell ref="AQ31:AR31"/>
    <mergeCell ref="A37:AV37"/>
    <mergeCell ref="AH41:AI41"/>
    <mergeCell ref="AK41:AL41"/>
    <mergeCell ref="AM41:AN41"/>
    <mergeCell ref="AM36:AN36"/>
    <mergeCell ref="N26:O26"/>
    <mergeCell ref="P26:U26"/>
    <mergeCell ref="F36:K36"/>
    <mergeCell ref="L36:M36"/>
    <mergeCell ref="A27:AV27"/>
    <mergeCell ref="AM31:AN31"/>
  </mergeCells>
  <pageMargins left="0.7" right="0.7" top="0.75" bottom="0.75" header="0" footer="0"/>
  <pageSetup paperSize="9" scale="2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A40" zoomScale="30" zoomScaleNormal="33" zoomScaleSheetLayoutView="30" workbookViewId="0">
      <selection activeCell="BB52" sqref="BB52"/>
    </sheetView>
  </sheetViews>
  <sheetFormatPr defaultColWidth="12.5703125" defaultRowHeight="15" customHeight="1"/>
  <cols>
    <col min="1" max="1" width="32.28515625" customWidth="1"/>
    <col min="2" max="6" width="12.5703125" customWidth="1"/>
    <col min="13" max="13" width="18.28515625" customWidth="1"/>
    <col min="17" max="17" width="15.42578125" customWidth="1"/>
    <col min="36" max="36" width="25" customWidth="1"/>
  </cols>
  <sheetData>
    <row r="1" spans="1:48" ht="15.75" customHeight="1">
      <c r="A1" s="12"/>
      <c r="B1" s="12"/>
      <c r="C1" s="12"/>
      <c r="D1" s="12"/>
      <c r="E1" s="12"/>
      <c r="F1" s="13"/>
      <c r="G1" s="13"/>
      <c r="H1" s="12"/>
      <c r="I1" s="13"/>
      <c r="J1" s="12"/>
      <c r="K1" s="13"/>
      <c r="L1" s="12"/>
      <c r="M1" s="13"/>
      <c r="N1" s="12"/>
      <c r="O1" s="13"/>
      <c r="P1" s="12"/>
      <c r="Q1" s="13"/>
      <c r="R1" s="12"/>
      <c r="S1" s="13"/>
      <c r="T1" s="12"/>
      <c r="U1" s="13"/>
      <c r="V1" s="12"/>
      <c r="W1" s="13"/>
      <c r="X1" s="12"/>
      <c r="Y1" s="13"/>
      <c r="Z1" s="12"/>
      <c r="AA1" s="13"/>
      <c r="AB1" s="12"/>
      <c r="AC1" s="13"/>
      <c r="AD1" s="12"/>
      <c r="AE1" s="13"/>
      <c r="AF1" s="12"/>
      <c r="AG1" s="13"/>
      <c r="AH1" s="12"/>
      <c r="AI1" s="13"/>
      <c r="AJ1" s="12"/>
      <c r="AK1" s="12"/>
      <c r="AL1" s="12"/>
      <c r="AM1" s="12"/>
      <c r="AN1" s="12"/>
      <c r="AO1" s="12"/>
      <c r="AP1" s="12"/>
      <c r="AQ1" s="12"/>
      <c r="AR1" s="12"/>
      <c r="AS1" s="13"/>
      <c r="AT1" s="12"/>
      <c r="AU1" s="12"/>
      <c r="AV1" s="12"/>
    </row>
    <row r="2" spans="1:48" ht="15.75" customHeight="1">
      <c r="A2" s="12"/>
      <c r="B2" s="12"/>
      <c r="C2" s="12"/>
      <c r="D2" s="12"/>
      <c r="E2" s="12"/>
      <c r="F2" s="13"/>
      <c r="G2" s="13"/>
      <c r="H2" s="12"/>
      <c r="I2" s="13"/>
      <c r="J2" s="12"/>
      <c r="K2" s="13"/>
      <c r="L2" s="12"/>
      <c r="M2" s="13"/>
      <c r="N2" s="12"/>
      <c r="O2" s="13"/>
      <c r="P2" s="12"/>
      <c r="Q2" s="14" t="s">
        <v>0</v>
      </c>
      <c r="R2" s="12"/>
      <c r="S2" s="13"/>
      <c r="T2" s="12"/>
      <c r="U2" s="13"/>
      <c r="V2" s="12"/>
      <c r="W2" s="13"/>
      <c r="X2" s="12"/>
      <c r="Y2" s="13"/>
      <c r="Z2" s="12"/>
      <c r="AA2" s="13"/>
      <c r="AB2" s="12"/>
      <c r="AC2" s="13"/>
      <c r="AD2" s="12"/>
      <c r="AE2" s="13"/>
      <c r="AF2" s="12"/>
      <c r="AG2" s="13"/>
      <c r="AH2" s="12"/>
      <c r="AI2" s="13"/>
      <c r="AJ2" s="12"/>
      <c r="AK2" s="12"/>
      <c r="AL2" s="12"/>
      <c r="AM2" s="12"/>
      <c r="AN2" s="12"/>
      <c r="AO2" s="12"/>
      <c r="AP2" s="12"/>
      <c r="AQ2" s="12"/>
      <c r="AR2" s="12"/>
      <c r="AS2" s="13"/>
      <c r="AT2" s="12"/>
      <c r="AU2" s="12"/>
      <c r="AV2" s="12"/>
    </row>
    <row r="3" spans="1:48" ht="39" customHeight="1">
      <c r="A3" s="12"/>
      <c r="B3" s="12"/>
      <c r="C3" s="12"/>
      <c r="D3" s="12"/>
      <c r="E3" s="12"/>
      <c r="F3" s="13"/>
      <c r="G3" s="13"/>
      <c r="H3" s="12"/>
      <c r="I3" s="13"/>
      <c r="J3" s="12"/>
      <c r="K3" s="13"/>
      <c r="L3" s="12"/>
      <c r="M3" s="310" t="s">
        <v>1</v>
      </c>
      <c r="N3" s="294"/>
      <c r="O3" s="294"/>
      <c r="P3" s="294"/>
      <c r="Q3" s="294"/>
      <c r="R3" s="294"/>
      <c r="S3" s="294"/>
      <c r="T3" s="294"/>
      <c r="U3" s="295"/>
      <c r="V3" s="12"/>
      <c r="W3" s="13"/>
      <c r="X3" s="12"/>
      <c r="Y3" s="13"/>
      <c r="Z3" s="12"/>
      <c r="AA3" s="13"/>
      <c r="AB3" s="12"/>
      <c r="AC3" s="13"/>
      <c r="AD3" s="12"/>
      <c r="AE3" s="13"/>
      <c r="AF3" s="12"/>
      <c r="AG3" s="13"/>
      <c r="AH3" s="12"/>
      <c r="AI3" s="13"/>
      <c r="AJ3" s="12"/>
      <c r="AK3" s="12"/>
      <c r="AL3" s="12"/>
      <c r="AM3" s="12"/>
      <c r="AN3" s="12"/>
      <c r="AO3" s="12"/>
      <c r="AP3" s="12"/>
      <c r="AQ3" s="12"/>
      <c r="AR3" s="12"/>
      <c r="AS3" s="13"/>
      <c r="AT3" s="12"/>
      <c r="AU3" s="12"/>
      <c r="AV3" s="12"/>
    </row>
    <row r="4" spans="1:48" ht="15.75" customHeight="1">
      <c r="A4" s="12"/>
      <c r="B4" s="12"/>
      <c r="C4" s="12"/>
      <c r="D4" s="12"/>
      <c r="E4" s="12"/>
      <c r="F4" s="13"/>
      <c r="G4" s="13"/>
      <c r="H4" s="12"/>
      <c r="I4" s="13"/>
      <c r="J4" s="12"/>
      <c r="K4" s="13"/>
      <c r="L4" s="12"/>
      <c r="M4" s="13"/>
      <c r="N4" s="12"/>
      <c r="O4" s="13"/>
      <c r="P4" s="12"/>
      <c r="Q4" s="13"/>
      <c r="R4" s="12"/>
      <c r="S4" s="13"/>
      <c r="T4" s="12"/>
      <c r="U4" s="13"/>
      <c r="V4" s="12"/>
      <c r="W4" s="13"/>
      <c r="X4" s="12"/>
      <c r="Y4" s="13"/>
      <c r="Z4" s="12"/>
      <c r="AA4" s="13"/>
      <c r="AB4" s="12"/>
      <c r="AC4" s="13"/>
      <c r="AD4" s="12"/>
      <c r="AE4" s="13"/>
      <c r="AF4" s="12"/>
      <c r="AG4" s="13"/>
      <c r="AH4" s="12"/>
      <c r="AI4" s="13"/>
      <c r="AJ4" s="12"/>
      <c r="AK4" s="12"/>
      <c r="AL4" s="12"/>
      <c r="AM4" s="12"/>
      <c r="AN4" s="12"/>
      <c r="AO4" s="12"/>
      <c r="AP4" s="12"/>
      <c r="AQ4" s="12"/>
      <c r="AR4" s="12"/>
      <c r="AS4" s="13"/>
      <c r="AT4" s="12"/>
      <c r="AU4" s="12"/>
      <c r="AV4" s="12"/>
    </row>
    <row r="5" spans="1:48" ht="15.75" customHeight="1">
      <c r="A5" s="12"/>
      <c r="B5" s="12"/>
      <c r="C5" s="12"/>
      <c r="D5" s="12"/>
      <c r="E5" s="12"/>
      <c r="F5" s="13"/>
      <c r="G5" s="13"/>
      <c r="H5" s="12"/>
      <c r="I5" s="13"/>
      <c r="J5" s="12"/>
      <c r="K5" s="13"/>
      <c r="L5" s="12"/>
      <c r="M5" s="13"/>
      <c r="N5" s="12"/>
      <c r="O5" s="13"/>
      <c r="P5" s="12"/>
      <c r="Q5" s="13"/>
      <c r="R5" s="12"/>
      <c r="S5" s="13"/>
      <c r="T5" s="12"/>
      <c r="U5" s="13"/>
      <c r="V5" s="12"/>
      <c r="W5" s="13"/>
      <c r="X5" s="12"/>
      <c r="Y5" s="13"/>
      <c r="Z5" s="12"/>
      <c r="AA5" s="13"/>
      <c r="AB5" s="12"/>
      <c r="AC5" s="13"/>
      <c r="AD5" s="12"/>
      <c r="AE5" s="13"/>
      <c r="AF5" s="12"/>
      <c r="AG5" s="13"/>
      <c r="AH5" s="12"/>
      <c r="AI5" s="13"/>
      <c r="AJ5" s="12"/>
      <c r="AK5" s="12"/>
      <c r="AL5" s="12"/>
      <c r="AM5" s="12"/>
      <c r="AN5" s="12"/>
      <c r="AO5" s="12"/>
      <c r="AP5" s="12"/>
      <c r="AQ5" s="12"/>
      <c r="AR5" s="12"/>
      <c r="AS5" s="13"/>
      <c r="AT5" s="12"/>
      <c r="AU5" s="12"/>
      <c r="AV5" s="12"/>
    </row>
    <row r="6" spans="1:48" ht="15.75" customHeight="1">
      <c r="A6" s="12"/>
      <c r="B6" s="12"/>
      <c r="C6" s="12"/>
      <c r="D6" s="12"/>
      <c r="E6" s="12"/>
      <c r="F6" s="13"/>
      <c r="G6" s="13"/>
      <c r="H6" s="12"/>
      <c r="I6" s="13"/>
      <c r="J6" s="12"/>
      <c r="K6" s="13"/>
      <c r="L6" s="12"/>
      <c r="M6" s="13"/>
      <c r="N6" s="12"/>
      <c r="O6" s="13"/>
      <c r="P6" s="12"/>
      <c r="Q6" s="13"/>
      <c r="R6" s="12"/>
      <c r="S6" s="13"/>
      <c r="T6" s="12"/>
      <c r="U6" s="13"/>
      <c r="V6" s="12"/>
      <c r="W6" s="13"/>
      <c r="X6" s="12"/>
      <c r="Y6" s="13"/>
      <c r="Z6" s="12"/>
      <c r="AA6" s="13"/>
      <c r="AB6" s="12"/>
      <c r="AC6" s="13"/>
      <c r="AD6" s="12"/>
      <c r="AE6" s="13"/>
      <c r="AF6" s="12"/>
      <c r="AG6" s="13"/>
      <c r="AH6" s="12"/>
      <c r="AI6" s="13"/>
      <c r="AJ6" s="12"/>
      <c r="AK6" s="12"/>
      <c r="AL6" s="12"/>
      <c r="AM6" s="12"/>
      <c r="AN6" s="12"/>
      <c r="AO6" s="12"/>
      <c r="AP6" s="12"/>
      <c r="AQ6" s="12"/>
      <c r="AR6" s="12"/>
      <c r="AS6" s="13"/>
      <c r="AT6" s="12"/>
      <c r="AU6" s="12"/>
      <c r="AV6" s="12"/>
    </row>
    <row r="7" spans="1:48" ht="12.75">
      <c r="A7" s="307" t="s">
        <v>2</v>
      </c>
      <c r="B7" s="306" t="s">
        <v>3</v>
      </c>
      <c r="C7" s="296"/>
      <c r="D7" s="296"/>
      <c r="E7" s="283"/>
      <c r="F7" s="300" t="s">
        <v>4</v>
      </c>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1"/>
      <c r="AK7" s="308" t="s">
        <v>5</v>
      </c>
      <c r="AL7" s="280"/>
      <c r="AM7" s="280"/>
      <c r="AN7" s="280"/>
      <c r="AO7" s="280"/>
      <c r="AP7" s="281"/>
      <c r="AQ7" s="306" t="s">
        <v>6</v>
      </c>
      <c r="AR7" s="283"/>
      <c r="AS7" s="309" t="s">
        <v>7</v>
      </c>
      <c r="AT7" s="307" t="s">
        <v>8</v>
      </c>
      <c r="AU7" s="307" t="s">
        <v>9</v>
      </c>
      <c r="AV7" s="307" t="s">
        <v>10</v>
      </c>
    </row>
    <row r="8" spans="1:48" ht="12.75">
      <c r="A8" s="277"/>
      <c r="B8" s="284"/>
      <c r="C8" s="297"/>
      <c r="D8" s="297"/>
      <c r="E8" s="285"/>
      <c r="F8" s="300" t="s">
        <v>11</v>
      </c>
      <c r="G8" s="280"/>
      <c r="H8" s="280"/>
      <c r="I8" s="280"/>
      <c r="J8" s="280"/>
      <c r="K8" s="281"/>
      <c r="L8" s="306" t="s">
        <v>12</v>
      </c>
      <c r="M8" s="283"/>
      <c r="N8" s="306" t="s">
        <v>13</v>
      </c>
      <c r="O8" s="283"/>
      <c r="P8" s="308" t="s">
        <v>14</v>
      </c>
      <c r="Q8" s="280"/>
      <c r="R8" s="280"/>
      <c r="S8" s="280"/>
      <c r="T8" s="280"/>
      <c r="U8" s="281"/>
      <c r="V8" s="308" t="s">
        <v>15</v>
      </c>
      <c r="W8" s="280"/>
      <c r="X8" s="280"/>
      <c r="Y8" s="280"/>
      <c r="Z8" s="280"/>
      <c r="AA8" s="280"/>
      <c r="AB8" s="280"/>
      <c r="AC8" s="281"/>
      <c r="AD8" s="306" t="s">
        <v>16</v>
      </c>
      <c r="AE8" s="283"/>
      <c r="AF8" s="306" t="s">
        <v>17</v>
      </c>
      <c r="AG8" s="283"/>
      <c r="AH8" s="306" t="s">
        <v>18</v>
      </c>
      <c r="AI8" s="283"/>
      <c r="AJ8" s="301" t="s">
        <v>19</v>
      </c>
      <c r="AK8" s="306" t="s">
        <v>20</v>
      </c>
      <c r="AL8" s="283"/>
      <c r="AM8" s="306" t="s">
        <v>21</v>
      </c>
      <c r="AN8" s="283"/>
      <c r="AO8" s="301" t="s">
        <v>22</v>
      </c>
      <c r="AP8" s="301" t="s">
        <v>23</v>
      </c>
      <c r="AQ8" s="284"/>
      <c r="AR8" s="285"/>
      <c r="AS8" s="277"/>
      <c r="AT8" s="277"/>
      <c r="AU8" s="277"/>
      <c r="AV8" s="277"/>
    </row>
    <row r="9" spans="1:48" ht="64.5" customHeight="1">
      <c r="A9" s="277"/>
      <c r="B9" s="286"/>
      <c r="C9" s="298"/>
      <c r="D9" s="298"/>
      <c r="E9" s="287"/>
      <c r="F9" s="300" t="s">
        <v>24</v>
      </c>
      <c r="G9" s="281"/>
      <c r="H9" s="308" t="s">
        <v>25</v>
      </c>
      <c r="I9" s="281"/>
      <c r="J9" s="308" t="s">
        <v>26</v>
      </c>
      <c r="K9" s="281"/>
      <c r="L9" s="286"/>
      <c r="M9" s="287"/>
      <c r="N9" s="286"/>
      <c r="O9" s="287"/>
      <c r="P9" s="308" t="s">
        <v>27</v>
      </c>
      <c r="Q9" s="281"/>
      <c r="R9" s="308" t="s">
        <v>28</v>
      </c>
      <c r="S9" s="281"/>
      <c r="T9" s="308" t="s">
        <v>29</v>
      </c>
      <c r="U9" s="281"/>
      <c r="V9" s="308" t="s">
        <v>30</v>
      </c>
      <c r="W9" s="281"/>
      <c r="X9" s="308" t="s">
        <v>31</v>
      </c>
      <c r="Y9" s="281"/>
      <c r="Z9" s="308" t="s">
        <v>32</v>
      </c>
      <c r="AA9" s="281"/>
      <c r="AB9" s="308" t="s">
        <v>33</v>
      </c>
      <c r="AC9" s="281"/>
      <c r="AD9" s="286"/>
      <c r="AE9" s="287"/>
      <c r="AF9" s="286"/>
      <c r="AG9" s="287"/>
      <c r="AH9" s="286"/>
      <c r="AI9" s="287"/>
      <c r="AJ9" s="278"/>
      <c r="AK9" s="286"/>
      <c r="AL9" s="287"/>
      <c r="AM9" s="286"/>
      <c r="AN9" s="287"/>
      <c r="AO9" s="278"/>
      <c r="AP9" s="278"/>
      <c r="AQ9" s="286"/>
      <c r="AR9" s="287"/>
      <c r="AS9" s="278"/>
      <c r="AT9" s="278"/>
      <c r="AU9" s="278"/>
      <c r="AV9" s="278"/>
    </row>
    <row r="10" spans="1:48" ht="31.5">
      <c r="A10" s="278"/>
      <c r="B10" s="15" t="s">
        <v>34</v>
      </c>
      <c r="C10" s="15" t="s">
        <v>35</v>
      </c>
      <c r="D10" s="15" t="s">
        <v>36</v>
      </c>
      <c r="E10" s="15" t="s">
        <v>37</v>
      </c>
      <c r="F10" s="16" t="s">
        <v>38</v>
      </c>
      <c r="G10" s="16" t="s">
        <v>39</v>
      </c>
      <c r="H10" s="15" t="s">
        <v>38</v>
      </c>
      <c r="I10" s="16" t="s">
        <v>39</v>
      </c>
      <c r="J10" s="15" t="s">
        <v>38</v>
      </c>
      <c r="K10" s="16" t="s">
        <v>39</v>
      </c>
      <c r="L10" s="15" t="s">
        <v>38</v>
      </c>
      <c r="M10" s="16" t="s">
        <v>39</v>
      </c>
      <c r="N10" s="15" t="s">
        <v>38</v>
      </c>
      <c r="O10" s="16" t="s">
        <v>39</v>
      </c>
      <c r="P10" s="15" t="s">
        <v>38</v>
      </c>
      <c r="Q10" s="16" t="s">
        <v>39</v>
      </c>
      <c r="R10" s="15" t="s">
        <v>38</v>
      </c>
      <c r="S10" s="16" t="s">
        <v>39</v>
      </c>
      <c r="T10" s="15" t="s">
        <v>38</v>
      </c>
      <c r="U10" s="16" t="s">
        <v>39</v>
      </c>
      <c r="V10" s="15" t="s">
        <v>38</v>
      </c>
      <c r="W10" s="16" t="s">
        <v>39</v>
      </c>
      <c r="X10" s="15" t="s">
        <v>38</v>
      </c>
      <c r="Y10" s="16" t="s">
        <v>39</v>
      </c>
      <c r="Z10" s="15" t="s">
        <v>38</v>
      </c>
      <c r="AA10" s="16" t="s">
        <v>39</v>
      </c>
      <c r="AB10" s="15" t="s">
        <v>38</v>
      </c>
      <c r="AC10" s="16" t="s">
        <v>39</v>
      </c>
      <c r="AD10" s="15" t="s">
        <v>38</v>
      </c>
      <c r="AE10" s="16" t="s">
        <v>39</v>
      </c>
      <c r="AF10" s="15" t="s">
        <v>38</v>
      </c>
      <c r="AG10" s="16" t="s">
        <v>39</v>
      </c>
      <c r="AH10" s="15" t="s">
        <v>38</v>
      </c>
      <c r="AI10" s="16" t="s">
        <v>39</v>
      </c>
      <c r="AJ10" s="15" t="s">
        <v>38</v>
      </c>
      <c r="AK10" s="15" t="s">
        <v>38</v>
      </c>
      <c r="AL10" s="15" t="s">
        <v>40</v>
      </c>
      <c r="AM10" s="15" t="s">
        <v>38</v>
      </c>
      <c r="AN10" s="15" t="s">
        <v>40</v>
      </c>
      <c r="AO10" s="15" t="s">
        <v>38</v>
      </c>
      <c r="AP10" s="15" t="s">
        <v>41</v>
      </c>
      <c r="AQ10" s="15" t="s">
        <v>42</v>
      </c>
      <c r="AR10" s="15" t="s">
        <v>43</v>
      </c>
      <c r="AS10" s="16" t="s">
        <v>38</v>
      </c>
      <c r="AT10" s="15" t="s">
        <v>41</v>
      </c>
      <c r="AU10" s="15" t="s">
        <v>41</v>
      </c>
      <c r="AV10" s="15" t="s">
        <v>41</v>
      </c>
    </row>
    <row r="11" spans="1:48" ht="35.25" customHeight="1">
      <c r="A11" s="289" t="s">
        <v>290</v>
      </c>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1"/>
    </row>
    <row r="12" spans="1:48" ht="37.5" customHeight="1">
      <c r="A12" s="302" t="s">
        <v>291</v>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1"/>
    </row>
    <row r="13" spans="1:48" ht="31.5">
      <c r="A13" s="17" t="s">
        <v>46</v>
      </c>
      <c r="B13" s="15">
        <v>675</v>
      </c>
      <c r="C13" s="15">
        <v>285</v>
      </c>
      <c r="D13" s="15">
        <v>324</v>
      </c>
      <c r="E13" s="15">
        <v>66</v>
      </c>
      <c r="F13" s="15">
        <v>2</v>
      </c>
      <c r="G13" s="15">
        <v>0.3</v>
      </c>
      <c r="H13" s="15">
        <v>2</v>
      </c>
      <c r="I13" s="15">
        <v>0.3</v>
      </c>
      <c r="J13" s="15">
        <v>2</v>
      </c>
      <c r="K13" s="15">
        <v>0.3</v>
      </c>
      <c r="L13" s="15">
        <v>0</v>
      </c>
      <c r="M13" s="15">
        <v>0</v>
      </c>
      <c r="N13" s="15">
        <v>2</v>
      </c>
      <c r="O13" s="15">
        <v>0.3</v>
      </c>
      <c r="P13" s="15">
        <v>1</v>
      </c>
      <c r="Q13" s="15">
        <v>0.14000000000000001</v>
      </c>
      <c r="R13" s="15">
        <v>0</v>
      </c>
      <c r="S13" s="15">
        <v>0</v>
      </c>
      <c r="T13" s="15">
        <v>0</v>
      </c>
      <c r="U13" s="15">
        <v>0</v>
      </c>
      <c r="V13" s="15">
        <v>3</v>
      </c>
      <c r="W13" s="15">
        <v>0.4</v>
      </c>
      <c r="X13" s="15">
        <v>20</v>
      </c>
      <c r="Y13" s="15">
        <v>2.9</v>
      </c>
      <c r="Z13" s="15">
        <v>0</v>
      </c>
      <c r="AA13" s="15">
        <v>0</v>
      </c>
      <c r="AB13" s="15">
        <v>675</v>
      </c>
      <c r="AC13" s="15">
        <v>100</v>
      </c>
      <c r="AD13" s="15">
        <v>251</v>
      </c>
      <c r="AE13" s="15">
        <v>37</v>
      </c>
      <c r="AF13" s="15">
        <v>424</v>
      </c>
      <c r="AG13" s="15">
        <v>63</v>
      </c>
      <c r="AH13" s="15">
        <v>241</v>
      </c>
      <c r="AI13" s="15">
        <v>35</v>
      </c>
      <c r="AJ13" s="15">
        <v>2</v>
      </c>
      <c r="AK13" s="15">
        <v>1</v>
      </c>
      <c r="AL13" s="15">
        <v>1</v>
      </c>
      <c r="AM13" s="15">
        <v>1</v>
      </c>
      <c r="AN13" s="15">
        <v>1</v>
      </c>
      <c r="AO13" s="15">
        <v>4</v>
      </c>
      <c r="AP13" s="300" t="s">
        <v>47</v>
      </c>
      <c r="AQ13" s="280"/>
      <c r="AR13" s="280"/>
      <c r="AS13" s="280"/>
      <c r="AT13" s="280"/>
      <c r="AU13" s="280"/>
      <c r="AV13" s="281"/>
    </row>
    <row r="14" spans="1:48" ht="47.25">
      <c r="A14" s="17" t="s">
        <v>48</v>
      </c>
      <c r="B14" s="15">
        <v>665</v>
      </c>
      <c r="C14" s="15">
        <v>276</v>
      </c>
      <c r="D14" s="15">
        <v>345</v>
      </c>
      <c r="E14" s="15">
        <v>44</v>
      </c>
      <c r="F14" s="15">
        <v>6</v>
      </c>
      <c r="G14" s="15">
        <v>0.9</v>
      </c>
      <c r="H14" s="15">
        <v>6</v>
      </c>
      <c r="I14" s="15">
        <v>0.9</v>
      </c>
      <c r="J14" s="15">
        <v>6</v>
      </c>
      <c r="K14" s="15">
        <v>0.9</v>
      </c>
      <c r="L14" s="15">
        <v>6</v>
      </c>
      <c r="M14" s="15">
        <v>0.9</v>
      </c>
      <c r="N14" s="15">
        <v>0</v>
      </c>
      <c r="O14" s="15">
        <v>0</v>
      </c>
      <c r="P14" s="15">
        <v>1</v>
      </c>
      <c r="Q14" s="15">
        <v>0.15</v>
      </c>
      <c r="R14" s="15">
        <v>0</v>
      </c>
      <c r="S14" s="15">
        <v>0</v>
      </c>
      <c r="T14" s="15">
        <v>1</v>
      </c>
      <c r="U14" s="15">
        <v>0.15</v>
      </c>
      <c r="V14" s="15">
        <v>40</v>
      </c>
      <c r="W14" s="15">
        <v>6</v>
      </c>
      <c r="X14" s="15">
        <v>68</v>
      </c>
      <c r="Y14" s="15">
        <v>9</v>
      </c>
      <c r="Z14" s="15">
        <v>7</v>
      </c>
      <c r="AA14" s="15">
        <v>1</v>
      </c>
      <c r="AB14" s="15">
        <v>48</v>
      </c>
      <c r="AC14" s="15">
        <v>7.2</v>
      </c>
      <c r="AD14" s="16">
        <v>262</v>
      </c>
      <c r="AE14" s="16">
        <v>39</v>
      </c>
      <c r="AF14" s="16">
        <v>392</v>
      </c>
      <c r="AG14" s="16">
        <v>59</v>
      </c>
      <c r="AH14" s="16">
        <v>641</v>
      </c>
      <c r="AI14" s="16">
        <v>96</v>
      </c>
      <c r="AJ14" s="16">
        <v>2</v>
      </c>
      <c r="AK14" s="16">
        <v>1</v>
      </c>
      <c r="AL14" s="16">
        <v>1</v>
      </c>
      <c r="AM14" s="16">
        <v>1</v>
      </c>
      <c r="AN14" s="16">
        <v>1</v>
      </c>
      <c r="AO14" s="16">
        <v>3</v>
      </c>
      <c r="AP14" s="16" t="s">
        <v>49</v>
      </c>
      <c r="AQ14" s="16">
        <v>1</v>
      </c>
      <c r="AR14" s="16">
        <v>22</v>
      </c>
      <c r="AS14" s="16">
        <v>1</v>
      </c>
      <c r="AT14" s="16" t="s">
        <v>49</v>
      </c>
      <c r="AU14" s="16" t="s">
        <v>49</v>
      </c>
      <c r="AV14" s="16" t="s">
        <v>49</v>
      </c>
    </row>
    <row r="15" spans="1:48" ht="15.75">
      <c r="A15" s="18" t="s">
        <v>51</v>
      </c>
      <c r="B15" s="19">
        <v>-10</v>
      </c>
      <c r="C15" s="19">
        <v>-9</v>
      </c>
      <c r="D15" s="19" t="s">
        <v>188</v>
      </c>
      <c r="E15" s="19">
        <v>-22</v>
      </c>
      <c r="F15" s="19" t="s">
        <v>89</v>
      </c>
      <c r="G15" s="19" t="s">
        <v>111</v>
      </c>
      <c r="H15" s="19" t="s">
        <v>89</v>
      </c>
      <c r="I15" s="19" t="s">
        <v>111</v>
      </c>
      <c r="J15" s="19" t="s">
        <v>89</v>
      </c>
      <c r="K15" s="19" t="s">
        <v>111</v>
      </c>
      <c r="L15" s="19" t="s">
        <v>63</v>
      </c>
      <c r="M15" s="19" t="s">
        <v>115</v>
      </c>
      <c r="N15" s="19">
        <v>-2</v>
      </c>
      <c r="O15" s="19">
        <v>0</v>
      </c>
      <c r="P15" s="19">
        <v>1</v>
      </c>
      <c r="Q15" s="19" t="s">
        <v>55</v>
      </c>
      <c r="R15" s="19">
        <v>0</v>
      </c>
      <c r="S15" s="19">
        <v>0</v>
      </c>
      <c r="T15" s="19" t="s">
        <v>95</v>
      </c>
      <c r="U15" s="19" t="s">
        <v>292</v>
      </c>
      <c r="V15" s="19" t="s">
        <v>117</v>
      </c>
      <c r="W15" s="19" t="s">
        <v>293</v>
      </c>
      <c r="X15" s="19" t="s">
        <v>294</v>
      </c>
      <c r="Y15" s="19" t="s">
        <v>295</v>
      </c>
      <c r="Z15" s="19" t="s">
        <v>182</v>
      </c>
      <c r="AA15" s="19" t="s">
        <v>95</v>
      </c>
      <c r="AB15" s="19">
        <v>-627</v>
      </c>
      <c r="AC15" s="19">
        <v>-92.8</v>
      </c>
      <c r="AD15" s="19" t="s">
        <v>140</v>
      </c>
      <c r="AE15" s="19" t="s">
        <v>88</v>
      </c>
      <c r="AF15" s="19">
        <v>-32</v>
      </c>
      <c r="AG15" s="19">
        <v>-4</v>
      </c>
      <c r="AH15" s="19" t="s">
        <v>296</v>
      </c>
      <c r="AI15" s="19" t="s">
        <v>297</v>
      </c>
      <c r="AJ15" s="19">
        <v>2</v>
      </c>
      <c r="AK15" s="19">
        <v>1</v>
      </c>
      <c r="AL15" s="19">
        <v>1</v>
      </c>
      <c r="AM15" s="19">
        <v>1</v>
      </c>
      <c r="AN15" s="19">
        <v>1</v>
      </c>
      <c r="AO15" s="19">
        <v>-1</v>
      </c>
      <c r="AP15" s="19" t="s">
        <v>49</v>
      </c>
      <c r="AQ15" s="19">
        <v>1</v>
      </c>
      <c r="AR15" s="19">
        <v>22</v>
      </c>
      <c r="AS15" s="19">
        <v>1</v>
      </c>
      <c r="AT15" s="19" t="s">
        <v>49</v>
      </c>
      <c r="AU15" s="19" t="s">
        <v>49</v>
      </c>
      <c r="AV15" s="19" t="s">
        <v>49</v>
      </c>
    </row>
    <row r="16" spans="1:48" ht="409.5">
      <c r="A16" s="17" t="s">
        <v>65</v>
      </c>
      <c r="B16" s="300" t="s">
        <v>298</v>
      </c>
      <c r="C16" s="280"/>
      <c r="D16" s="280"/>
      <c r="E16" s="281"/>
      <c r="F16" s="300" t="s">
        <v>299</v>
      </c>
      <c r="G16" s="280"/>
      <c r="H16" s="280"/>
      <c r="I16" s="280"/>
      <c r="J16" s="280"/>
      <c r="K16" s="281"/>
      <c r="L16" s="300" t="s">
        <v>300</v>
      </c>
      <c r="M16" s="281"/>
      <c r="N16" s="300" t="s">
        <v>301</v>
      </c>
      <c r="O16" s="281"/>
      <c r="P16" s="300" t="s">
        <v>302</v>
      </c>
      <c r="Q16" s="280"/>
      <c r="R16" s="280"/>
      <c r="S16" s="280"/>
      <c r="T16" s="280"/>
      <c r="U16" s="281"/>
      <c r="V16" s="300" t="s">
        <v>303</v>
      </c>
      <c r="W16" s="280"/>
      <c r="X16" s="280"/>
      <c r="Y16" s="280"/>
      <c r="Z16" s="280"/>
      <c r="AA16" s="280"/>
      <c r="AB16" s="280"/>
      <c r="AC16" s="281"/>
      <c r="AD16" s="300" t="s">
        <v>72</v>
      </c>
      <c r="AE16" s="281"/>
      <c r="AF16" s="300" t="s">
        <v>304</v>
      </c>
      <c r="AG16" s="281"/>
      <c r="AH16" s="300" t="s">
        <v>305</v>
      </c>
      <c r="AI16" s="281"/>
      <c r="AJ16" s="16" t="s">
        <v>306</v>
      </c>
      <c r="AK16" s="300" t="s">
        <v>307</v>
      </c>
      <c r="AL16" s="281"/>
      <c r="AM16" s="300" t="s">
        <v>308</v>
      </c>
      <c r="AN16" s="281"/>
      <c r="AO16" s="16" t="s">
        <v>239</v>
      </c>
      <c r="AP16" s="16" t="s">
        <v>309</v>
      </c>
      <c r="AQ16" s="300" t="s">
        <v>310</v>
      </c>
      <c r="AR16" s="281"/>
      <c r="AS16" s="16" t="s">
        <v>81</v>
      </c>
      <c r="AT16" s="16" t="s">
        <v>82</v>
      </c>
      <c r="AU16" s="16" t="s">
        <v>311</v>
      </c>
      <c r="AV16" s="16" t="s">
        <v>312</v>
      </c>
    </row>
    <row r="17" spans="1:48" ht="15.7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row>
    <row r="18" spans="1:48" ht="15.7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row>
    <row r="19" spans="1:48" ht="30.75" customHeight="1">
      <c r="A19" s="311" t="s">
        <v>290</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1"/>
    </row>
    <row r="20" spans="1:48" ht="48.75" customHeight="1">
      <c r="A20" s="303" t="s">
        <v>313</v>
      </c>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5"/>
    </row>
    <row r="21" spans="1:48" ht="31.5">
      <c r="A21" s="21" t="s">
        <v>46</v>
      </c>
      <c r="B21" s="24">
        <v>367</v>
      </c>
      <c r="C21" s="24">
        <v>149</v>
      </c>
      <c r="D21" s="24">
        <v>184</v>
      </c>
      <c r="E21" s="24">
        <v>34</v>
      </c>
      <c r="F21" s="24">
        <v>3</v>
      </c>
      <c r="G21" s="24">
        <v>0.8</v>
      </c>
      <c r="H21" s="24">
        <v>3</v>
      </c>
      <c r="I21" s="24">
        <v>0.8</v>
      </c>
      <c r="J21" s="24">
        <v>3</v>
      </c>
      <c r="K21" s="24">
        <v>0.8</v>
      </c>
      <c r="L21" s="22">
        <v>0</v>
      </c>
      <c r="M21" s="24">
        <v>0</v>
      </c>
      <c r="N21" s="22">
        <v>0</v>
      </c>
      <c r="O21" s="24">
        <v>0</v>
      </c>
      <c r="P21" s="22">
        <v>0</v>
      </c>
      <c r="Q21" s="22">
        <v>0</v>
      </c>
      <c r="R21" s="22">
        <v>0</v>
      </c>
      <c r="S21" s="22">
        <v>0</v>
      </c>
      <c r="T21" s="22">
        <v>0</v>
      </c>
      <c r="U21" s="22">
        <v>0</v>
      </c>
      <c r="V21" s="22">
        <v>0</v>
      </c>
      <c r="W21" s="22">
        <v>0</v>
      </c>
      <c r="X21" s="22">
        <v>35</v>
      </c>
      <c r="Y21" s="22">
        <v>9.5</v>
      </c>
      <c r="Z21" s="22">
        <v>0</v>
      </c>
      <c r="AA21" s="22">
        <v>0</v>
      </c>
      <c r="AB21" s="22">
        <v>366</v>
      </c>
      <c r="AC21" s="22">
        <v>99.7</v>
      </c>
      <c r="AD21" s="24">
        <v>323</v>
      </c>
      <c r="AE21" s="24">
        <v>88</v>
      </c>
      <c r="AF21" s="24">
        <v>366</v>
      </c>
      <c r="AG21" s="24">
        <v>99.7</v>
      </c>
      <c r="AH21" s="24">
        <v>41</v>
      </c>
      <c r="AI21" s="24">
        <v>11.2</v>
      </c>
      <c r="AJ21" s="22">
        <v>2</v>
      </c>
      <c r="AK21" s="22">
        <v>0</v>
      </c>
      <c r="AL21" s="22">
        <v>0</v>
      </c>
      <c r="AM21" s="22">
        <v>1</v>
      </c>
      <c r="AN21" s="22">
        <v>1</v>
      </c>
      <c r="AO21" s="22">
        <v>6</v>
      </c>
      <c r="AP21" s="300" t="s">
        <v>47</v>
      </c>
      <c r="AQ21" s="280"/>
      <c r="AR21" s="280"/>
      <c r="AS21" s="280"/>
      <c r="AT21" s="280"/>
      <c r="AU21" s="280"/>
      <c r="AV21" s="281"/>
    </row>
    <row r="22" spans="1:48" ht="47.25">
      <c r="A22" s="17" t="s">
        <v>48</v>
      </c>
      <c r="B22" s="16">
        <v>361</v>
      </c>
      <c r="C22" s="16">
        <v>158</v>
      </c>
      <c r="D22" s="16">
        <v>173</v>
      </c>
      <c r="E22" s="16">
        <v>30</v>
      </c>
      <c r="F22" s="16">
        <v>0</v>
      </c>
      <c r="G22" s="16">
        <v>0</v>
      </c>
      <c r="H22" s="16">
        <v>0</v>
      </c>
      <c r="I22" s="16">
        <v>0</v>
      </c>
      <c r="J22" s="16">
        <v>2</v>
      </c>
      <c r="K22" s="16">
        <v>0</v>
      </c>
      <c r="L22" s="15">
        <v>0</v>
      </c>
      <c r="M22" s="16">
        <v>0</v>
      </c>
      <c r="N22" s="15">
        <v>0</v>
      </c>
      <c r="O22" s="16">
        <v>0</v>
      </c>
      <c r="P22" s="15">
        <v>0</v>
      </c>
      <c r="Q22" s="16">
        <v>0</v>
      </c>
      <c r="R22" s="15">
        <v>0</v>
      </c>
      <c r="S22" s="16">
        <v>0</v>
      </c>
      <c r="T22" s="15">
        <v>0</v>
      </c>
      <c r="U22" s="16">
        <v>0</v>
      </c>
      <c r="V22" s="16">
        <v>96</v>
      </c>
      <c r="W22" s="16">
        <v>27</v>
      </c>
      <c r="X22" s="16">
        <v>42</v>
      </c>
      <c r="Y22" s="16">
        <v>12</v>
      </c>
      <c r="Z22" s="16">
        <v>3</v>
      </c>
      <c r="AA22" s="16">
        <v>0.8</v>
      </c>
      <c r="AB22" s="16">
        <v>99</v>
      </c>
      <c r="AC22" s="16">
        <v>27</v>
      </c>
      <c r="AD22" s="16">
        <v>326</v>
      </c>
      <c r="AE22" s="16">
        <v>90</v>
      </c>
      <c r="AF22" s="16">
        <v>360</v>
      </c>
      <c r="AG22" s="16">
        <v>99.7</v>
      </c>
      <c r="AH22" s="16">
        <v>360</v>
      </c>
      <c r="AI22" s="16">
        <v>99.7</v>
      </c>
      <c r="AJ22" s="15">
        <v>2</v>
      </c>
      <c r="AK22" s="15">
        <v>0</v>
      </c>
      <c r="AL22" s="15">
        <v>0</v>
      </c>
      <c r="AM22" s="15">
        <v>1</v>
      </c>
      <c r="AN22" s="15">
        <v>1</v>
      </c>
      <c r="AO22" s="15">
        <v>7</v>
      </c>
      <c r="AP22" s="15" t="s">
        <v>49</v>
      </c>
      <c r="AQ22" s="15">
        <v>1</v>
      </c>
      <c r="AR22" s="15">
        <v>18</v>
      </c>
      <c r="AS22" s="15">
        <v>1</v>
      </c>
      <c r="AT22" s="15" t="s">
        <v>49</v>
      </c>
      <c r="AU22" s="15" t="s">
        <v>49</v>
      </c>
      <c r="AV22" s="16" t="s">
        <v>49</v>
      </c>
    </row>
    <row r="23" spans="1:48" ht="15.75">
      <c r="A23" s="18" t="s">
        <v>51</v>
      </c>
      <c r="B23" s="19">
        <v>-6</v>
      </c>
      <c r="C23" s="19" t="s">
        <v>91</v>
      </c>
      <c r="D23" s="19">
        <v>-11</v>
      </c>
      <c r="E23" s="19">
        <v>0</v>
      </c>
      <c r="F23" s="19">
        <v>-3</v>
      </c>
      <c r="G23" s="19">
        <v>0</v>
      </c>
      <c r="H23" s="19">
        <v>-3</v>
      </c>
      <c r="I23" s="19">
        <v>0</v>
      </c>
      <c r="J23" s="19">
        <v>-1</v>
      </c>
      <c r="K23" s="19">
        <v>0</v>
      </c>
      <c r="L23" s="19">
        <v>0</v>
      </c>
      <c r="M23" s="19">
        <v>0</v>
      </c>
      <c r="N23" s="19">
        <v>0</v>
      </c>
      <c r="O23" s="19">
        <v>0</v>
      </c>
      <c r="P23" s="19">
        <v>0</v>
      </c>
      <c r="Q23" s="19">
        <v>0</v>
      </c>
      <c r="R23" s="19">
        <v>0</v>
      </c>
      <c r="S23" s="19">
        <v>0</v>
      </c>
      <c r="T23" s="19">
        <v>0</v>
      </c>
      <c r="U23" s="19">
        <v>0</v>
      </c>
      <c r="V23" s="19" t="s">
        <v>314</v>
      </c>
      <c r="W23" s="19" t="s">
        <v>167</v>
      </c>
      <c r="X23" s="19" t="s">
        <v>182</v>
      </c>
      <c r="Y23" s="19" t="s">
        <v>53</v>
      </c>
      <c r="Z23" s="19" t="s">
        <v>53</v>
      </c>
      <c r="AA23" s="19" t="s">
        <v>315</v>
      </c>
      <c r="AB23" s="19">
        <v>-267</v>
      </c>
      <c r="AC23" s="19">
        <v>-72</v>
      </c>
      <c r="AD23" s="19" t="s">
        <v>53</v>
      </c>
      <c r="AE23" s="19" t="s">
        <v>114</v>
      </c>
      <c r="AF23" s="19">
        <v>-6</v>
      </c>
      <c r="AG23" s="19">
        <v>99</v>
      </c>
      <c r="AH23" s="19" t="s">
        <v>316</v>
      </c>
      <c r="AI23" s="19" t="s">
        <v>317</v>
      </c>
      <c r="AJ23" s="19">
        <v>2</v>
      </c>
      <c r="AK23" s="19">
        <v>0</v>
      </c>
      <c r="AL23" s="19">
        <v>0</v>
      </c>
      <c r="AM23" s="19">
        <v>1</v>
      </c>
      <c r="AN23" s="19">
        <v>1</v>
      </c>
      <c r="AO23" s="19" t="s">
        <v>95</v>
      </c>
      <c r="AP23" s="19" t="s">
        <v>49</v>
      </c>
      <c r="AQ23" s="19">
        <v>1</v>
      </c>
      <c r="AR23" s="19">
        <v>18</v>
      </c>
      <c r="AS23" s="19">
        <v>1</v>
      </c>
      <c r="AT23" s="19" t="s">
        <v>49</v>
      </c>
      <c r="AU23" s="19" t="s">
        <v>49</v>
      </c>
      <c r="AV23" s="19" t="s">
        <v>49</v>
      </c>
    </row>
    <row r="24" spans="1:48" ht="346.5">
      <c r="A24" s="17" t="s">
        <v>65</v>
      </c>
      <c r="B24" s="300" t="s">
        <v>318</v>
      </c>
      <c r="C24" s="280"/>
      <c r="D24" s="280"/>
      <c r="E24" s="281"/>
      <c r="F24" s="300" t="s">
        <v>319</v>
      </c>
      <c r="G24" s="280"/>
      <c r="H24" s="280"/>
      <c r="I24" s="280"/>
      <c r="J24" s="280"/>
      <c r="K24" s="281"/>
      <c r="L24" s="300" t="s">
        <v>320</v>
      </c>
      <c r="M24" s="281"/>
      <c r="N24" s="300" t="s">
        <v>321</v>
      </c>
      <c r="O24" s="281"/>
      <c r="P24" s="300" t="s">
        <v>322</v>
      </c>
      <c r="Q24" s="280"/>
      <c r="R24" s="280"/>
      <c r="S24" s="280"/>
      <c r="T24" s="280"/>
      <c r="U24" s="281"/>
      <c r="V24" s="300" t="s">
        <v>323</v>
      </c>
      <c r="W24" s="280"/>
      <c r="X24" s="280"/>
      <c r="Y24" s="280"/>
      <c r="Z24" s="280"/>
      <c r="AA24" s="280"/>
      <c r="AB24" s="280"/>
      <c r="AC24" s="281"/>
      <c r="AD24" s="300" t="s">
        <v>236</v>
      </c>
      <c r="AE24" s="281"/>
      <c r="AF24" s="300" t="s">
        <v>324</v>
      </c>
      <c r="AG24" s="281"/>
      <c r="AH24" s="300" t="s">
        <v>305</v>
      </c>
      <c r="AI24" s="281"/>
      <c r="AJ24" s="16" t="s">
        <v>325</v>
      </c>
      <c r="AK24" s="300" t="s">
        <v>326</v>
      </c>
      <c r="AL24" s="281"/>
      <c r="AM24" s="300" t="s">
        <v>327</v>
      </c>
      <c r="AN24" s="281"/>
      <c r="AO24" s="16" t="s">
        <v>328</v>
      </c>
      <c r="AP24" s="16" t="s">
        <v>329</v>
      </c>
      <c r="AQ24" s="279" t="s">
        <v>330</v>
      </c>
      <c r="AR24" s="281"/>
      <c r="AS24" s="16" t="s">
        <v>81</v>
      </c>
      <c r="AT24" s="16" t="s">
        <v>82</v>
      </c>
      <c r="AU24" s="16" t="s">
        <v>331</v>
      </c>
      <c r="AV24" s="16" t="s">
        <v>332</v>
      </c>
    </row>
    <row r="25" spans="1:48" ht="15.7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row>
    <row r="26" spans="1:48" ht="30.75" customHeight="1">
      <c r="A26" s="311" t="s">
        <v>290</v>
      </c>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1"/>
    </row>
    <row r="27" spans="1:48" ht="39.75" customHeight="1">
      <c r="A27" s="302" t="s">
        <v>333</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1"/>
    </row>
    <row r="28" spans="1:48" ht="31.5">
      <c r="A28" s="17" t="s">
        <v>46</v>
      </c>
      <c r="B28" s="15">
        <v>522</v>
      </c>
      <c r="C28" s="15">
        <v>216</v>
      </c>
      <c r="D28" s="15">
        <v>262</v>
      </c>
      <c r="E28" s="15">
        <v>44</v>
      </c>
      <c r="F28" s="15">
        <v>2</v>
      </c>
      <c r="G28" s="15">
        <v>0.4</v>
      </c>
      <c r="H28" s="15">
        <v>2</v>
      </c>
      <c r="I28" s="15">
        <v>0.4</v>
      </c>
      <c r="J28" s="15">
        <v>2</v>
      </c>
      <c r="K28" s="15">
        <v>0.4</v>
      </c>
      <c r="L28" s="15">
        <v>0</v>
      </c>
      <c r="M28" s="15">
        <v>0</v>
      </c>
      <c r="N28" s="15">
        <v>0</v>
      </c>
      <c r="O28" s="15">
        <v>0</v>
      </c>
      <c r="P28" s="15">
        <v>1</v>
      </c>
      <c r="Q28" s="15">
        <v>0.1</v>
      </c>
      <c r="R28" s="15">
        <v>0</v>
      </c>
      <c r="S28" s="15">
        <v>0</v>
      </c>
      <c r="T28" s="15">
        <v>0</v>
      </c>
      <c r="U28" s="15">
        <v>0</v>
      </c>
      <c r="V28" s="15">
        <v>4</v>
      </c>
      <c r="W28" s="15">
        <v>0.8</v>
      </c>
      <c r="X28" s="15">
        <v>38</v>
      </c>
      <c r="Y28" s="15">
        <v>7.2</v>
      </c>
      <c r="Z28" s="15">
        <v>2</v>
      </c>
      <c r="AA28" s="15">
        <v>0.4</v>
      </c>
      <c r="AB28" s="15">
        <v>115</v>
      </c>
      <c r="AC28" s="15">
        <v>22</v>
      </c>
      <c r="AD28" s="15">
        <v>350</v>
      </c>
      <c r="AE28" s="15">
        <v>67</v>
      </c>
      <c r="AF28" s="15">
        <v>502</v>
      </c>
      <c r="AG28" s="15">
        <v>96</v>
      </c>
      <c r="AH28" s="15">
        <v>35</v>
      </c>
      <c r="AI28" s="15">
        <v>6.7</v>
      </c>
      <c r="AJ28" s="15">
        <v>2</v>
      </c>
      <c r="AK28" s="15">
        <v>1</v>
      </c>
      <c r="AL28" s="15">
        <v>2</v>
      </c>
      <c r="AM28" s="15">
        <v>1</v>
      </c>
      <c r="AN28" s="15">
        <v>1</v>
      </c>
      <c r="AO28" s="15">
        <v>5</v>
      </c>
      <c r="AP28" s="300" t="s">
        <v>47</v>
      </c>
      <c r="AQ28" s="280"/>
      <c r="AR28" s="280"/>
      <c r="AS28" s="280"/>
      <c r="AT28" s="280"/>
      <c r="AU28" s="280"/>
      <c r="AV28" s="281"/>
    </row>
    <row r="29" spans="1:48" ht="47.25">
      <c r="A29" s="17" t="s">
        <v>48</v>
      </c>
      <c r="B29" s="15">
        <v>529</v>
      </c>
      <c r="C29" s="15">
        <v>226</v>
      </c>
      <c r="D29" s="15">
        <v>263</v>
      </c>
      <c r="E29" s="15">
        <v>40</v>
      </c>
      <c r="F29" s="16">
        <v>1</v>
      </c>
      <c r="G29" s="16">
        <v>0.18</v>
      </c>
      <c r="H29" s="16">
        <v>1</v>
      </c>
      <c r="I29" s="16">
        <v>0.18</v>
      </c>
      <c r="J29" s="16">
        <v>6</v>
      </c>
      <c r="K29" s="16">
        <v>1.1000000000000001</v>
      </c>
      <c r="L29" s="16">
        <v>0</v>
      </c>
      <c r="M29" s="16">
        <v>0</v>
      </c>
      <c r="N29" s="16">
        <v>0</v>
      </c>
      <c r="O29" s="16">
        <v>0</v>
      </c>
      <c r="P29" s="16">
        <v>0</v>
      </c>
      <c r="Q29" s="16">
        <v>0</v>
      </c>
      <c r="R29" s="16">
        <v>0</v>
      </c>
      <c r="S29" s="16">
        <v>0</v>
      </c>
      <c r="T29" s="16">
        <v>0</v>
      </c>
      <c r="U29" s="16">
        <v>0</v>
      </c>
      <c r="V29" s="16">
        <v>52</v>
      </c>
      <c r="W29" s="16">
        <v>10</v>
      </c>
      <c r="X29" s="16">
        <v>34</v>
      </c>
      <c r="Y29" s="16">
        <v>6</v>
      </c>
      <c r="Z29" s="16">
        <v>4</v>
      </c>
      <c r="AA29" s="16">
        <v>0.7</v>
      </c>
      <c r="AB29" s="16">
        <v>52</v>
      </c>
      <c r="AC29" s="16">
        <v>9.8000000000000007</v>
      </c>
      <c r="AD29" s="16">
        <v>360</v>
      </c>
      <c r="AE29" s="16">
        <v>68</v>
      </c>
      <c r="AF29" s="16">
        <v>504</v>
      </c>
      <c r="AG29" s="16">
        <v>95</v>
      </c>
      <c r="AH29" s="16">
        <v>512</v>
      </c>
      <c r="AI29" s="16">
        <v>96</v>
      </c>
      <c r="AJ29" s="16">
        <v>2</v>
      </c>
      <c r="AK29" s="16">
        <v>1</v>
      </c>
      <c r="AL29" s="16">
        <v>2</v>
      </c>
      <c r="AM29" s="16">
        <v>1</v>
      </c>
      <c r="AN29" s="16">
        <v>1</v>
      </c>
      <c r="AO29" s="16">
        <v>4</v>
      </c>
      <c r="AP29" s="16" t="s">
        <v>49</v>
      </c>
      <c r="AQ29" s="16">
        <v>1</v>
      </c>
      <c r="AR29" s="16">
        <v>20</v>
      </c>
      <c r="AS29" s="16">
        <v>1</v>
      </c>
      <c r="AT29" s="16" t="s">
        <v>49</v>
      </c>
      <c r="AU29" s="16" t="s">
        <v>49</v>
      </c>
      <c r="AV29" s="16" t="s">
        <v>49</v>
      </c>
    </row>
    <row r="30" spans="1:48" ht="15.75">
      <c r="A30" s="18" t="s">
        <v>51</v>
      </c>
      <c r="B30" s="19" t="s">
        <v>182</v>
      </c>
      <c r="C30" s="19" t="s">
        <v>114</v>
      </c>
      <c r="D30" s="19" t="s">
        <v>95</v>
      </c>
      <c r="E30" s="19">
        <v>-4</v>
      </c>
      <c r="F30" s="19">
        <v>-1</v>
      </c>
      <c r="G30" s="19">
        <v>-0.12</v>
      </c>
      <c r="H30" s="19">
        <v>-1</v>
      </c>
      <c r="I30" s="19">
        <v>-0.12</v>
      </c>
      <c r="J30" s="19" t="s">
        <v>89</v>
      </c>
      <c r="K30" s="19">
        <v>0.7</v>
      </c>
      <c r="L30" s="19">
        <v>0</v>
      </c>
      <c r="M30" s="19">
        <v>0</v>
      </c>
      <c r="N30" s="19">
        <v>0</v>
      </c>
      <c r="O30" s="19">
        <v>0</v>
      </c>
      <c r="P30" s="19">
        <v>-1</v>
      </c>
      <c r="Q30" s="19">
        <v>-0.1</v>
      </c>
      <c r="R30" s="19">
        <v>0</v>
      </c>
      <c r="S30" s="19">
        <v>0</v>
      </c>
      <c r="T30" s="19">
        <v>0</v>
      </c>
      <c r="U30" s="19">
        <v>0</v>
      </c>
      <c r="V30" s="19" t="s">
        <v>294</v>
      </c>
      <c r="W30" s="19">
        <v>9.1999999999999993</v>
      </c>
      <c r="X30" s="19">
        <v>-4</v>
      </c>
      <c r="Y30" s="19">
        <v>-1.2</v>
      </c>
      <c r="Z30" s="19" t="s">
        <v>88</v>
      </c>
      <c r="AA30" s="19">
        <v>0.3</v>
      </c>
      <c r="AB30" s="19">
        <v>-63</v>
      </c>
      <c r="AC30" s="19">
        <v>-11</v>
      </c>
      <c r="AD30" s="19" t="s">
        <v>114</v>
      </c>
      <c r="AE30" s="19">
        <v>1</v>
      </c>
      <c r="AF30" s="19" t="s">
        <v>88</v>
      </c>
      <c r="AG30" s="19">
        <v>96</v>
      </c>
      <c r="AH30" s="19" t="s">
        <v>334</v>
      </c>
      <c r="AI30" s="19">
        <v>89.3</v>
      </c>
      <c r="AJ30" s="19">
        <v>2</v>
      </c>
      <c r="AK30" s="19">
        <v>1</v>
      </c>
      <c r="AL30" s="19">
        <v>2</v>
      </c>
      <c r="AM30" s="19">
        <v>1</v>
      </c>
      <c r="AN30" s="19">
        <v>1</v>
      </c>
      <c r="AO30" s="19">
        <v>-1</v>
      </c>
      <c r="AP30" s="19" t="s">
        <v>335</v>
      </c>
      <c r="AQ30" s="19">
        <v>1</v>
      </c>
      <c r="AR30" s="19">
        <v>20</v>
      </c>
      <c r="AS30" s="19">
        <v>1</v>
      </c>
      <c r="AT30" s="19" t="s">
        <v>49</v>
      </c>
      <c r="AU30" s="19" t="s">
        <v>49</v>
      </c>
      <c r="AV30" s="19" t="s">
        <v>49</v>
      </c>
    </row>
    <row r="31" spans="1:48" ht="409.5">
      <c r="A31" s="17" t="s">
        <v>65</v>
      </c>
      <c r="B31" s="300" t="s">
        <v>336</v>
      </c>
      <c r="C31" s="280"/>
      <c r="D31" s="280"/>
      <c r="E31" s="281"/>
      <c r="F31" s="300" t="s">
        <v>337</v>
      </c>
      <c r="G31" s="280"/>
      <c r="H31" s="280"/>
      <c r="I31" s="280"/>
      <c r="J31" s="280"/>
      <c r="K31" s="281"/>
      <c r="L31" s="300" t="s">
        <v>338</v>
      </c>
      <c r="M31" s="281"/>
      <c r="N31" s="300" t="s">
        <v>339</v>
      </c>
      <c r="O31" s="281"/>
      <c r="P31" s="300" t="s">
        <v>340</v>
      </c>
      <c r="Q31" s="280"/>
      <c r="R31" s="280"/>
      <c r="S31" s="280"/>
      <c r="T31" s="280"/>
      <c r="U31" s="281"/>
      <c r="V31" s="300" t="s">
        <v>341</v>
      </c>
      <c r="W31" s="280"/>
      <c r="X31" s="280"/>
      <c r="Y31" s="280"/>
      <c r="Z31" s="280"/>
      <c r="AA31" s="280"/>
      <c r="AB31" s="280"/>
      <c r="AC31" s="281"/>
      <c r="AD31" s="300" t="s">
        <v>72</v>
      </c>
      <c r="AE31" s="281"/>
      <c r="AF31" s="300" t="s">
        <v>73</v>
      </c>
      <c r="AG31" s="281"/>
      <c r="AH31" s="300" t="s">
        <v>342</v>
      </c>
      <c r="AI31" s="281"/>
      <c r="AJ31" s="16" t="s">
        <v>343</v>
      </c>
      <c r="AK31" s="300" t="s">
        <v>76</v>
      </c>
      <c r="AL31" s="281"/>
      <c r="AM31" s="300" t="s">
        <v>308</v>
      </c>
      <c r="AN31" s="281"/>
      <c r="AO31" s="16" t="s">
        <v>239</v>
      </c>
      <c r="AP31" s="16" t="s">
        <v>344</v>
      </c>
      <c r="AQ31" s="300" t="s">
        <v>345</v>
      </c>
      <c r="AR31" s="281"/>
      <c r="AS31" s="16" t="s">
        <v>81</v>
      </c>
      <c r="AT31" s="16" t="s">
        <v>82</v>
      </c>
      <c r="AU31" s="16" t="s">
        <v>346</v>
      </c>
      <c r="AV31" s="16" t="s">
        <v>347</v>
      </c>
    </row>
    <row r="32" spans="1:48" ht="15.7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row>
    <row r="33" spans="1:48" ht="44.25" customHeight="1">
      <c r="A33" s="311" t="s">
        <v>290</v>
      </c>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1"/>
    </row>
    <row r="34" spans="1:48" ht="38.25" customHeight="1">
      <c r="A34" s="302" t="s">
        <v>348</v>
      </c>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1"/>
    </row>
    <row r="35" spans="1:48" ht="31.5">
      <c r="A35" s="17" t="s">
        <v>46</v>
      </c>
      <c r="B35" s="15">
        <v>103</v>
      </c>
      <c r="C35" s="15">
        <v>38</v>
      </c>
      <c r="D35" s="15">
        <v>58</v>
      </c>
      <c r="E35" s="15">
        <v>7</v>
      </c>
      <c r="F35" s="15">
        <v>0</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22</v>
      </c>
      <c r="Y35" s="15">
        <v>21</v>
      </c>
      <c r="Z35" s="15">
        <v>0</v>
      </c>
      <c r="AA35" s="15">
        <v>0</v>
      </c>
      <c r="AB35" s="15">
        <v>46</v>
      </c>
      <c r="AC35" s="15">
        <v>44</v>
      </c>
      <c r="AD35" s="15">
        <v>66</v>
      </c>
      <c r="AE35" s="15">
        <v>65</v>
      </c>
      <c r="AF35" s="15">
        <v>96</v>
      </c>
      <c r="AG35" s="15">
        <v>93</v>
      </c>
      <c r="AH35" s="15">
        <v>16</v>
      </c>
      <c r="AI35" s="15">
        <v>15</v>
      </c>
      <c r="AJ35" s="15">
        <v>1</v>
      </c>
      <c r="AK35" s="15">
        <v>0</v>
      </c>
      <c r="AL35" s="15">
        <v>0</v>
      </c>
      <c r="AM35" s="15">
        <v>1</v>
      </c>
      <c r="AN35" s="15">
        <v>1</v>
      </c>
      <c r="AO35" s="15">
        <v>3</v>
      </c>
      <c r="AP35" s="300" t="s">
        <v>47</v>
      </c>
      <c r="AQ35" s="280"/>
      <c r="AR35" s="280"/>
      <c r="AS35" s="280"/>
      <c r="AT35" s="280"/>
      <c r="AU35" s="280"/>
      <c r="AV35" s="281"/>
    </row>
    <row r="36" spans="1:48" ht="47.25">
      <c r="A36" s="17" t="s">
        <v>48</v>
      </c>
      <c r="B36" s="15">
        <v>98</v>
      </c>
      <c r="C36" s="15">
        <v>35</v>
      </c>
      <c r="D36" s="15">
        <v>50</v>
      </c>
      <c r="E36" s="15">
        <v>13</v>
      </c>
      <c r="F36" s="15">
        <v>0</v>
      </c>
      <c r="G36" s="15">
        <v>0</v>
      </c>
      <c r="H36" s="15">
        <v>0</v>
      </c>
      <c r="I36" s="15">
        <v>0</v>
      </c>
      <c r="J36" s="15">
        <v>0</v>
      </c>
      <c r="K36" s="15">
        <v>0</v>
      </c>
      <c r="L36" s="15">
        <v>0</v>
      </c>
      <c r="M36" s="15">
        <v>0</v>
      </c>
      <c r="N36" s="15">
        <v>0</v>
      </c>
      <c r="O36" s="15">
        <v>0</v>
      </c>
      <c r="P36" s="15">
        <v>0</v>
      </c>
      <c r="Q36" s="15">
        <v>0</v>
      </c>
      <c r="R36" s="15">
        <v>0</v>
      </c>
      <c r="S36" s="15">
        <v>0</v>
      </c>
      <c r="T36" s="15">
        <v>0</v>
      </c>
      <c r="U36" s="15">
        <v>0</v>
      </c>
      <c r="V36" s="15">
        <v>0</v>
      </c>
      <c r="W36" s="15">
        <v>0</v>
      </c>
      <c r="X36" s="15">
        <v>22</v>
      </c>
      <c r="Y36" s="15">
        <v>22</v>
      </c>
      <c r="Z36" s="15">
        <v>0</v>
      </c>
      <c r="AA36" s="15">
        <v>0</v>
      </c>
      <c r="AB36" s="16">
        <v>63</v>
      </c>
      <c r="AC36" s="16">
        <v>64</v>
      </c>
      <c r="AD36" s="15">
        <v>72</v>
      </c>
      <c r="AE36" s="15">
        <v>73</v>
      </c>
      <c r="AF36" s="15">
        <v>95</v>
      </c>
      <c r="AG36" s="15">
        <v>97</v>
      </c>
      <c r="AH36" s="15">
        <v>98</v>
      </c>
      <c r="AI36" s="15">
        <v>100</v>
      </c>
      <c r="AJ36" s="15">
        <v>2</v>
      </c>
      <c r="AK36" s="15">
        <v>0</v>
      </c>
      <c r="AL36" s="15">
        <v>0</v>
      </c>
      <c r="AM36" s="15">
        <v>1</v>
      </c>
      <c r="AN36" s="15">
        <v>1</v>
      </c>
      <c r="AO36" s="16">
        <v>3</v>
      </c>
      <c r="AP36" s="15" t="s">
        <v>49</v>
      </c>
      <c r="AQ36" s="15">
        <v>1</v>
      </c>
      <c r="AR36" s="15">
        <v>9</v>
      </c>
      <c r="AS36" s="15">
        <v>1</v>
      </c>
      <c r="AT36" s="15" t="s">
        <v>50</v>
      </c>
      <c r="AU36" s="15" t="s">
        <v>49</v>
      </c>
      <c r="AV36" s="15" t="s">
        <v>49</v>
      </c>
    </row>
    <row r="37" spans="1:48" ht="15.75">
      <c r="A37" s="18" t="s">
        <v>51</v>
      </c>
      <c r="B37" s="19">
        <v>-5</v>
      </c>
      <c r="C37" s="19">
        <v>-3</v>
      </c>
      <c r="D37" s="19">
        <v>-8</v>
      </c>
      <c r="E37" s="19" t="s">
        <v>63</v>
      </c>
      <c r="F37" s="19">
        <v>0</v>
      </c>
      <c r="G37" s="19">
        <v>0</v>
      </c>
      <c r="H37" s="19">
        <v>0</v>
      </c>
      <c r="I37" s="19">
        <v>0</v>
      </c>
      <c r="J37" s="19">
        <v>0</v>
      </c>
      <c r="K37" s="19">
        <v>0</v>
      </c>
      <c r="L37" s="19">
        <v>0</v>
      </c>
      <c r="M37" s="19">
        <v>0</v>
      </c>
      <c r="N37" s="19">
        <v>0</v>
      </c>
      <c r="O37" s="19">
        <v>0</v>
      </c>
      <c r="P37" s="19">
        <v>0</v>
      </c>
      <c r="Q37" s="19">
        <v>0</v>
      </c>
      <c r="R37" s="19">
        <v>0</v>
      </c>
      <c r="S37" s="19">
        <v>0</v>
      </c>
      <c r="T37" s="19">
        <v>0</v>
      </c>
      <c r="U37" s="19">
        <v>0</v>
      </c>
      <c r="V37" s="19">
        <v>0</v>
      </c>
      <c r="W37" s="19">
        <v>0</v>
      </c>
      <c r="X37" s="19">
        <v>22</v>
      </c>
      <c r="Y37" s="19">
        <v>22</v>
      </c>
      <c r="Z37" s="19">
        <v>0</v>
      </c>
      <c r="AA37" s="19">
        <v>0</v>
      </c>
      <c r="AB37" s="19" t="s">
        <v>190</v>
      </c>
      <c r="AC37" s="19" t="s">
        <v>61</v>
      </c>
      <c r="AD37" s="19" t="s">
        <v>63</v>
      </c>
      <c r="AE37" s="19" t="s">
        <v>56</v>
      </c>
      <c r="AF37" s="19">
        <v>-1</v>
      </c>
      <c r="AG37" s="19">
        <v>-5</v>
      </c>
      <c r="AH37" s="19" t="s">
        <v>349</v>
      </c>
      <c r="AI37" s="19" t="s">
        <v>350</v>
      </c>
      <c r="AJ37" s="19" t="s">
        <v>95</v>
      </c>
      <c r="AK37" s="19">
        <v>0</v>
      </c>
      <c r="AL37" s="19">
        <v>0</v>
      </c>
      <c r="AM37" s="19">
        <v>1</v>
      </c>
      <c r="AN37" s="19">
        <v>1</v>
      </c>
      <c r="AO37" s="19">
        <v>3</v>
      </c>
      <c r="AP37" s="19" t="s">
        <v>49</v>
      </c>
      <c r="AQ37" s="19">
        <v>1</v>
      </c>
      <c r="AR37" s="19">
        <v>19</v>
      </c>
      <c r="AS37" s="19">
        <v>1</v>
      </c>
      <c r="AT37" s="19" t="s">
        <v>50</v>
      </c>
      <c r="AU37" s="19" t="s">
        <v>49</v>
      </c>
      <c r="AV37" s="19" t="s">
        <v>49</v>
      </c>
    </row>
    <row r="38" spans="1:48" ht="409.5">
      <c r="A38" s="17" t="s">
        <v>65</v>
      </c>
      <c r="B38" s="300" t="s">
        <v>351</v>
      </c>
      <c r="C38" s="280"/>
      <c r="D38" s="280"/>
      <c r="E38" s="281"/>
      <c r="F38" s="300" t="s">
        <v>352</v>
      </c>
      <c r="G38" s="280"/>
      <c r="H38" s="280"/>
      <c r="I38" s="280"/>
      <c r="J38" s="280"/>
      <c r="K38" s="281"/>
      <c r="L38" s="300" t="s">
        <v>338</v>
      </c>
      <c r="M38" s="281"/>
      <c r="N38" s="300" t="s">
        <v>339</v>
      </c>
      <c r="O38" s="281"/>
      <c r="P38" s="300" t="s">
        <v>353</v>
      </c>
      <c r="Q38" s="280"/>
      <c r="R38" s="280"/>
      <c r="S38" s="280"/>
      <c r="T38" s="280"/>
      <c r="U38" s="281"/>
      <c r="V38" s="300" t="s">
        <v>354</v>
      </c>
      <c r="W38" s="280"/>
      <c r="X38" s="280"/>
      <c r="Y38" s="280"/>
      <c r="Z38" s="280"/>
      <c r="AA38" s="280"/>
      <c r="AB38" s="280"/>
      <c r="AC38" s="281"/>
      <c r="AD38" s="300" t="s">
        <v>72</v>
      </c>
      <c r="AE38" s="281"/>
      <c r="AF38" s="300" t="s">
        <v>355</v>
      </c>
      <c r="AG38" s="281"/>
      <c r="AH38" s="300" t="s">
        <v>342</v>
      </c>
      <c r="AI38" s="281"/>
      <c r="AJ38" s="16" t="s">
        <v>343</v>
      </c>
      <c r="AK38" s="300" t="s">
        <v>356</v>
      </c>
      <c r="AL38" s="281"/>
      <c r="AM38" s="300" t="s">
        <v>308</v>
      </c>
      <c r="AN38" s="281"/>
      <c r="AO38" s="16" t="s">
        <v>357</v>
      </c>
      <c r="AP38" s="16" t="s">
        <v>358</v>
      </c>
      <c r="AQ38" s="300" t="s">
        <v>359</v>
      </c>
      <c r="AR38" s="281"/>
      <c r="AS38" s="16" t="s">
        <v>81</v>
      </c>
      <c r="AT38" s="16" t="s">
        <v>360</v>
      </c>
      <c r="AU38" s="16" t="s">
        <v>361</v>
      </c>
      <c r="AV38" s="16" t="s">
        <v>362</v>
      </c>
    </row>
    <row r="39" spans="1:48" ht="15.75">
      <c r="A39" s="312"/>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row>
    <row r="40" spans="1:48" ht="33" customHeight="1">
      <c r="A40" s="311" t="s">
        <v>290</v>
      </c>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1"/>
    </row>
    <row r="41" spans="1:48" ht="42" customHeight="1">
      <c r="A41" s="302" t="s">
        <v>363</v>
      </c>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1"/>
    </row>
    <row r="42" spans="1:48" ht="31.5">
      <c r="A42" s="17" t="s">
        <v>46</v>
      </c>
      <c r="B42" s="15">
        <v>184</v>
      </c>
      <c r="C42" s="15">
        <v>73</v>
      </c>
      <c r="D42" s="15">
        <v>90</v>
      </c>
      <c r="E42" s="15">
        <v>21</v>
      </c>
      <c r="F42" s="15">
        <v>2</v>
      </c>
      <c r="G42" s="15">
        <v>1</v>
      </c>
      <c r="H42" s="15">
        <v>3</v>
      </c>
      <c r="I42" s="15">
        <v>1.6</v>
      </c>
      <c r="J42" s="15">
        <v>0</v>
      </c>
      <c r="K42" s="15">
        <v>0</v>
      </c>
      <c r="L42" s="15">
        <v>0</v>
      </c>
      <c r="M42" s="15">
        <v>0</v>
      </c>
      <c r="N42" s="15">
        <v>0</v>
      </c>
      <c r="O42" s="15">
        <v>0</v>
      </c>
      <c r="P42" s="15">
        <v>0</v>
      </c>
      <c r="Q42" s="15">
        <v>0</v>
      </c>
      <c r="R42" s="15">
        <v>0</v>
      </c>
      <c r="S42" s="15">
        <v>0</v>
      </c>
      <c r="T42" s="15">
        <v>0</v>
      </c>
      <c r="U42" s="15">
        <v>0</v>
      </c>
      <c r="V42" s="15">
        <v>0</v>
      </c>
      <c r="W42" s="15">
        <v>0</v>
      </c>
      <c r="X42" s="15">
        <v>14</v>
      </c>
      <c r="Y42" s="15">
        <v>7.6</v>
      </c>
      <c r="Z42" s="15">
        <v>0</v>
      </c>
      <c r="AA42" s="15">
        <v>0</v>
      </c>
      <c r="AB42" s="15">
        <v>84</v>
      </c>
      <c r="AC42" s="25">
        <v>45</v>
      </c>
      <c r="AD42" s="17">
        <v>144</v>
      </c>
      <c r="AE42" s="16">
        <v>77</v>
      </c>
      <c r="AF42" s="16">
        <v>171</v>
      </c>
      <c r="AG42" s="16">
        <v>91</v>
      </c>
      <c r="AH42" s="16">
        <v>4</v>
      </c>
      <c r="AI42" s="16">
        <v>1.3</v>
      </c>
      <c r="AJ42" s="15">
        <v>2</v>
      </c>
      <c r="AK42" s="15">
        <v>0</v>
      </c>
      <c r="AL42" s="15">
        <v>0</v>
      </c>
      <c r="AM42" s="15">
        <v>1</v>
      </c>
      <c r="AN42" s="15">
        <v>1</v>
      </c>
      <c r="AO42" s="15">
        <v>7</v>
      </c>
      <c r="AP42" s="300" t="s">
        <v>47</v>
      </c>
      <c r="AQ42" s="280"/>
      <c r="AR42" s="280"/>
      <c r="AS42" s="280"/>
      <c r="AT42" s="280"/>
      <c r="AU42" s="280"/>
      <c r="AV42" s="281"/>
    </row>
    <row r="43" spans="1:48" ht="47.25">
      <c r="A43" s="17" t="s">
        <v>48</v>
      </c>
      <c r="B43" s="15">
        <v>185</v>
      </c>
      <c r="C43" s="15">
        <v>71</v>
      </c>
      <c r="D43" s="15">
        <v>93</v>
      </c>
      <c r="E43" s="15">
        <v>21</v>
      </c>
      <c r="F43" s="16">
        <v>0</v>
      </c>
      <c r="G43" s="16">
        <v>0</v>
      </c>
      <c r="H43" s="15">
        <v>0</v>
      </c>
      <c r="I43" s="16">
        <v>0</v>
      </c>
      <c r="J43" s="15">
        <v>0</v>
      </c>
      <c r="K43" s="16">
        <v>0</v>
      </c>
      <c r="L43" s="15">
        <v>0</v>
      </c>
      <c r="M43" s="16">
        <v>0</v>
      </c>
      <c r="N43" s="15">
        <v>0</v>
      </c>
      <c r="O43" s="16">
        <v>0</v>
      </c>
      <c r="P43" s="15">
        <v>0</v>
      </c>
      <c r="Q43" s="16">
        <v>0</v>
      </c>
      <c r="R43" s="15">
        <v>0</v>
      </c>
      <c r="S43" s="16">
        <v>0</v>
      </c>
      <c r="T43" s="15">
        <v>0</v>
      </c>
      <c r="U43" s="16">
        <v>0</v>
      </c>
      <c r="V43" s="15">
        <v>0</v>
      </c>
      <c r="W43" s="16">
        <v>0</v>
      </c>
      <c r="X43" s="15">
        <v>16</v>
      </c>
      <c r="Y43" s="16">
        <v>9</v>
      </c>
      <c r="Z43" s="15">
        <v>0</v>
      </c>
      <c r="AA43" s="16">
        <v>0</v>
      </c>
      <c r="AB43" s="15">
        <v>74</v>
      </c>
      <c r="AC43" s="16">
        <v>40</v>
      </c>
      <c r="AD43" s="15">
        <v>147</v>
      </c>
      <c r="AE43" s="16">
        <v>76</v>
      </c>
      <c r="AF43" s="15">
        <v>182</v>
      </c>
      <c r="AG43" s="16">
        <v>97</v>
      </c>
      <c r="AH43" s="15">
        <v>185</v>
      </c>
      <c r="AI43" s="16">
        <v>100</v>
      </c>
      <c r="AJ43" s="15">
        <v>2</v>
      </c>
      <c r="AK43" s="15">
        <v>0</v>
      </c>
      <c r="AL43" s="15">
        <v>0</v>
      </c>
      <c r="AM43" s="15">
        <v>1</v>
      </c>
      <c r="AN43" s="15">
        <v>1</v>
      </c>
      <c r="AO43" s="15">
        <v>6</v>
      </c>
      <c r="AP43" s="15" t="s">
        <v>49</v>
      </c>
      <c r="AQ43" s="15">
        <v>1</v>
      </c>
      <c r="AR43" s="15">
        <v>11</v>
      </c>
      <c r="AS43" s="16">
        <v>1</v>
      </c>
      <c r="AT43" s="15" t="s">
        <v>49</v>
      </c>
      <c r="AU43" s="15" t="s">
        <v>49</v>
      </c>
      <c r="AV43" s="15" t="s">
        <v>49</v>
      </c>
    </row>
    <row r="44" spans="1:48" ht="15.75">
      <c r="A44" s="18" t="s">
        <v>51</v>
      </c>
      <c r="B44" s="19" t="s">
        <v>95</v>
      </c>
      <c r="C44" s="19">
        <v>-2</v>
      </c>
      <c r="D44" s="19" t="s">
        <v>53</v>
      </c>
      <c r="E44" s="19">
        <v>21</v>
      </c>
      <c r="F44" s="19">
        <v>-2</v>
      </c>
      <c r="G44" s="19">
        <v>-1</v>
      </c>
      <c r="H44" s="19">
        <v>-3</v>
      </c>
      <c r="I44" s="19">
        <v>0</v>
      </c>
      <c r="J44" s="19">
        <v>0</v>
      </c>
      <c r="K44" s="19">
        <v>0</v>
      </c>
      <c r="L44" s="19">
        <v>0</v>
      </c>
      <c r="M44" s="19">
        <v>0</v>
      </c>
      <c r="N44" s="19">
        <v>0</v>
      </c>
      <c r="O44" s="19">
        <v>0</v>
      </c>
      <c r="P44" s="19">
        <v>0</v>
      </c>
      <c r="Q44" s="19">
        <v>0</v>
      </c>
      <c r="R44" s="19">
        <v>0</v>
      </c>
      <c r="S44" s="19">
        <v>0</v>
      </c>
      <c r="T44" s="19">
        <v>0</v>
      </c>
      <c r="U44" s="19">
        <v>0</v>
      </c>
      <c r="V44" s="19">
        <v>0</v>
      </c>
      <c r="W44" s="19">
        <v>0</v>
      </c>
      <c r="X44" s="19" t="s">
        <v>88</v>
      </c>
      <c r="Y44" s="19" t="s">
        <v>115</v>
      </c>
      <c r="Z44" s="19">
        <v>0</v>
      </c>
      <c r="AA44" s="19">
        <v>0</v>
      </c>
      <c r="AB44" s="19">
        <v>-10</v>
      </c>
      <c r="AC44" s="19">
        <v>-0.5</v>
      </c>
      <c r="AD44" s="19" t="s">
        <v>53</v>
      </c>
      <c r="AE44" s="19" t="s">
        <v>95</v>
      </c>
      <c r="AF44" s="19" t="s">
        <v>140</v>
      </c>
      <c r="AG44" s="19" t="s">
        <v>63</v>
      </c>
      <c r="AH44" s="19" t="s">
        <v>364</v>
      </c>
      <c r="AI44" s="19" t="s">
        <v>365</v>
      </c>
      <c r="AJ44" s="19">
        <v>2</v>
      </c>
      <c r="AK44" s="19">
        <v>0</v>
      </c>
      <c r="AL44" s="19">
        <v>0</v>
      </c>
      <c r="AM44" s="19">
        <v>1</v>
      </c>
      <c r="AN44" s="19">
        <v>1</v>
      </c>
      <c r="AO44" s="19">
        <v>6</v>
      </c>
      <c r="AP44" s="19" t="s">
        <v>49</v>
      </c>
      <c r="AQ44" s="19">
        <v>1</v>
      </c>
      <c r="AR44" s="19">
        <v>11</v>
      </c>
      <c r="AS44" s="19">
        <v>1</v>
      </c>
      <c r="AT44" s="19" t="s">
        <v>49</v>
      </c>
      <c r="AU44" s="19" t="s">
        <v>49</v>
      </c>
      <c r="AV44" s="19" t="s">
        <v>49</v>
      </c>
    </row>
    <row r="45" spans="1:48" ht="315">
      <c r="A45" s="17" t="s">
        <v>65</v>
      </c>
      <c r="B45" s="300" t="s">
        <v>366</v>
      </c>
      <c r="C45" s="280"/>
      <c r="D45" s="280"/>
      <c r="E45" s="281"/>
      <c r="F45" s="300" t="s">
        <v>367</v>
      </c>
      <c r="G45" s="280"/>
      <c r="H45" s="280"/>
      <c r="I45" s="280"/>
      <c r="J45" s="280"/>
      <c r="K45" s="281"/>
      <c r="L45" s="300" t="s">
        <v>368</v>
      </c>
      <c r="M45" s="281"/>
      <c r="N45" s="300" t="s">
        <v>369</v>
      </c>
      <c r="O45" s="281"/>
      <c r="P45" s="300" t="s">
        <v>370</v>
      </c>
      <c r="Q45" s="280"/>
      <c r="R45" s="280"/>
      <c r="S45" s="280"/>
      <c r="T45" s="280"/>
      <c r="U45" s="281"/>
      <c r="V45" s="300" t="s">
        <v>371</v>
      </c>
      <c r="W45" s="280"/>
      <c r="X45" s="280"/>
      <c r="Y45" s="280"/>
      <c r="Z45" s="280"/>
      <c r="AA45" s="280"/>
      <c r="AB45" s="280"/>
      <c r="AC45" s="281"/>
      <c r="AD45" s="300" t="s">
        <v>72</v>
      </c>
      <c r="AE45" s="281"/>
      <c r="AF45" s="300" t="s">
        <v>73</v>
      </c>
      <c r="AG45" s="281"/>
      <c r="AH45" s="300" t="s">
        <v>372</v>
      </c>
      <c r="AI45" s="281"/>
      <c r="AJ45" s="16" t="s">
        <v>373</v>
      </c>
      <c r="AK45" s="300" t="s">
        <v>214</v>
      </c>
      <c r="AL45" s="281"/>
      <c r="AM45" s="300" t="s">
        <v>374</v>
      </c>
      <c r="AN45" s="281"/>
      <c r="AO45" s="16" t="s">
        <v>161</v>
      </c>
      <c r="AP45" s="16" t="s">
        <v>375</v>
      </c>
      <c r="AQ45" s="300" t="s">
        <v>376</v>
      </c>
      <c r="AR45" s="281"/>
      <c r="AS45" s="16" t="s">
        <v>81</v>
      </c>
      <c r="AT45" s="16" t="s">
        <v>377</v>
      </c>
      <c r="AU45" s="16" t="s">
        <v>378</v>
      </c>
      <c r="AV45" s="16" t="s">
        <v>203</v>
      </c>
    </row>
    <row r="46" spans="1:48" ht="15.7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row>
    <row r="47" spans="1:48" ht="39.75" customHeight="1">
      <c r="A47" s="311" t="s">
        <v>290</v>
      </c>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1"/>
    </row>
    <row r="48" spans="1:48" ht="39.75" customHeight="1">
      <c r="A48" s="290" t="s">
        <v>379</v>
      </c>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1"/>
    </row>
    <row r="49" spans="1:48" ht="31.5">
      <c r="A49" s="26" t="s">
        <v>46</v>
      </c>
      <c r="B49" s="5">
        <v>206</v>
      </c>
      <c r="C49" s="5">
        <v>77</v>
      </c>
      <c r="D49" s="5">
        <v>105</v>
      </c>
      <c r="E49" s="5">
        <v>24</v>
      </c>
      <c r="F49" s="5">
        <v>1</v>
      </c>
      <c r="G49" s="5">
        <v>0.5</v>
      </c>
      <c r="H49" s="5">
        <v>1</v>
      </c>
      <c r="I49" s="5">
        <v>0.5</v>
      </c>
      <c r="J49" s="5">
        <v>0</v>
      </c>
      <c r="K49" s="5">
        <v>0</v>
      </c>
      <c r="L49" s="5">
        <v>0</v>
      </c>
      <c r="M49" s="5">
        <v>0</v>
      </c>
      <c r="N49" s="5">
        <v>0</v>
      </c>
      <c r="O49" s="5">
        <v>0</v>
      </c>
      <c r="P49" s="5">
        <v>0</v>
      </c>
      <c r="Q49" s="5">
        <v>0</v>
      </c>
      <c r="R49" s="5">
        <v>0</v>
      </c>
      <c r="S49" s="5">
        <v>0</v>
      </c>
      <c r="T49" s="5">
        <v>0</v>
      </c>
      <c r="U49" s="5">
        <v>0</v>
      </c>
      <c r="V49" s="5">
        <v>129</v>
      </c>
      <c r="W49" s="5">
        <v>63</v>
      </c>
      <c r="X49" s="5">
        <v>20</v>
      </c>
      <c r="Y49" s="5">
        <v>9.6999999999999993</v>
      </c>
      <c r="Z49" s="5">
        <v>12</v>
      </c>
      <c r="AA49" s="5">
        <v>6</v>
      </c>
      <c r="AB49" s="5">
        <v>54</v>
      </c>
      <c r="AC49" s="8">
        <v>26</v>
      </c>
      <c r="AD49" s="7">
        <v>191</v>
      </c>
      <c r="AE49" s="6">
        <v>93</v>
      </c>
      <c r="AF49" s="6">
        <v>198</v>
      </c>
      <c r="AG49" s="6">
        <v>96</v>
      </c>
      <c r="AH49" s="6">
        <v>38</v>
      </c>
      <c r="AI49" s="6">
        <v>18</v>
      </c>
      <c r="AJ49" s="5">
        <v>2</v>
      </c>
      <c r="AK49" s="5">
        <v>1</v>
      </c>
      <c r="AL49" s="5">
        <v>1</v>
      </c>
      <c r="AM49" s="5">
        <v>1</v>
      </c>
      <c r="AN49" s="5">
        <v>1</v>
      </c>
      <c r="AO49" s="5">
        <v>1</v>
      </c>
      <c r="AP49" s="308" t="s">
        <v>47</v>
      </c>
      <c r="AQ49" s="280"/>
      <c r="AR49" s="280"/>
      <c r="AS49" s="280"/>
      <c r="AT49" s="280"/>
      <c r="AU49" s="280"/>
      <c r="AV49" s="281"/>
    </row>
    <row r="50" spans="1:48" ht="47.25">
      <c r="A50" s="26" t="s">
        <v>48</v>
      </c>
      <c r="B50" s="15">
        <v>195</v>
      </c>
      <c r="C50" s="15">
        <v>81</v>
      </c>
      <c r="D50" s="15">
        <v>98</v>
      </c>
      <c r="E50" s="15">
        <v>16</v>
      </c>
      <c r="F50" s="15">
        <v>0</v>
      </c>
      <c r="G50" s="15">
        <v>0</v>
      </c>
      <c r="H50" s="15">
        <v>0</v>
      </c>
      <c r="I50" s="15">
        <v>0</v>
      </c>
      <c r="J50" s="15">
        <v>0</v>
      </c>
      <c r="K50" s="15">
        <v>0</v>
      </c>
      <c r="L50" s="15">
        <v>0</v>
      </c>
      <c r="M50" s="15">
        <v>0</v>
      </c>
      <c r="N50" s="15">
        <v>0</v>
      </c>
      <c r="O50" s="15">
        <v>0</v>
      </c>
      <c r="P50" s="15">
        <v>0</v>
      </c>
      <c r="Q50" s="15">
        <v>0</v>
      </c>
      <c r="R50" s="15">
        <v>0</v>
      </c>
      <c r="S50" s="15">
        <v>0</v>
      </c>
      <c r="T50" s="15">
        <v>0</v>
      </c>
      <c r="U50" s="15">
        <v>0</v>
      </c>
      <c r="V50" s="15">
        <v>129</v>
      </c>
      <c r="W50" s="15">
        <v>66</v>
      </c>
      <c r="X50" s="15">
        <v>9</v>
      </c>
      <c r="Y50" s="15">
        <v>5</v>
      </c>
      <c r="Z50" s="15">
        <v>0</v>
      </c>
      <c r="AA50" s="15">
        <v>0</v>
      </c>
      <c r="AB50" s="15">
        <v>69</v>
      </c>
      <c r="AC50" s="15">
        <v>35</v>
      </c>
      <c r="AD50" s="15">
        <v>187</v>
      </c>
      <c r="AE50" s="15">
        <v>96</v>
      </c>
      <c r="AF50" s="15">
        <v>187</v>
      </c>
      <c r="AG50" s="15">
        <v>96</v>
      </c>
      <c r="AH50" s="15">
        <v>195</v>
      </c>
      <c r="AI50" s="15">
        <v>100</v>
      </c>
      <c r="AJ50" s="15">
        <v>2</v>
      </c>
      <c r="AK50" s="15">
        <v>1</v>
      </c>
      <c r="AL50" s="15">
        <v>1</v>
      </c>
      <c r="AM50" s="15">
        <v>1</v>
      </c>
      <c r="AN50" s="15">
        <v>1</v>
      </c>
      <c r="AO50" s="15">
        <v>2</v>
      </c>
      <c r="AP50" s="15" t="s">
        <v>49</v>
      </c>
      <c r="AQ50" s="15">
        <v>1</v>
      </c>
      <c r="AR50" s="15">
        <v>22</v>
      </c>
      <c r="AS50" s="15">
        <v>1</v>
      </c>
      <c r="AT50" s="15" t="s">
        <v>49</v>
      </c>
      <c r="AU50" s="15" t="s">
        <v>50</v>
      </c>
      <c r="AV50" s="15" t="s">
        <v>49</v>
      </c>
    </row>
    <row r="51" spans="1:48" ht="15.75">
      <c r="A51" s="18" t="s">
        <v>51</v>
      </c>
      <c r="B51" s="19">
        <v>-11</v>
      </c>
      <c r="C51" s="19" t="s">
        <v>89</v>
      </c>
      <c r="D51" s="19">
        <v>-7</v>
      </c>
      <c r="E51" s="19">
        <v>-8</v>
      </c>
      <c r="F51" s="19">
        <v>-1</v>
      </c>
      <c r="G51" s="19">
        <v>0</v>
      </c>
      <c r="H51" s="19">
        <v>-1</v>
      </c>
      <c r="I51" s="19">
        <v>0</v>
      </c>
      <c r="J51" s="19">
        <v>0</v>
      </c>
      <c r="K51" s="19">
        <v>0</v>
      </c>
      <c r="L51" s="19">
        <v>0</v>
      </c>
      <c r="M51" s="19">
        <v>0</v>
      </c>
      <c r="N51" s="19">
        <v>0</v>
      </c>
      <c r="O51" s="19">
        <v>0</v>
      </c>
      <c r="P51" s="19">
        <v>0</v>
      </c>
      <c r="Q51" s="19">
        <v>0</v>
      </c>
      <c r="R51" s="19">
        <v>0</v>
      </c>
      <c r="S51" s="19">
        <v>0</v>
      </c>
      <c r="T51" s="19">
        <v>0</v>
      </c>
      <c r="U51" s="19">
        <v>0</v>
      </c>
      <c r="V51" s="19">
        <v>129</v>
      </c>
      <c r="W51" s="19">
        <v>66</v>
      </c>
      <c r="X51" s="19">
        <v>-11</v>
      </c>
      <c r="Y51" s="19">
        <v>-4.7</v>
      </c>
      <c r="Z51" s="19">
        <v>0</v>
      </c>
      <c r="AA51" s="19">
        <v>0</v>
      </c>
      <c r="AB51" s="19" t="s">
        <v>92</v>
      </c>
      <c r="AC51" s="19" t="s">
        <v>91</v>
      </c>
      <c r="AD51" s="19" t="s">
        <v>89</v>
      </c>
      <c r="AE51" s="19" t="s">
        <v>182</v>
      </c>
      <c r="AF51" s="19">
        <v>-9</v>
      </c>
      <c r="AG51" s="19">
        <v>0</v>
      </c>
      <c r="AH51" s="19" t="s">
        <v>380</v>
      </c>
      <c r="AI51" s="19" t="s">
        <v>349</v>
      </c>
      <c r="AJ51" s="19">
        <v>2</v>
      </c>
      <c r="AK51" s="19">
        <v>1</v>
      </c>
      <c r="AL51" s="19">
        <v>1</v>
      </c>
      <c r="AM51" s="19">
        <v>1</v>
      </c>
      <c r="AN51" s="19">
        <v>1</v>
      </c>
      <c r="AO51" s="19" t="s">
        <v>95</v>
      </c>
      <c r="AP51" s="20" t="s">
        <v>64</v>
      </c>
      <c r="AQ51" s="19">
        <v>1</v>
      </c>
      <c r="AR51" s="19">
        <v>22</v>
      </c>
      <c r="AS51" s="19">
        <v>1</v>
      </c>
      <c r="AT51" s="19" t="s">
        <v>49</v>
      </c>
      <c r="AU51" s="19" t="s">
        <v>50</v>
      </c>
      <c r="AV51" s="19" t="s">
        <v>49</v>
      </c>
    </row>
    <row r="52" spans="1:48" ht="409.5">
      <c r="A52" s="26" t="s">
        <v>65</v>
      </c>
      <c r="B52" s="308" t="s">
        <v>381</v>
      </c>
      <c r="C52" s="280"/>
      <c r="D52" s="280"/>
      <c r="E52" s="281"/>
      <c r="F52" s="308" t="s">
        <v>382</v>
      </c>
      <c r="G52" s="280"/>
      <c r="H52" s="280"/>
      <c r="I52" s="280"/>
      <c r="J52" s="280"/>
      <c r="K52" s="281"/>
      <c r="L52" s="308" t="s">
        <v>383</v>
      </c>
      <c r="M52" s="281"/>
      <c r="N52" s="308" t="s">
        <v>384</v>
      </c>
      <c r="O52" s="281"/>
      <c r="P52" s="308" t="s">
        <v>385</v>
      </c>
      <c r="Q52" s="280"/>
      <c r="R52" s="280"/>
      <c r="S52" s="280"/>
      <c r="T52" s="280"/>
      <c r="U52" s="281"/>
      <c r="V52" s="308" t="s">
        <v>386</v>
      </c>
      <c r="W52" s="280"/>
      <c r="X52" s="280"/>
      <c r="Y52" s="280"/>
      <c r="Z52" s="280"/>
      <c r="AA52" s="280"/>
      <c r="AB52" s="280"/>
      <c r="AC52" s="281"/>
      <c r="AD52" s="308" t="s">
        <v>387</v>
      </c>
      <c r="AE52" s="281"/>
      <c r="AF52" s="308" t="s">
        <v>388</v>
      </c>
      <c r="AG52" s="281"/>
      <c r="AH52" s="308" t="s">
        <v>389</v>
      </c>
      <c r="AI52" s="281"/>
      <c r="AJ52" s="15" t="s">
        <v>390</v>
      </c>
      <c r="AK52" s="308" t="s">
        <v>391</v>
      </c>
      <c r="AL52" s="281"/>
      <c r="AM52" s="308" t="s">
        <v>392</v>
      </c>
      <c r="AN52" s="281"/>
      <c r="AO52" s="15" t="s">
        <v>78</v>
      </c>
      <c r="AP52" s="15" t="s">
        <v>393</v>
      </c>
      <c r="AQ52" s="308" t="s">
        <v>394</v>
      </c>
      <c r="AR52" s="281"/>
      <c r="AS52" s="15" t="s">
        <v>81</v>
      </c>
      <c r="AT52" s="15" t="s">
        <v>82</v>
      </c>
      <c r="AU52" s="15" t="s">
        <v>395</v>
      </c>
      <c r="AV52" s="15" t="s">
        <v>396</v>
      </c>
    </row>
    <row r="53" spans="1:48" ht="15.7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row>
    <row r="54" spans="1:48" ht="37.5" customHeight="1">
      <c r="A54" s="311" t="s">
        <v>290</v>
      </c>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1"/>
    </row>
    <row r="55" spans="1:48" ht="35.25" customHeight="1">
      <c r="A55" s="302" t="s">
        <v>397</v>
      </c>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1"/>
    </row>
    <row r="56" spans="1:48" ht="31.5">
      <c r="A56" s="17" t="s">
        <v>46</v>
      </c>
      <c r="B56" s="15">
        <v>187</v>
      </c>
      <c r="C56" s="15">
        <v>65</v>
      </c>
      <c r="D56" s="15">
        <v>103</v>
      </c>
      <c r="E56" s="15">
        <v>19</v>
      </c>
      <c r="F56" s="15">
        <v>1</v>
      </c>
      <c r="G56" s="15">
        <v>1</v>
      </c>
      <c r="H56" s="15">
        <v>1</v>
      </c>
      <c r="I56" s="15">
        <v>1</v>
      </c>
      <c r="J56" s="15">
        <v>0</v>
      </c>
      <c r="K56" s="15">
        <v>0</v>
      </c>
      <c r="L56" s="15">
        <v>0</v>
      </c>
      <c r="M56" s="15">
        <v>0</v>
      </c>
      <c r="N56" s="15">
        <v>1</v>
      </c>
      <c r="O56" s="15">
        <v>1</v>
      </c>
      <c r="P56" s="15">
        <v>0</v>
      </c>
      <c r="Q56" s="15">
        <v>0</v>
      </c>
      <c r="R56" s="15">
        <v>0</v>
      </c>
      <c r="S56" s="15">
        <v>0</v>
      </c>
      <c r="T56" s="15">
        <v>2</v>
      </c>
      <c r="U56" s="15">
        <v>1</v>
      </c>
      <c r="V56" s="15">
        <v>0</v>
      </c>
      <c r="W56" s="15">
        <v>0</v>
      </c>
      <c r="X56" s="15">
        <v>12</v>
      </c>
      <c r="Y56" s="15">
        <v>7</v>
      </c>
      <c r="Z56" s="15">
        <v>0</v>
      </c>
      <c r="AA56" s="15">
        <v>0</v>
      </c>
      <c r="AB56" s="15">
        <v>90</v>
      </c>
      <c r="AC56" s="15">
        <v>48</v>
      </c>
      <c r="AD56" s="15">
        <v>152</v>
      </c>
      <c r="AE56" s="15">
        <v>80</v>
      </c>
      <c r="AF56" s="15">
        <v>183</v>
      </c>
      <c r="AG56" s="15">
        <v>97</v>
      </c>
      <c r="AH56" s="15">
        <v>25</v>
      </c>
      <c r="AI56" s="15">
        <v>5</v>
      </c>
      <c r="AJ56" s="15">
        <v>2</v>
      </c>
      <c r="AK56" s="15">
        <v>0</v>
      </c>
      <c r="AL56" s="15">
        <v>0</v>
      </c>
      <c r="AM56" s="15">
        <v>1</v>
      </c>
      <c r="AN56" s="15">
        <v>1</v>
      </c>
      <c r="AO56" s="15">
        <v>8</v>
      </c>
      <c r="AP56" s="300" t="s">
        <v>47</v>
      </c>
      <c r="AQ56" s="280"/>
      <c r="AR56" s="280"/>
      <c r="AS56" s="280"/>
      <c r="AT56" s="280"/>
      <c r="AU56" s="280"/>
      <c r="AV56" s="281"/>
    </row>
    <row r="57" spans="1:48" ht="47.25">
      <c r="A57" s="17" t="s">
        <v>48</v>
      </c>
      <c r="B57" s="15">
        <v>178</v>
      </c>
      <c r="C57" s="15">
        <v>61</v>
      </c>
      <c r="D57" s="15">
        <v>103</v>
      </c>
      <c r="E57" s="15">
        <v>14</v>
      </c>
      <c r="F57" s="15">
        <v>0</v>
      </c>
      <c r="G57" s="15">
        <v>0</v>
      </c>
      <c r="H57" s="15">
        <v>0</v>
      </c>
      <c r="I57" s="15">
        <v>0</v>
      </c>
      <c r="J57" s="15">
        <v>1</v>
      </c>
      <c r="K57" s="15">
        <v>0.6</v>
      </c>
      <c r="L57" s="15">
        <v>0</v>
      </c>
      <c r="M57" s="15">
        <v>0</v>
      </c>
      <c r="N57" s="15">
        <v>0</v>
      </c>
      <c r="O57" s="15">
        <v>0</v>
      </c>
      <c r="P57" s="15">
        <v>1</v>
      </c>
      <c r="Q57" s="15">
        <v>0.6</v>
      </c>
      <c r="R57" s="15">
        <v>0</v>
      </c>
      <c r="S57" s="15">
        <v>0</v>
      </c>
      <c r="T57" s="15">
        <v>0</v>
      </c>
      <c r="U57" s="15">
        <v>0</v>
      </c>
      <c r="V57" s="15">
        <v>15</v>
      </c>
      <c r="W57" s="15">
        <v>8.4</v>
      </c>
      <c r="X57" s="15">
        <v>15</v>
      </c>
      <c r="Y57" s="15">
        <v>8.4</v>
      </c>
      <c r="Z57" s="15">
        <v>0</v>
      </c>
      <c r="AA57" s="15">
        <v>0</v>
      </c>
      <c r="AB57" s="15">
        <v>144</v>
      </c>
      <c r="AC57" s="15">
        <v>80</v>
      </c>
      <c r="AD57" s="15">
        <v>177</v>
      </c>
      <c r="AE57" s="15">
        <v>99.4</v>
      </c>
      <c r="AF57" s="15">
        <v>162</v>
      </c>
      <c r="AG57" s="15">
        <v>91</v>
      </c>
      <c r="AH57" s="15">
        <v>165</v>
      </c>
      <c r="AI57" s="15">
        <v>93</v>
      </c>
      <c r="AJ57" s="15">
        <v>2</v>
      </c>
      <c r="AK57" s="15">
        <v>0</v>
      </c>
      <c r="AL57" s="15">
        <v>0</v>
      </c>
      <c r="AM57" s="15">
        <v>1</v>
      </c>
      <c r="AN57" s="15">
        <v>1</v>
      </c>
      <c r="AO57" s="15">
        <v>7</v>
      </c>
      <c r="AP57" s="15" t="s">
        <v>49</v>
      </c>
      <c r="AQ57" s="15">
        <v>1</v>
      </c>
      <c r="AR57" s="15">
        <v>13</v>
      </c>
      <c r="AS57" s="15">
        <v>1</v>
      </c>
      <c r="AT57" s="15" t="s">
        <v>49</v>
      </c>
      <c r="AU57" s="16" t="s">
        <v>50</v>
      </c>
      <c r="AV57" s="15" t="s">
        <v>49</v>
      </c>
    </row>
    <row r="58" spans="1:48" ht="15.75">
      <c r="A58" s="18" t="s">
        <v>51</v>
      </c>
      <c r="B58" s="19">
        <v>-9</v>
      </c>
      <c r="C58" s="19">
        <v>-4</v>
      </c>
      <c r="D58" s="19">
        <v>0</v>
      </c>
      <c r="E58" s="19">
        <v>-5</v>
      </c>
      <c r="F58" s="19">
        <v>-1</v>
      </c>
      <c r="G58" s="19">
        <v>-1</v>
      </c>
      <c r="H58" s="19">
        <v>-1</v>
      </c>
      <c r="I58" s="19">
        <v>-1</v>
      </c>
      <c r="J58" s="19" t="s">
        <v>95</v>
      </c>
      <c r="K58" s="19" t="s">
        <v>111</v>
      </c>
      <c r="L58" s="19">
        <v>0</v>
      </c>
      <c r="M58" s="19">
        <v>0</v>
      </c>
      <c r="N58" s="19">
        <v>-1</v>
      </c>
      <c r="O58" s="19">
        <v>0</v>
      </c>
      <c r="P58" s="19" t="s">
        <v>95</v>
      </c>
      <c r="Q58" s="19" t="s">
        <v>111</v>
      </c>
      <c r="R58" s="19">
        <v>0</v>
      </c>
      <c r="S58" s="19">
        <v>0</v>
      </c>
      <c r="T58" s="19">
        <v>-2</v>
      </c>
      <c r="U58" s="19">
        <v>0</v>
      </c>
      <c r="V58" s="19" t="s">
        <v>92</v>
      </c>
      <c r="W58" s="19" t="s">
        <v>113</v>
      </c>
      <c r="X58" s="19" t="s">
        <v>53</v>
      </c>
      <c r="Y58" s="19" t="s">
        <v>398</v>
      </c>
      <c r="Z58" s="19">
        <v>0</v>
      </c>
      <c r="AA58" s="19">
        <v>0</v>
      </c>
      <c r="AB58" s="19" t="s">
        <v>399</v>
      </c>
      <c r="AC58" s="19" t="s">
        <v>400</v>
      </c>
      <c r="AD58" s="19" t="s">
        <v>401</v>
      </c>
      <c r="AE58" s="19" t="s">
        <v>181</v>
      </c>
      <c r="AF58" s="19">
        <v>-21</v>
      </c>
      <c r="AG58" s="19">
        <v>-6</v>
      </c>
      <c r="AH58" s="19" t="s">
        <v>402</v>
      </c>
      <c r="AI58" s="19" t="s">
        <v>403</v>
      </c>
      <c r="AJ58" s="19">
        <v>2</v>
      </c>
      <c r="AK58" s="19">
        <v>0</v>
      </c>
      <c r="AL58" s="19">
        <v>0</v>
      </c>
      <c r="AM58" s="19">
        <v>1</v>
      </c>
      <c r="AN58" s="19">
        <v>1</v>
      </c>
      <c r="AO58" s="19">
        <v>-1</v>
      </c>
      <c r="AP58" s="20" t="s">
        <v>64</v>
      </c>
      <c r="AQ58" s="19">
        <v>1</v>
      </c>
      <c r="AR58" s="19">
        <v>13</v>
      </c>
      <c r="AS58" s="19">
        <v>1</v>
      </c>
      <c r="AT58" s="20" t="s">
        <v>64</v>
      </c>
      <c r="AU58" s="19" t="s">
        <v>50</v>
      </c>
      <c r="AV58" s="19" t="s">
        <v>49</v>
      </c>
    </row>
    <row r="59" spans="1:48" ht="409.5">
      <c r="A59" s="17" t="s">
        <v>65</v>
      </c>
      <c r="B59" s="300" t="s">
        <v>404</v>
      </c>
      <c r="C59" s="280"/>
      <c r="D59" s="280"/>
      <c r="E59" s="281"/>
      <c r="F59" s="300" t="s">
        <v>405</v>
      </c>
      <c r="G59" s="280"/>
      <c r="H59" s="280"/>
      <c r="I59" s="280"/>
      <c r="J59" s="280"/>
      <c r="K59" s="281"/>
      <c r="L59" s="300" t="s">
        <v>338</v>
      </c>
      <c r="M59" s="281"/>
      <c r="N59" s="300" t="s">
        <v>406</v>
      </c>
      <c r="O59" s="281"/>
      <c r="P59" s="300" t="s">
        <v>407</v>
      </c>
      <c r="Q59" s="280"/>
      <c r="R59" s="280"/>
      <c r="S59" s="280"/>
      <c r="T59" s="280"/>
      <c r="U59" s="281"/>
      <c r="V59" s="300" t="s">
        <v>408</v>
      </c>
      <c r="W59" s="280"/>
      <c r="X59" s="280"/>
      <c r="Y59" s="280"/>
      <c r="Z59" s="280"/>
      <c r="AA59" s="280"/>
      <c r="AB59" s="280"/>
      <c r="AC59" s="281"/>
      <c r="AD59" s="300" t="s">
        <v>72</v>
      </c>
      <c r="AE59" s="281"/>
      <c r="AF59" s="300" t="s">
        <v>409</v>
      </c>
      <c r="AG59" s="281"/>
      <c r="AH59" s="300" t="s">
        <v>410</v>
      </c>
      <c r="AI59" s="281"/>
      <c r="AJ59" s="16" t="s">
        <v>343</v>
      </c>
      <c r="AK59" s="300" t="s">
        <v>326</v>
      </c>
      <c r="AL59" s="281"/>
      <c r="AM59" s="300" t="s">
        <v>308</v>
      </c>
      <c r="AN59" s="281"/>
      <c r="AO59" s="16" t="s">
        <v>239</v>
      </c>
      <c r="AP59" s="16" t="s">
        <v>411</v>
      </c>
      <c r="AQ59" s="300" t="s">
        <v>412</v>
      </c>
      <c r="AR59" s="281"/>
      <c r="AS59" s="16" t="s">
        <v>81</v>
      </c>
      <c r="AT59" s="16" t="s">
        <v>82</v>
      </c>
      <c r="AU59" s="16" t="s">
        <v>413</v>
      </c>
      <c r="AV59" s="16" t="s">
        <v>203</v>
      </c>
    </row>
    <row r="60" spans="1:48" ht="15.75" customHeight="1"/>
    <row r="61" spans="1:48" ht="15.75" customHeight="1"/>
    <row r="62" spans="1:48" ht="15.75" customHeight="1"/>
    <row r="63" spans="1:48" ht="15.75" customHeight="1"/>
    <row r="64" spans="1:4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39">
    <mergeCell ref="AF52:AG52"/>
    <mergeCell ref="AH52:AI52"/>
    <mergeCell ref="AK52:AL52"/>
    <mergeCell ref="AM52:AN52"/>
    <mergeCell ref="AQ52:AR52"/>
    <mergeCell ref="P59:U59"/>
    <mergeCell ref="V59:AC59"/>
    <mergeCell ref="A54:AV54"/>
    <mergeCell ref="A55:AV55"/>
    <mergeCell ref="AP56:AV56"/>
    <mergeCell ref="B59:E59"/>
    <mergeCell ref="F59:K59"/>
    <mergeCell ref="AD59:AE59"/>
    <mergeCell ref="AF59:AG59"/>
    <mergeCell ref="AH59:AI59"/>
    <mergeCell ref="AK59:AL59"/>
    <mergeCell ref="AQ59:AR59"/>
    <mergeCell ref="L59:M59"/>
    <mergeCell ref="N59:O59"/>
    <mergeCell ref="AD24:AE24"/>
    <mergeCell ref="P31:U31"/>
    <mergeCell ref="A47:AV47"/>
    <mergeCell ref="A48:AV48"/>
    <mergeCell ref="AP49:AV49"/>
    <mergeCell ref="B52:E52"/>
    <mergeCell ref="AQ45:AR45"/>
    <mergeCell ref="V52:AC52"/>
    <mergeCell ref="AD52:AE52"/>
    <mergeCell ref="N45:O45"/>
    <mergeCell ref="P45:U45"/>
    <mergeCell ref="V45:AC45"/>
    <mergeCell ref="AD45:AE45"/>
    <mergeCell ref="AF45:AG45"/>
    <mergeCell ref="AH45:AI45"/>
    <mergeCell ref="AK45:AL45"/>
    <mergeCell ref="AM45:AN45"/>
    <mergeCell ref="L52:M52"/>
    <mergeCell ref="F45:K45"/>
    <mergeCell ref="L45:M45"/>
    <mergeCell ref="F52:K52"/>
    <mergeCell ref="B45:E45"/>
    <mergeCell ref="N52:O52"/>
    <mergeCell ref="P52:U52"/>
    <mergeCell ref="N38:O38"/>
    <mergeCell ref="L31:M31"/>
    <mergeCell ref="AD38:AE38"/>
    <mergeCell ref="AF38:AG38"/>
    <mergeCell ref="A19:AV19"/>
    <mergeCell ref="A20:AV20"/>
    <mergeCell ref="AP21:AV21"/>
    <mergeCell ref="A40:AV40"/>
    <mergeCell ref="V16:AC16"/>
    <mergeCell ref="B31:E31"/>
    <mergeCell ref="F31:K31"/>
    <mergeCell ref="B24:E24"/>
    <mergeCell ref="L24:M24"/>
    <mergeCell ref="F24:K24"/>
    <mergeCell ref="B16:E16"/>
    <mergeCell ref="L16:M16"/>
    <mergeCell ref="AQ24:AR24"/>
    <mergeCell ref="AF24:AG24"/>
    <mergeCell ref="AH24:AI24"/>
    <mergeCell ref="V31:AC31"/>
    <mergeCell ref="AD31:AE31"/>
    <mergeCell ref="AK24:AL24"/>
    <mergeCell ref="AM24:AN24"/>
    <mergeCell ref="V24:AC24"/>
    <mergeCell ref="A41:AV41"/>
    <mergeCell ref="AP42:AV42"/>
    <mergeCell ref="A26:AV26"/>
    <mergeCell ref="A27:AV27"/>
    <mergeCell ref="AP28:AV28"/>
    <mergeCell ref="AP35:AV35"/>
    <mergeCell ref="P38:U38"/>
    <mergeCell ref="V38:AC38"/>
    <mergeCell ref="AF31:AG31"/>
    <mergeCell ref="AH31:AI31"/>
    <mergeCell ref="AK31:AL31"/>
    <mergeCell ref="AM31:AN31"/>
    <mergeCell ref="A39:AV39"/>
    <mergeCell ref="AH38:AI38"/>
    <mergeCell ref="AK38:AL38"/>
    <mergeCell ref="AM38:AN38"/>
    <mergeCell ref="AQ38:AR38"/>
    <mergeCell ref="B38:E38"/>
    <mergeCell ref="F38:K38"/>
    <mergeCell ref="A33:AV33"/>
    <mergeCell ref="A34:AV34"/>
    <mergeCell ref="AQ31:AR31"/>
    <mergeCell ref="N31:O31"/>
    <mergeCell ref="L38:M38"/>
    <mergeCell ref="AQ7:AR9"/>
    <mergeCell ref="AS7:AS9"/>
    <mergeCell ref="AT7:AT9"/>
    <mergeCell ref="AP13:AV13"/>
    <mergeCell ref="AU7:AU9"/>
    <mergeCell ref="AV7:AV9"/>
    <mergeCell ref="AH16:AI16"/>
    <mergeCell ref="AK16:AL16"/>
    <mergeCell ref="AK7:AP7"/>
    <mergeCell ref="AP8:AP9"/>
    <mergeCell ref="AM8:AN9"/>
    <mergeCell ref="AO8:AO9"/>
    <mergeCell ref="A11:AV11"/>
    <mergeCell ref="A12:AV12"/>
    <mergeCell ref="F8:K8"/>
    <mergeCell ref="L8:M9"/>
    <mergeCell ref="AH8:AI9"/>
    <mergeCell ref="AJ8:AJ9"/>
    <mergeCell ref="AK8:AL9"/>
    <mergeCell ref="AD16:AE16"/>
    <mergeCell ref="AF16:AG16"/>
    <mergeCell ref="AQ16:AR16"/>
    <mergeCell ref="N16:O16"/>
    <mergeCell ref="P16:U16"/>
    <mergeCell ref="M3:U3"/>
    <mergeCell ref="AM59:AN59"/>
    <mergeCell ref="N24:O24"/>
    <mergeCell ref="P24:U24"/>
    <mergeCell ref="F16:K16"/>
    <mergeCell ref="A7:A10"/>
    <mergeCell ref="B7:E9"/>
    <mergeCell ref="F7:AJ7"/>
    <mergeCell ref="AM16:AN16"/>
    <mergeCell ref="F9:G9"/>
    <mergeCell ref="H9:I9"/>
    <mergeCell ref="N8:O9"/>
    <mergeCell ref="P8:U8"/>
    <mergeCell ref="R9:S9"/>
    <mergeCell ref="T9:U9"/>
    <mergeCell ref="J9:K9"/>
    <mergeCell ref="P9:Q9"/>
    <mergeCell ref="V8:AC8"/>
    <mergeCell ref="AD8:AE9"/>
    <mergeCell ref="Z9:AA9"/>
    <mergeCell ref="AB9:AC9"/>
    <mergeCell ref="V9:W9"/>
    <mergeCell ref="X9:Y9"/>
    <mergeCell ref="AF8:AG9"/>
  </mergeCells>
  <pageMargins left="0.25" right="0.25" top="0.75" bottom="0.75" header="0.3" footer="0.3"/>
  <pageSetup paperSize="9" scale="41" orientation="landscape" r:id="rId1"/>
  <rowBreaks count="3" manualBreakCount="3">
    <brk id="18" max="47" man="1"/>
    <brk id="32" max="47" man="1"/>
    <brk id="46" max="47" man="1"/>
  </rowBreaks>
  <colBreaks count="2" manualBreakCount="2">
    <brk id="21" max="58" man="1"/>
    <brk id="48" max="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B38" zoomScale="60" zoomScaleNormal="46" workbookViewId="0">
      <selection activeCell="Q47" sqref="Q47"/>
    </sheetView>
  </sheetViews>
  <sheetFormatPr defaultColWidth="12.5703125" defaultRowHeight="15" customHeight="1"/>
  <cols>
    <col min="1" max="1" width="40.5703125" customWidth="1"/>
    <col min="2" max="6" width="12.5703125" customWidth="1"/>
    <col min="17" max="17" width="28.7109375" customWidth="1"/>
    <col min="35" max="35" width="17.85546875" customWidth="1"/>
    <col min="42" max="42" width="22.140625" customWidth="1"/>
  </cols>
  <sheetData>
    <row r="1" spans="1:48" ht="15.75" customHeight="1">
      <c r="A1" s="12"/>
      <c r="B1" s="12"/>
      <c r="C1" s="12"/>
      <c r="D1" s="12"/>
      <c r="E1" s="12"/>
      <c r="F1" s="13"/>
      <c r="G1" s="13"/>
      <c r="H1" s="12"/>
      <c r="I1" s="13"/>
      <c r="J1" s="12"/>
      <c r="K1" s="13"/>
      <c r="L1" s="12"/>
      <c r="M1" s="13"/>
      <c r="N1" s="12"/>
      <c r="O1" s="13"/>
      <c r="P1" s="12"/>
      <c r="Q1" s="13"/>
      <c r="R1" s="12"/>
      <c r="S1" s="13"/>
      <c r="T1" s="12"/>
      <c r="U1" s="13"/>
      <c r="V1" s="12"/>
      <c r="W1" s="13"/>
      <c r="X1" s="12"/>
      <c r="Y1" s="13"/>
      <c r="Z1" s="12"/>
      <c r="AA1" s="13"/>
      <c r="AB1" s="12"/>
      <c r="AC1" s="13"/>
      <c r="AD1" s="12"/>
      <c r="AE1" s="13"/>
      <c r="AF1" s="12"/>
      <c r="AG1" s="13"/>
      <c r="AH1" s="12"/>
      <c r="AI1" s="13"/>
      <c r="AJ1" s="12"/>
      <c r="AK1" s="12"/>
      <c r="AL1" s="12"/>
      <c r="AM1" s="12"/>
      <c r="AN1" s="12"/>
      <c r="AO1" s="12"/>
      <c r="AP1" s="12"/>
      <c r="AQ1" s="12"/>
      <c r="AR1" s="12"/>
      <c r="AS1" s="13"/>
      <c r="AT1" s="12"/>
      <c r="AU1" s="12"/>
      <c r="AV1" s="12"/>
    </row>
    <row r="2" spans="1:48" ht="15.75" customHeight="1">
      <c r="A2" s="12"/>
      <c r="B2" s="12"/>
      <c r="C2" s="12"/>
      <c r="D2" s="12"/>
      <c r="E2" s="12"/>
      <c r="F2" s="13"/>
      <c r="G2" s="13"/>
      <c r="H2" s="12"/>
      <c r="I2" s="13"/>
      <c r="J2" s="12"/>
      <c r="K2" s="13"/>
      <c r="L2" s="12"/>
      <c r="M2" s="13"/>
      <c r="N2" s="12"/>
      <c r="O2" s="13"/>
      <c r="P2" s="12"/>
      <c r="Q2" s="14" t="s">
        <v>0</v>
      </c>
      <c r="R2" s="12"/>
      <c r="S2" s="13"/>
      <c r="T2" s="12"/>
      <c r="U2" s="13"/>
      <c r="V2" s="12"/>
      <c r="W2" s="13"/>
      <c r="X2" s="12"/>
      <c r="Y2" s="13"/>
      <c r="Z2" s="12"/>
      <c r="AA2" s="13"/>
      <c r="AB2" s="12"/>
      <c r="AC2" s="13"/>
      <c r="AD2" s="12"/>
      <c r="AE2" s="13"/>
      <c r="AF2" s="12"/>
      <c r="AG2" s="13"/>
      <c r="AH2" s="12"/>
      <c r="AI2" s="13"/>
      <c r="AJ2" s="12"/>
      <c r="AK2" s="12"/>
      <c r="AL2" s="12"/>
      <c r="AM2" s="12"/>
      <c r="AN2" s="12"/>
      <c r="AO2" s="12"/>
      <c r="AP2" s="12"/>
      <c r="AQ2" s="12"/>
      <c r="AR2" s="12"/>
      <c r="AS2" s="13"/>
      <c r="AT2" s="12"/>
      <c r="AU2" s="12"/>
      <c r="AV2" s="12"/>
    </row>
    <row r="3" spans="1:48" ht="31.5" customHeight="1">
      <c r="A3" s="12"/>
      <c r="B3" s="12"/>
      <c r="C3" s="12"/>
      <c r="D3" s="12"/>
      <c r="E3" s="12"/>
      <c r="F3" s="13"/>
      <c r="G3" s="13"/>
      <c r="H3" s="12"/>
      <c r="I3" s="13"/>
      <c r="J3" s="12"/>
      <c r="K3" s="13"/>
      <c r="L3" s="310" t="s">
        <v>1</v>
      </c>
      <c r="M3" s="294"/>
      <c r="N3" s="294"/>
      <c r="O3" s="294"/>
      <c r="P3" s="294"/>
      <c r="Q3" s="294"/>
      <c r="R3" s="294"/>
      <c r="S3" s="294"/>
      <c r="T3" s="294"/>
      <c r="U3" s="294"/>
      <c r="V3" s="295"/>
      <c r="W3" s="13"/>
      <c r="X3" s="12"/>
      <c r="Y3" s="13"/>
      <c r="Z3" s="12"/>
      <c r="AA3" s="13"/>
      <c r="AB3" s="12"/>
      <c r="AC3" s="13"/>
      <c r="AD3" s="12"/>
      <c r="AE3" s="13"/>
      <c r="AF3" s="12"/>
      <c r="AG3" s="13"/>
      <c r="AH3" s="12"/>
      <c r="AI3" s="13"/>
      <c r="AJ3" s="12"/>
      <c r="AK3" s="12"/>
      <c r="AL3" s="12"/>
      <c r="AM3" s="12"/>
      <c r="AN3" s="12"/>
      <c r="AO3" s="12"/>
      <c r="AP3" s="12"/>
      <c r="AQ3" s="12"/>
      <c r="AR3" s="12"/>
      <c r="AS3" s="13"/>
      <c r="AT3" s="12"/>
      <c r="AU3" s="12"/>
      <c r="AV3" s="12"/>
    </row>
    <row r="4" spans="1:48" ht="15.75" customHeight="1">
      <c r="A4" s="12"/>
      <c r="B4" s="12"/>
      <c r="C4" s="12"/>
      <c r="D4" s="12"/>
      <c r="E4" s="12"/>
      <c r="F4" s="13"/>
      <c r="G4" s="13"/>
      <c r="H4" s="12"/>
      <c r="I4" s="13"/>
      <c r="J4" s="12"/>
      <c r="K4" s="13"/>
      <c r="L4" s="12"/>
      <c r="M4" s="13"/>
      <c r="N4" s="12"/>
      <c r="O4" s="13"/>
      <c r="P4" s="12"/>
      <c r="Q4" s="13"/>
      <c r="R4" s="12"/>
      <c r="S4" s="13"/>
      <c r="T4" s="12"/>
      <c r="U4" s="13"/>
      <c r="V4" s="12"/>
      <c r="W4" s="13"/>
      <c r="X4" s="12"/>
      <c r="Y4" s="13"/>
      <c r="Z4" s="12"/>
      <c r="AA4" s="13"/>
      <c r="AB4" s="12"/>
      <c r="AC4" s="13"/>
      <c r="AD4" s="12"/>
      <c r="AE4" s="13"/>
      <c r="AF4" s="12"/>
      <c r="AG4" s="13"/>
      <c r="AH4" s="12"/>
      <c r="AI4" s="13"/>
      <c r="AJ4" s="12"/>
      <c r="AK4" s="12"/>
      <c r="AL4" s="12"/>
      <c r="AM4" s="12"/>
      <c r="AN4" s="12"/>
      <c r="AO4" s="12"/>
      <c r="AP4" s="12"/>
      <c r="AQ4" s="12"/>
      <c r="AR4" s="12"/>
      <c r="AS4" s="13"/>
      <c r="AT4" s="12"/>
      <c r="AU4" s="12"/>
      <c r="AV4" s="12"/>
    </row>
    <row r="5" spans="1:48" ht="15.75" customHeight="1">
      <c r="A5" s="12"/>
      <c r="B5" s="12"/>
      <c r="C5" s="12"/>
      <c r="D5" s="12"/>
      <c r="E5" s="12"/>
      <c r="F5" s="13"/>
      <c r="G5" s="13"/>
      <c r="H5" s="12"/>
      <c r="I5" s="13"/>
      <c r="J5" s="12"/>
      <c r="K5" s="13"/>
      <c r="L5" s="12"/>
      <c r="M5" s="13"/>
      <c r="N5" s="12"/>
      <c r="O5" s="13"/>
      <c r="P5" s="12"/>
      <c r="Q5" s="13"/>
      <c r="R5" s="12"/>
      <c r="S5" s="13"/>
      <c r="T5" s="12"/>
      <c r="U5" s="13"/>
      <c r="V5" s="12"/>
      <c r="W5" s="13"/>
      <c r="X5" s="12"/>
      <c r="Y5" s="13"/>
      <c r="Z5" s="12"/>
      <c r="AA5" s="13"/>
      <c r="AB5" s="12"/>
      <c r="AC5" s="13"/>
      <c r="AD5" s="12"/>
      <c r="AE5" s="13"/>
      <c r="AF5" s="12"/>
      <c r="AG5" s="13"/>
      <c r="AH5" s="12"/>
      <c r="AI5" s="13"/>
      <c r="AJ5" s="12"/>
      <c r="AK5" s="12"/>
      <c r="AL5" s="12"/>
      <c r="AM5" s="12"/>
      <c r="AN5" s="12"/>
      <c r="AO5" s="12"/>
      <c r="AP5" s="12"/>
      <c r="AQ5" s="12"/>
      <c r="AR5" s="12"/>
      <c r="AS5" s="13"/>
      <c r="AT5" s="12"/>
      <c r="AU5" s="12"/>
      <c r="AV5" s="12"/>
    </row>
    <row r="6" spans="1:48" ht="15.75" customHeight="1">
      <c r="A6" s="12"/>
      <c r="B6" s="12"/>
      <c r="C6" s="12"/>
      <c r="D6" s="12"/>
      <c r="E6" s="12"/>
      <c r="F6" s="13"/>
      <c r="G6" s="13"/>
      <c r="H6" s="12"/>
      <c r="I6" s="13"/>
      <c r="J6" s="12"/>
      <c r="K6" s="13"/>
      <c r="L6" s="12"/>
      <c r="M6" s="13"/>
      <c r="N6" s="12"/>
      <c r="O6" s="13"/>
      <c r="P6" s="12"/>
      <c r="Q6" s="13"/>
      <c r="R6" s="12"/>
      <c r="S6" s="13"/>
      <c r="T6" s="12"/>
      <c r="U6" s="13"/>
      <c r="V6" s="12"/>
      <c r="W6" s="13"/>
      <c r="X6" s="12"/>
      <c r="Y6" s="13"/>
      <c r="Z6" s="12"/>
      <c r="AA6" s="13"/>
      <c r="AB6" s="12"/>
      <c r="AC6" s="13"/>
      <c r="AD6" s="12"/>
      <c r="AE6" s="13"/>
      <c r="AF6" s="12"/>
      <c r="AG6" s="13"/>
      <c r="AH6" s="12"/>
      <c r="AI6" s="13"/>
      <c r="AJ6" s="12"/>
      <c r="AK6" s="12"/>
      <c r="AL6" s="12"/>
      <c r="AM6" s="12"/>
      <c r="AN6" s="12"/>
      <c r="AO6" s="12"/>
      <c r="AP6" s="12"/>
      <c r="AQ6" s="12"/>
      <c r="AR6" s="12"/>
      <c r="AS6" s="13"/>
      <c r="AT6" s="12"/>
      <c r="AU6" s="12"/>
      <c r="AV6" s="12"/>
    </row>
    <row r="7" spans="1:48" ht="12.75">
      <c r="A7" s="307" t="s">
        <v>2</v>
      </c>
      <c r="B7" s="306" t="s">
        <v>3</v>
      </c>
      <c r="C7" s="296"/>
      <c r="D7" s="296"/>
      <c r="E7" s="283"/>
      <c r="F7" s="300" t="s">
        <v>4</v>
      </c>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1"/>
      <c r="AK7" s="308" t="s">
        <v>5</v>
      </c>
      <c r="AL7" s="280"/>
      <c r="AM7" s="280"/>
      <c r="AN7" s="280"/>
      <c r="AO7" s="280"/>
      <c r="AP7" s="281"/>
      <c r="AQ7" s="306" t="s">
        <v>6</v>
      </c>
      <c r="AR7" s="283"/>
      <c r="AS7" s="309" t="s">
        <v>7</v>
      </c>
      <c r="AT7" s="307" t="s">
        <v>8</v>
      </c>
      <c r="AU7" s="307" t="s">
        <v>9</v>
      </c>
      <c r="AV7" s="307" t="s">
        <v>10</v>
      </c>
    </row>
    <row r="8" spans="1:48" ht="33.75" customHeight="1">
      <c r="A8" s="277"/>
      <c r="B8" s="284"/>
      <c r="C8" s="297"/>
      <c r="D8" s="297"/>
      <c r="E8" s="285"/>
      <c r="F8" s="300" t="s">
        <v>11</v>
      </c>
      <c r="G8" s="280"/>
      <c r="H8" s="280"/>
      <c r="I8" s="280"/>
      <c r="J8" s="280"/>
      <c r="K8" s="281"/>
      <c r="L8" s="306" t="s">
        <v>12</v>
      </c>
      <c r="M8" s="283"/>
      <c r="N8" s="306" t="s">
        <v>13</v>
      </c>
      <c r="O8" s="283"/>
      <c r="P8" s="308" t="s">
        <v>14</v>
      </c>
      <c r="Q8" s="280"/>
      <c r="R8" s="280"/>
      <c r="S8" s="280"/>
      <c r="T8" s="280"/>
      <c r="U8" s="281"/>
      <c r="V8" s="308" t="s">
        <v>15</v>
      </c>
      <c r="W8" s="280"/>
      <c r="X8" s="280"/>
      <c r="Y8" s="280"/>
      <c r="Z8" s="280"/>
      <c r="AA8" s="280"/>
      <c r="AB8" s="280"/>
      <c r="AC8" s="281"/>
      <c r="AD8" s="306" t="s">
        <v>16</v>
      </c>
      <c r="AE8" s="283"/>
      <c r="AF8" s="306" t="s">
        <v>17</v>
      </c>
      <c r="AG8" s="283"/>
      <c r="AH8" s="306" t="s">
        <v>18</v>
      </c>
      <c r="AI8" s="283"/>
      <c r="AJ8" s="301" t="s">
        <v>19</v>
      </c>
      <c r="AK8" s="306" t="s">
        <v>20</v>
      </c>
      <c r="AL8" s="283"/>
      <c r="AM8" s="306" t="s">
        <v>21</v>
      </c>
      <c r="AN8" s="283"/>
      <c r="AO8" s="301" t="s">
        <v>22</v>
      </c>
      <c r="AP8" s="301" t="s">
        <v>23</v>
      </c>
      <c r="AQ8" s="284"/>
      <c r="AR8" s="285"/>
      <c r="AS8" s="277"/>
      <c r="AT8" s="277"/>
      <c r="AU8" s="277"/>
      <c r="AV8" s="277"/>
    </row>
    <row r="9" spans="1:48" ht="61.5" customHeight="1">
      <c r="A9" s="277"/>
      <c r="B9" s="286"/>
      <c r="C9" s="298"/>
      <c r="D9" s="298"/>
      <c r="E9" s="287"/>
      <c r="F9" s="300" t="s">
        <v>24</v>
      </c>
      <c r="G9" s="281"/>
      <c r="H9" s="308" t="s">
        <v>25</v>
      </c>
      <c r="I9" s="281"/>
      <c r="J9" s="308" t="s">
        <v>26</v>
      </c>
      <c r="K9" s="281"/>
      <c r="L9" s="286"/>
      <c r="M9" s="287"/>
      <c r="N9" s="286"/>
      <c r="O9" s="287"/>
      <c r="P9" s="308" t="s">
        <v>27</v>
      </c>
      <c r="Q9" s="281"/>
      <c r="R9" s="308" t="s">
        <v>28</v>
      </c>
      <c r="S9" s="281"/>
      <c r="T9" s="308" t="s">
        <v>29</v>
      </c>
      <c r="U9" s="281"/>
      <c r="V9" s="308" t="s">
        <v>30</v>
      </c>
      <c r="W9" s="281"/>
      <c r="X9" s="308" t="s">
        <v>31</v>
      </c>
      <c r="Y9" s="281"/>
      <c r="Z9" s="308" t="s">
        <v>32</v>
      </c>
      <c r="AA9" s="281"/>
      <c r="AB9" s="308" t="s">
        <v>33</v>
      </c>
      <c r="AC9" s="281"/>
      <c r="AD9" s="286"/>
      <c r="AE9" s="287"/>
      <c r="AF9" s="286"/>
      <c r="AG9" s="287"/>
      <c r="AH9" s="286"/>
      <c r="AI9" s="287"/>
      <c r="AJ9" s="278"/>
      <c r="AK9" s="286"/>
      <c r="AL9" s="287"/>
      <c r="AM9" s="286"/>
      <c r="AN9" s="287"/>
      <c r="AO9" s="278"/>
      <c r="AP9" s="278"/>
      <c r="AQ9" s="286"/>
      <c r="AR9" s="287"/>
      <c r="AS9" s="278"/>
      <c r="AT9" s="278"/>
      <c r="AU9" s="278"/>
      <c r="AV9" s="278"/>
    </row>
    <row r="10" spans="1:48" ht="31.5">
      <c r="A10" s="278"/>
      <c r="B10" s="15" t="s">
        <v>34</v>
      </c>
      <c r="C10" s="15" t="s">
        <v>35</v>
      </c>
      <c r="D10" s="15" t="s">
        <v>36</v>
      </c>
      <c r="E10" s="15" t="s">
        <v>37</v>
      </c>
      <c r="F10" s="16" t="s">
        <v>38</v>
      </c>
      <c r="G10" s="16" t="s">
        <v>39</v>
      </c>
      <c r="H10" s="15" t="s">
        <v>38</v>
      </c>
      <c r="I10" s="16" t="s">
        <v>39</v>
      </c>
      <c r="J10" s="15" t="s">
        <v>38</v>
      </c>
      <c r="K10" s="16" t="s">
        <v>39</v>
      </c>
      <c r="L10" s="15" t="s">
        <v>38</v>
      </c>
      <c r="M10" s="16" t="s">
        <v>39</v>
      </c>
      <c r="N10" s="15" t="s">
        <v>38</v>
      </c>
      <c r="O10" s="16" t="s">
        <v>39</v>
      </c>
      <c r="P10" s="15" t="s">
        <v>38</v>
      </c>
      <c r="Q10" s="16" t="s">
        <v>39</v>
      </c>
      <c r="R10" s="15" t="s">
        <v>38</v>
      </c>
      <c r="S10" s="16" t="s">
        <v>39</v>
      </c>
      <c r="T10" s="15" t="s">
        <v>38</v>
      </c>
      <c r="U10" s="16" t="s">
        <v>39</v>
      </c>
      <c r="V10" s="15" t="s">
        <v>38</v>
      </c>
      <c r="W10" s="16" t="s">
        <v>39</v>
      </c>
      <c r="X10" s="15" t="s">
        <v>38</v>
      </c>
      <c r="Y10" s="16" t="s">
        <v>39</v>
      </c>
      <c r="Z10" s="15" t="s">
        <v>38</v>
      </c>
      <c r="AA10" s="16" t="s">
        <v>39</v>
      </c>
      <c r="AB10" s="15" t="s">
        <v>38</v>
      </c>
      <c r="AC10" s="16" t="s">
        <v>39</v>
      </c>
      <c r="AD10" s="15" t="s">
        <v>38</v>
      </c>
      <c r="AE10" s="16" t="s">
        <v>39</v>
      </c>
      <c r="AF10" s="15" t="s">
        <v>38</v>
      </c>
      <c r="AG10" s="16" t="s">
        <v>39</v>
      </c>
      <c r="AH10" s="15" t="s">
        <v>38</v>
      </c>
      <c r="AI10" s="16" t="s">
        <v>39</v>
      </c>
      <c r="AJ10" s="15" t="s">
        <v>38</v>
      </c>
      <c r="AK10" s="15" t="s">
        <v>38</v>
      </c>
      <c r="AL10" s="15" t="s">
        <v>40</v>
      </c>
      <c r="AM10" s="15" t="s">
        <v>38</v>
      </c>
      <c r="AN10" s="15" t="s">
        <v>40</v>
      </c>
      <c r="AO10" s="15" t="s">
        <v>38</v>
      </c>
      <c r="AP10" s="15" t="s">
        <v>41</v>
      </c>
      <c r="AQ10" s="15" t="s">
        <v>42</v>
      </c>
      <c r="AR10" s="15" t="s">
        <v>43</v>
      </c>
      <c r="AS10" s="16" t="s">
        <v>38</v>
      </c>
      <c r="AT10" s="15" t="s">
        <v>41</v>
      </c>
      <c r="AU10" s="15" t="s">
        <v>41</v>
      </c>
      <c r="AV10" s="15" t="s">
        <v>41</v>
      </c>
    </row>
    <row r="11" spans="1:48" ht="22.5" customHeight="1">
      <c r="A11" s="289" t="s">
        <v>414</v>
      </c>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1"/>
    </row>
    <row r="12" spans="1:48" ht="27.75" customHeight="1">
      <c r="A12" s="302" t="s">
        <v>415</v>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1"/>
    </row>
    <row r="13" spans="1:48" ht="31.5">
      <c r="A13" s="17" t="s">
        <v>46</v>
      </c>
      <c r="B13" s="15">
        <v>748</v>
      </c>
      <c r="C13" s="15">
        <v>316</v>
      </c>
      <c r="D13" s="15">
        <v>372</v>
      </c>
      <c r="E13" s="15">
        <v>60</v>
      </c>
      <c r="F13" s="15">
        <v>5</v>
      </c>
      <c r="G13" s="15">
        <v>0.67</v>
      </c>
      <c r="H13" s="15">
        <v>2</v>
      </c>
      <c r="I13" s="15">
        <v>0.27</v>
      </c>
      <c r="J13" s="15">
        <v>2</v>
      </c>
      <c r="K13" s="15">
        <v>0.3</v>
      </c>
      <c r="L13" s="15">
        <v>3</v>
      </c>
      <c r="M13" s="15">
        <v>0.4</v>
      </c>
      <c r="N13" s="15">
        <v>0</v>
      </c>
      <c r="O13" s="15">
        <v>0</v>
      </c>
      <c r="P13" s="15">
        <v>10</v>
      </c>
      <c r="Q13" s="15">
        <v>1.3</v>
      </c>
      <c r="R13" s="15">
        <v>0</v>
      </c>
      <c r="S13" s="15">
        <v>0</v>
      </c>
      <c r="T13" s="15">
        <v>3</v>
      </c>
      <c r="U13" s="15">
        <v>0.4</v>
      </c>
      <c r="V13" s="15">
        <v>17</v>
      </c>
      <c r="W13" s="15">
        <v>2.27</v>
      </c>
      <c r="X13" s="15">
        <v>45</v>
      </c>
      <c r="Y13" s="15">
        <v>6</v>
      </c>
      <c r="Z13" s="15">
        <v>18</v>
      </c>
      <c r="AA13" s="15">
        <v>2.4</v>
      </c>
      <c r="AB13" s="15">
        <v>412</v>
      </c>
      <c r="AC13" s="15">
        <v>55</v>
      </c>
      <c r="AD13" s="15">
        <v>583</v>
      </c>
      <c r="AE13" s="15">
        <v>78</v>
      </c>
      <c r="AF13" s="15">
        <v>481</v>
      </c>
      <c r="AG13" s="15">
        <v>64.3</v>
      </c>
      <c r="AH13" s="15">
        <v>248</v>
      </c>
      <c r="AI13" s="15">
        <v>33.200000000000003</v>
      </c>
      <c r="AJ13" s="15">
        <v>6</v>
      </c>
      <c r="AK13" s="15">
        <v>1</v>
      </c>
      <c r="AL13" s="15">
        <v>1</v>
      </c>
      <c r="AM13" s="15">
        <v>0</v>
      </c>
      <c r="AN13" s="15">
        <v>0</v>
      </c>
      <c r="AO13" s="15">
        <v>7</v>
      </c>
      <c r="AP13" s="300" t="s">
        <v>47</v>
      </c>
      <c r="AQ13" s="280"/>
      <c r="AR13" s="280"/>
      <c r="AS13" s="280"/>
      <c r="AT13" s="280"/>
      <c r="AU13" s="280"/>
      <c r="AV13" s="281"/>
    </row>
    <row r="14" spans="1:48" ht="31.5">
      <c r="A14" s="17" t="s">
        <v>48</v>
      </c>
      <c r="B14" s="15">
        <v>664</v>
      </c>
      <c r="C14" s="15">
        <v>275</v>
      </c>
      <c r="D14" s="15">
        <v>335</v>
      </c>
      <c r="E14" s="15">
        <v>54</v>
      </c>
      <c r="F14" s="16">
        <v>4</v>
      </c>
      <c r="G14" s="16">
        <v>0.6</v>
      </c>
      <c r="H14" s="16">
        <v>2</v>
      </c>
      <c r="I14" s="16">
        <v>0.3</v>
      </c>
      <c r="J14" s="16">
        <v>2</v>
      </c>
      <c r="K14" s="16">
        <v>0.3</v>
      </c>
      <c r="L14" s="16">
        <v>1</v>
      </c>
      <c r="M14" s="16">
        <v>0.15</v>
      </c>
      <c r="N14" s="16">
        <v>0</v>
      </c>
      <c r="O14" s="16">
        <v>0</v>
      </c>
      <c r="P14" s="16">
        <v>3</v>
      </c>
      <c r="Q14" s="16">
        <v>0.5</v>
      </c>
      <c r="R14" s="16">
        <v>1</v>
      </c>
      <c r="S14" s="16">
        <v>0.2</v>
      </c>
      <c r="T14" s="16">
        <v>0</v>
      </c>
      <c r="U14" s="16">
        <v>0</v>
      </c>
      <c r="V14" s="16">
        <v>78</v>
      </c>
      <c r="W14" s="16">
        <v>11.8</v>
      </c>
      <c r="X14" s="16">
        <v>59</v>
      </c>
      <c r="Y14" s="16">
        <v>8.9</v>
      </c>
      <c r="Z14" s="16">
        <v>12</v>
      </c>
      <c r="AA14" s="16">
        <v>1.8</v>
      </c>
      <c r="AB14" s="16">
        <v>18</v>
      </c>
      <c r="AC14" s="16">
        <v>2.7</v>
      </c>
      <c r="AD14" s="16">
        <v>586</v>
      </c>
      <c r="AE14" s="16">
        <v>88.3</v>
      </c>
      <c r="AF14" s="16">
        <v>256</v>
      </c>
      <c r="AG14" s="16">
        <v>38.6</v>
      </c>
      <c r="AH14" s="16">
        <v>664</v>
      </c>
      <c r="AI14" s="16">
        <v>100</v>
      </c>
      <c r="AJ14" s="16">
        <v>18</v>
      </c>
      <c r="AK14" s="16">
        <v>1</v>
      </c>
      <c r="AL14" s="16">
        <v>2</v>
      </c>
      <c r="AM14" s="16">
        <v>0</v>
      </c>
      <c r="AN14" s="16">
        <v>0</v>
      </c>
      <c r="AO14" s="16">
        <v>6</v>
      </c>
      <c r="AP14" s="16" t="s">
        <v>49</v>
      </c>
      <c r="AQ14" s="16">
        <v>2</v>
      </c>
      <c r="AR14" s="16">
        <v>34</v>
      </c>
      <c r="AS14" s="16">
        <v>1</v>
      </c>
      <c r="AT14" s="16" t="s">
        <v>49</v>
      </c>
      <c r="AU14" s="16" t="s">
        <v>49</v>
      </c>
      <c r="AV14" s="16" t="s">
        <v>50</v>
      </c>
    </row>
    <row r="15" spans="1:48" ht="15.75">
      <c r="A15" s="18" t="s">
        <v>51</v>
      </c>
      <c r="B15" s="19">
        <v>-84</v>
      </c>
      <c r="C15" s="19">
        <v>-41</v>
      </c>
      <c r="D15" s="19">
        <v>-37</v>
      </c>
      <c r="E15" s="19">
        <v>-6</v>
      </c>
      <c r="F15" s="19">
        <v>-1</v>
      </c>
      <c r="G15" s="19">
        <v>-7.0000000000000007E-2</v>
      </c>
      <c r="H15" s="19">
        <v>0</v>
      </c>
      <c r="I15" s="19" t="s">
        <v>416</v>
      </c>
      <c r="J15" s="19">
        <v>0</v>
      </c>
      <c r="K15" s="19">
        <v>0</v>
      </c>
      <c r="L15" s="19">
        <v>-2</v>
      </c>
      <c r="M15" s="19">
        <v>-0.25</v>
      </c>
      <c r="N15" s="19">
        <v>0</v>
      </c>
      <c r="O15" s="19">
        <v>0</v>
      </c>
      <c r="P15" s="19">
        <v>-7</v>
      </c>
      <c r="Q15" s="19">
        <v>-0.8</v>
      </c>
      <c r="R15" s="19" t="s">
        <v>95</v>
      </c>
      <c r="S15" s="19" t="s">
        <v>417</v>
      </c>
      <c r="T15" s="19">
        <v>-3</v>
      </c>
      <c r="U15" s="19">
        <v>-0.4</v>
      </c>
      <c r="V15" s="19" t="s">
        <v>297</v>
      </c>
      <c r="W15" s="19" t="s">
        <v>418</v>
      </c>
      <c r="X15" s="19" t="s">
        <v>419</v>
      </c>
      <c r="Y15" s="19" t="s">
        <v>420</v>
      </c>
      <c r="Z15" s="19">
        <v>-6</v>
      </c>
      <c r="AA15" s="19">
        <v>-0.6</v>
      </c>
      <c r="AB15" s="19">
        <v>-394</v>
      </c>
      <c r="AC15" s="19">
        <v>-49.3</v>
      </c>
      <c r="AD15" s="19" t="s">
        <v>53</v>
      </c>
      <c r="AE15" s="19" t="s">
        <v>421</v>
      </c>
      <c r="AF15" s="19">
        <v>-225</v>
      </c>
      <c r="AG15" s="19">
        <v>-25.7</v>
      </c>
      <c r="AH15" s="19" t="s">
        <v>422</v>
      </c>
      <c r="AI15" s="19" t="s">
        <v>423</v>
      </c>
      <c r="AJ15" s="19" t="s">
        <v>424</v>
      </c>
      <c r="AK15" s="19">
        <v>0</v>
      </c>
      <c r="AL15" s="19" t="s">
        <v>95</v>
      </c>
      <c r="AM15" s="19">
        <v>0</v>
      </c>
      <c r="AN15" s="19">
        <v>0</v>
      </c>
      <c r="AO15" s="19">
        <v>-1</v>
      </c>
      <c r="AP15" s="19" t="s">
        <v>49</v>
      </c>
      <c r="AQ15" s="19">
        <v>2</v>
      </c>
      <c r="AR15" s="19">
        <v>34</v>
      </c>
      <c r="AS15" s="19">
        <v>1</v>
      </c>
      <c r="AT15" s="19" t="s">
        <v>49</v>
      </c>
      <c r="AU15" s="19" t="s">
        <v>49</v>
      </c>
      <c r="AV15" s="19" t="s">
        <v>50</v>
      </c>
    </row>
    <row r="16" spans="1:48" ht="315">
      <c r="A16" s="17" t="s">
        <v>65</v>
      </c>
      <c r="B16" s="300" t="s">
        <v>425</v>
      </c>
      <c r="C16" s="280"/>
      <c r="D16" s="280"/>
      <c r="E16" s="281"/>
      <c r="F16" s="300" t="s">
        <v>426</v>
      </c>
      <c r="G16" s="280"/>
      <c r="H16" s="280"/>
      <c r="I16" s="280"/>
      <c r="J16" s="280"/>
      <c r="K16" s="281"/>
      <c r="L16" s="300" t="s">
        <v>427</v>
      </c>
      <c r="M16" s="281"/>
      <c r="N16" s="300" t="s">
        <v>428</v>
      </c>
      <c r="O16" s="281"/>
      <c r="P16" s="300" t="s">
        <v>429</v>
      </c>
      <c r="Q16" s="280"/>
      <c r="R16" s="280"/>
      <c r="S16" s="280"/>
      <c r="T16" s="280"/>
      <c r="U16" s="281"/>
      <c r="V16" s="300" t="s">
        <v>430</v>
      </c>
      <c r="W16" s="280"/>
      <c r="X16" s="280"/>
      <c r="Y16" s="280"/>
      <c r="Z16" s="280"/>
      <c r="AA16" s="280"/>
      <c r="AB16" s="280"/>
      <c r="AC16" s="281"/>
      <c r="AD16" s="300" t="s">
        <v>72</v>
      </c>
      <c r="AE16" s="281"/>
      <c r="AF16" s="300" t="s">
        <v>431</v>
      </c>
      <c r="AG16" s="281"/>
      <c r="AH16" s="300" t="s">
        <v>432</v>
      </c>
      <c r="AI16" s="281"/>
      <c r="AJ16" s="16" t="s">
        <v>433</v>
      </c>
      <c r="AK16" s="300" t="s">
        <v>434</v>
      </c>
      <c r="AL16" s="281"/>
      <c r="AM16" s="300" t="s">
        <v>77</v>
      </c>
      <c r="AN16" s="281"/>
      <c r="AO16" s="16" t="s">
        <v>239</v>
      </c>
      <c r="AP16" s="16" t="s">
        <v>435</v>
      </c>
      <c r="AQ16" s="300" t="s">
        <v>436</v>
      </c>
      <c r="AR16" s="281"/>
      <c r="AS16" s="16" t="s">
        <v>81</v>
      </c>
      <c r="AT16" s="16" t="s">
        <v>82</v>
      </c>
      <c r="AU16" s="16" t="s">
        <v>437</v>
      </c>
      <c r="AV16" s="16" t="s">
        <v>438</v>
      </c>
    </row>
    <row r="17" spans="1:48" ht="35.25" customHeight="1">
      <c r="A17" s="302" t="s">
        <v>439</v>
      </c>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1"/>
    </row>
    <row r="18" spans="1:48" ht="31.5">
      <c r="A18" s="17" t="s">
        <v>46</v>
      </c>
      <c r="B18" s="15">
        <v>383</v>
      </c>
      <c r="C18" s="15">
        <v>143</v>
      </c>
      <c r="D18" s="15">
        <v>209</v>
      </c>
      <c r="E18" s="15">
        <v>31</v>
      </c>
      <c r="F18" s="15">
        <v>5</v>
      </c>
      <c r="G18" s="27">
        <v>44621</v>
      </c>
      <c r="H18" s="15">
        <v>1</v>
      </c>
      <c r="I18" s="15" t="s">
        <v>440</v>
      </c>
      <c r="J18" s="15">
        <v>1</v>
      </c>
      <c r="K18" s="15" t="s">
        <v>440</v>
      </c>
      <c r="L18" s="15">
        <v>0</v>
      </c>
      <c r="M18" s="15">
        <v>0</v>
      </c>
      <c r="N18" s="15">
        <v>0</v>
      </c>
      <c r="O18" s="15">
        <v>0</v>
      </c>
      <c r="P18" s="15">
        <v>3</v>
      </c>
      <c r="Q18" s="15" t="s">
        <v>441</v>
      </c>
      <c r="R18" s="15">
        <v>0</v>
      </c>
      <c r="S18" s="15">
        <v>0</v>
      </c>
      <c r="T18" s="15">
        <v>0</v>
      </c>
      <c r="U18" s="15">
        <v>0</v>
      </c>
      <c r="V18" s="15">
        <v>5</v>
      </c>
      <c r="W18" s="27">
        <v>44621</v>
      </c>
      <c r="X18" s="15">
        <v>66</v>
      </c>
      <c r="Y18" s="27">
        <v>44609</v>
      </c>
      <c r="Z18" s="15">
        <v>5</v>
      </c>
      <c r="AA18" s="27">
        <v>44621</v>
      </c>
      <c r="AB18" s="15">
        <v>20</v>
      </c>
      <c r="AC18" s="27">
        <v>44597</v>
      </c>
      <c r="AD18" s="15">
        <v>383</v>
      </c>
      <c r="AE18" s="15">
        <v>100</v>
      </c>
      <c r="AF18" s="15">
        <v>383</v>
      </c>
      <c r="AG18" s="15">
        <v>100</v>
      </c>
      <c r="AH18" s="15">
        <v>383</v>
      </c>
      <c r="AI18" s="15">
        <v>100</v>
      </c>
      <c r="AJ18" s="15">
        <v>136</v>
      </c>
      <c r="AK18" s="15">
        <v>0</v>
      </c>
      <c r="AL18" s="15">
        <v>0</v>
      </c>
      <c r="AM18" s="15">
        <v>0</v>
      </c>
      <c r="AN18" s="15">
        <v>0</v>
      </c>
      <c r="AO18" s="15">
        <v>4</v>
      </c>
      <c r="AP18" s="300" t="s">
        <v>47</v>
      </c>
      <c r="AQ18" s="280"/>
      <c r="AR18" s="280"/>
      <c r="AS18" s="280"/>
      <c r="AT18" s="280"/>
      <c r="AU18" s="280"/>
      <c r="AV18" s="281"/>
    </row>
    <row r="19" spans="1:48" ht="31.5">
      <c r="A19" s="17" t="s">
        <v>48</v>
      </c>
      <c r="B19" s="15">
        <v>398</v>
      </c>
      <c r="C19" s="15">
        <v>132</v>
      </c>
      <c r="D19" s="15">
        <v>237</v>
      </c>
      <c r="E19" s="15">
        <v>29</v>
      </c>
      <c r="F19" s="16">
        <v>1</v>
      </c>
      <c r="G19" s="16" t="s">
        <v>440</v>
      </c>
      <c r="H19" s="16">
        <v>0</v>
      </c>
      <c r="I19" s="16">
        <v>0</v>
      </c>
      <c r="J19" s="16">
        <v>0</v>
      </c>
      <c r="K19" s="16">
        <v>0</v>
      </c>
      <c r="L19" s="16">
        <v>0</v>
      </c>
      <c r="M19" s="16">
        <v>0</v>
      </c>
      <c r="N19" s="16">
        <v>0</v>
      </c>
      <c r="O19" s="16">
        <v>0</v>
      </c>
      <c r="P19" s="16">
        <v>3</v>
      </c>
      <c r="Q19" s="16" t="s">
        <v>441</v>
      </c>
      <c r="R19" s="16">
        <v>1</v>
      </c>
      <c r="S19" s="16">
        <v>0.2</v>
      </c>
      <c r="T19" s="16">
        <v>0</v>
      </c>
      <c r="U19" s="16">
        <v>0</v>
      </c>
      <c r="V19" s="16">
        <v>102</v>
      </c>
      <c r="W19" s="28">
        <v>44737</v>
      </c>
      <c r="X19" s="16">
        <v>44</v>
      </c>
      <c r="Y19" s="16">
        <v>11</v>
      </c>
      <c r="Z19" s="16">
        <v>4</v>
      </c>
      <c r="AA19" s="16">
        <v>1</v>
      </c>
      <c r="AB19" s="16">
        <v>50</v>
      </c>
      <c r="AC19" s="16">
        <v>12.6</v>
      </c>
      <c r="AD19" s="16">
        <v>396</v>
      </c>
      <c r="AE19" s="16">
        <v>99</v>
      </c>
      <c r="AF19" s="16">
        <v>396</v>
      </c>
      <c r="AG19" s="16">
        <v>99</v>
      </c>
      <c r="AH19" s="16">
        <v>396</v>
      </c>
      <c r="AI19" s="16">
        <v>99</v>
      </c>
      <c r="AJ19" s="16">
        <v>22</v>
      </c>
      <c r="AK19" s="16">
        <v>0</v>
      </c>
      <c r="AL19" s="16">
        <v>0</v>
      </c>
      <c r="AM19" s="16">
        <v>0</v>
      </c>
      <c r="AN19" s="16">
        <v>0</v>
      </c>
      <c r="AO19" s="16">
        <v>2</v>
      </c>
      <c r="AP19" s="16" t="s">
        <v>49</v>
      </c>
      <c r="AQ19" s="16">
        <v>3</v>
      </c>
      <c r="AR19" s="16">
        <v>50</v>
      </c>
      <c r="AS19" s="16">
        <v>1</v>
      </c>
      <c r="AT19" s="16" t="s">
        <v>49</v>
      </c>
      <c r="AU19" s="16" t="s">
        <v>49</v>
      </c>
      <c r="AV19" s="16" t="s">
        <v>49</v>
      </c>
    </row>
    <row r="20" spans="1:48" ht="15.75">
      <c r="A20" s="18" t="s">
        <v>51</v>
      </c>
      <c r="B20" s="19" t="s">
        <v>92</v>
      </c>
      <c r="C20" s="19">
        <v>-11</v>
      </c>
      <c r="D20" s="19" t="s">
        <v>442</v>
      </c>
      <c r="E20" s="19">
        <v>-2</v>
      </c>
      <c r="F20" s="19">
        <v>-4</v>
      </c>
      <c r="G20" s="19" t="s">
        <v>443</v>
      </c>
      <c r="H20" s="19">
        <v>-1</v>
      </c>
      <c r="I20" s="19">
        <v>-0.2</v>
      </c>
      <c r="J20" s="19">
        <v>-1</v>
      </c>
      <c r="K20" s="19">
        <v>-0.2</v>
      </c>
      <c r="L20" s="19">
        <v>0</v>
      </c>
      <c r="M20" s="19">
        <v>0</v>
      </c>
      <c r="N20" s="19">
        <v>0</v>
      </c>
      <c r="O20" s="19">
        <v>0</v>
      </c>
      <c r="P20" s="19">
        <v>3</v>
      </c>
      <c r="Q20" s="19">
        <v>0.7</v>
      </c>
      <c r="R20" s="19" t="s">
        <v>95</v>
      </c>
      <c r="S20" s="19" t="s">
        <v>417</v>
      </c>
      <c r="T20" s="19">
        <v>0</v>
      </c>
      <c r="U20" s="19">
        <v>0</v>
      </c>
      <c r="V20" s="19" t="s">
        <v>444</v>
      </c>
      <c r="W20" s="19" t="s">
        <v>445</v>
      </c>
      <c r="X20" s="19">
        <v>-22</v>
      </c>
      <c r="Y20" s="19">
        <v>-6.2</v>
      </c>
      <c r="Z20" s="19">
        <v>-1</v>
      </c>
      <c r="AA20" s="19">
        <v>-0.3</v>
      </c>
      <c r="AB20" s="19" t="s">
        <v>187</v>
      </c>
      <c r="AC20" s="19" t="s">
        <v>446</v>
      </c>
      <c r="AD20" s="19" t="s">
        <v>447</v>
      </c>
      <c r="AE20" s="19">
        <v>-1</v>
      </c>
      <c r="AF20" s="19" t="s">
        <v>447</v>
      </c>
      <c r="AG20" s="19">
        <v>-1</v>
      </c>
      <c r="AH20" s="19" t="s">
        <v>447</v>
      </c>
      <c r="AI20" s="19">
        <v>-1</v>
      </c>
      <c r="AJ20" s="19">
        <v>-114</v>
      </c>
      <c r="AK20" s="19">
        <v>0</v>
      </c>
      <c r="AL20" s="19">
        <v>0</v>
      </c>
      <c r="AM20" s="19">
        <v>0</v>
      </c>
      <c r="AN20" s="19">
        <v>0</v>
      </c>
      <c r="AO20" s="19">
        <v>-2</v>
      </c>
      <c r="AP20" s="19" t="s">
        <v>49</v>
      </c>
      <c r="AQ20" s="19">
        <v>3</v>
      </c>
      <c r="AR20" s="19">
        <v>50</v>
      </c>
      <c r="AS20" s="19">
        <v>1</v>
      </c>
      <c r="AT20" s="19" t="s">
        <v>49</v>
      </c>
      <c r="AU20" s="19" t="s">
        <v>49</v>
      </c>
      <c r="AV20" s="19" t="s">
        <v>49</v>
      </c>
    </row>
    <row r="21" spans="1:48" ht="409.5">
      <c r="A21" s="17" t="s">
        <v>65</v>
      </c>
      <c r="B21" s="300" t="s">
        <v>448</v>
      </c>
      <c r="C21" s="280"/>
      <c r="D21" s="280"/>
      <c r="E21" s="281"/>
      <c r="F21" s="300" t="s">
        <v>449</v>
      </c>
      <c r="G21" s="280"/>
      <c r="H21" s="280"/>
      <c r="I21" s="280"/>
      <c r="J21" s="280"/>
      <c r="K21" s="281"/>
      <c r="L21" s="300" t="s">
        <v>450</v>
      </c>
      <c r="M21" s="281"/>
      <c r="N21" s="300" t="s">
        <v>451</v>
      </c>
      <c r="O21" s="281"/>
      <c r="P21" s="300" t="s">
        <v>452</v>
      </c>
      <c r="Q21" s="280"/>
      <c r="R21" s="280"/>
      <c r="S21" s="280"/>
      <c r="T21" s="280"/>
      <c r="U21" s="281"/>
      <c r="V21" s="300" t="s">
        <v>453</v>
      </c>
      <c r="W21" s="280"/>
      <c r="X21" s="280"/>
      <c r="Y21" s="280"/>
      <c r="Z21" s="280"/>
      <c r="AA21" s="280"/>
      <c r="AB21" s="280"/>
      <c r="AC21" s="281"/>
      <c r="AD21" s="300" t="s">
        <v>72</v>
      </c>
      <c r="AE21" s="281"/>
      <c r="AF21" s="300" t="s">
        <v>73</v>
      </c>
      <c r="AG21" s="281"/>
      <c r="AH21" s="300" t="s">
        <v>454</v>
      </c>
      <c r="AI21" s="281"/>
      <c r="AJ21" s="16" t="s">
        <v>455</v>
      </c>
      <c r="AK21" s="300" t="s">
        <v>456</v>
      </c>
      <c r="AL21" s="281"/>
      <c r="AM21" s="300" t="s">
        <v>77</v>
      </c>
      <c r="AN21" s="281"/>
      <c r="AO21" s="16" t="s">
        <v>239</v>
      </c>
      <c r="AP21" s="16" t="s">
        <v>457</v>
      </c>
      <c r="AQ21" s="300" t="s">
        <v>458</v>
      </c>
      <c r="AR21" s="281"/>
      <c r="AS21" s="16" t="s">
        <v>81</v>
      </c>
      <c r="AT21" s="16" t="s">
        <v>82</v>
      </c>
      <c r="AU21" s="16" t="s">
        <v>459</v>
      </c>
      <c r="AV21" s="16" t="s">
        <v>220</v>
      </c>
    </row>
    <row r="22" spans="1:48" ht="40.5" customHeight="1">
      <c r="A22" s="302" t="s">
        <v>460</v>
      </c>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1"/>
    </row>
    <row r="23" spans="1:48" ht="31.5">
      <c r="A23" s="17" t="s">
        <v>46</v>
      </c>
      <c r="B23" s="15">
        <v>427</v>
      </c>
      <c r="C23" s="15">
        <v>171</v>
      </c>
      <c r="D23" s="15">
        <v>235</v>
      </c>
      <c r="E23" s="15">
        <v>21</v>
      </c>
      <c r="F23" s="15">
        <v>3</v>
      </c>
      <c r="G23" s="15">
        <v>0.7</v>
      </c>
      <c r="H23" s="15">
        <v>0</v>
      </c>
      <c r="I23" s="15">
        <v>0</v>
      </c>
      <c r="J23" s="15">
        <v>0</v>
      </c>
      <c r="K23" s="15">
        <v>0</v>
      </c>
      <c r="L23" s="15">
        <v>0</v>
      </c>
      <c r="M23" s="15">
        <v>0</v>
      </c>
      <c r="N23" s="15">
        <v>0</v>
      </c>
      <c r="O23" s="15">
        <v>0</v>
      </c>
      <c r="P23" s="15">
        <v>2</v>
      </c>
      <c r="Q23" s="15">
        <v>0.5</v>
      </c>
      <c r="R23" s="15">
        <v>0</v>
      </c>
      <c r="S23" s="15">
        <v>0</v>
      </c>
      <c r="T23" s="15">
        <v>4</v>
      </c>
      <c r="U23" s="15">
        <v>0.9</v>
      </c>
      <c r="V23" s="15">
        <v>0</v>
      </c>
      <c r="W23" s="15">
        <v>0</v>
      </c>
      <c r="X23" s="15">
        <v>40</v>
      </c>
      <c r="Y23" s="15">
        <v>9</v>
      </c>
      <c r="Z23" s="15">
        <v>0</v>
      </c>
      <c r="AA23" s="15">
        <v>0</v>
      </c>
      <c r="AB23" s="15">
        <v>25</v>
      </c>
      <c r="AC23" s="15">
        <v>6</v>
      </c>
      <c r="AD23" s="15">
        <v>197</v>
      </c>
      <c r="AE23" s="15">
        <v>46</v>
      </c>
      <c r="AF23" s="15">
        <v>197</v>
      </c>
      <c r="AG23" s="15">
        <v>46</v>
      </c>
      <c r="AH23" s="15">
        <v>154</v>
      </c>
      <c r="AI23" s="15">
        <v>36</v>
      </c>
      <c r="AJ23" s="15">
        <v>0</v>
      </c>
      <c r="AK23" s="15">
        <v>1</v>
      </c>
      <c r="AL23" s="15">
        <v>1</v>
      </c>
      <c r="AM23" s="15">
        <v>0</v>
      </c>
      <c r="AN23" s="15">
        <v>0</v>
      </c>
      <c r="AO23" s="15">
        <v>8</v>
      </c>
      <c r="AP23" s="300" t="s">
        <v>47</v>
      </c>
      <c r="AQ23" s="280"/>
      <c r="AR23" s="280"/>
      <c r="AS23" s="280"/>
      <c r="AT23" s="280"/>
      <c r="AU23" s="280"/>
      <c r="AV23" s="281"/>
    </row>
    <row r="24" spans="1:48" ht="31.5">
      <c r="A24" s="17" t="s">
        <v>48</v>
      </c>
      <c r="B24" s="15">
        <v>461</v>
      </c>
      <c r="C24" s="15">
        <v>183</v>
      </c>
      <c r="D24" s="15">
        <v>238</v>
      </c>
      <c r="E24" s="15">
        <v>40</v>
      </c>
      <c r="F24" s="16">
        <v>6</v>
      </c>
      <c r="G24" s="16">
        <v>1.3</v>
      </c>
      <c r="H24" s="16">
        <v>1</v>
      </c>
      <c r="I24" s="16">
        <v>0.2</v>
      </c>
      <c r="J24" s="16">
        <v>1</v>
      </c>
      <c r="K24" s="16">
        <v>0.2</v>
      </c>
      <c r="L24" s="16">
        <v>3</v>
      </c>
      <c r="M24" s="16">
        <v>0.6</v>
      </c>
      <c r="N24" s="16">
        <v>0</v>
      </c>
      <c r="O24" s="16">
        <v>0</v>
      </c>
      <c r="P24" s="16">
        <v>0</v>
      </c>
      <c r="Q24" s="16">
        <v>0</v>
      </c>
      <c r="R24" s="16">
        <v>1</v>
      </c>
      <c r="S24" s="16">
        <v>0.2</v>
      </c>
      <c r="T24" s="16">
        <v>1</v>
      </c>
      <c r="U24" s="16">
        <v>0.2</v>
      </c>
      <c r="V24" s="16">
        <v>115</v>
      </c>
      <c r="W24" s="16">
        <v>25</v>
      </c>
      <c r="X24" s="16">
        <v>60</v>
      </c>
      <c r="Y24" s="16">
        <v>13</v>
      </c>
      <c r="Z24" s="16">
        <v>0</v>
      </c>
      <c r="AA24" s="16">
        <v>0</v>
      </c>
      <c r="AB24" s="16">
        <v>40</v>
      </c>
      <c r="AC24" s="16">
        <v>8.6999999999999993</v>
      </c>
      <c r="AD24" s="16">
        <v>423</v>
      </c>
      <c r="AE24" s="16">
        <v>92</v>
      </c>
      <c r="AF24" s="16">
        <v>461</v>
      </c>
      <c r="AG24" s="16">
        <v>100</v>
      </c>
      <c r="AH24" s="16">
        <v>461</v>
      </c>
      <c r="AI24" s="16">
        <v>100</v>
      </c>
      <c r="AJ24" s="16">
        <v>46</v>
      </c>
      <c r="AK24" s="16">
        <v>1</v>
      </c>
      <c r="AL24" s="16">
        <v>1</v>
      </c>
      <c r="AM24" s="16">
        <v>0</v>
      </c>
      <c r="AN24" s="16">
        <v>0</v>
      </c>
      <c r="AO24" s="16">
        <v>9</v>
      </c>
      <c r="AP24" s="16" t="s">
        <v>49</v>
      </c>
      <c r="AQ24" s="16">
        <v>1</v>
      </c>
      <c r="AR24" s="16">
        <v>20</v>
      </c>
      <c r="AS24" s="16">
        <v>1</v>
      </c>
      <c r="AT24" s="16" t="s">
        <v>49</v>
      </c>
      <c r="AU24" s="16" t="s">
        <v>49</v>
      </c>
      <c r="AV24" s="16" t="s">
        <v>49</v>
      </c>
    </row>
    <row r="25" spans="1:48" ht="15.75">
      <c r="A25" s="18" t="s">
        <v>51</v>
      </c>
      <c r="B25" s="19" t="s">
        <v>461</v>
      </c>
      <c r="C25" s="19" t="s">
        <v>424</v>
      </c>
      <c r="D25" s="19" t="s">
        <v>53</v>
      </c>
      <c r="E25" s="19" t="s">
        <v>181</v>
      </c>
      <c r="F25" s="19" t="s">
        <v>53</v>
      </c>
      <c r="G25" s="19" t="s">
        <v>111</v>
      </c>
      <c r="H25" s="19" t="s">
        <v>95</v>
      </c>
      <c r="I25" s="19" t="s">
        <v>417</v>
      </c>
      <c r="J25" s="19" t="s">
        <v>95</v>
      </c>
      <c r="K25" s="19" t="s">
        <v>417</v>
      </c>
      <c r="L25" s="19" t="s">
        <v>53</v>
      </c>
      <c r="M25" s="19" t="s">
        <v>111</v>
      </c>
      <c r="N25" s="19">
        <v>0</v>
      </c>
      <c r="O25" s="19">
        <v>0</v>
      </c>
      <c r="P25" s="19">
        <v>-2</v>
      </c>
      <c r="Q25" s="19">
        <v>-0.5</v>
      </c>
      <c r="R25" s="19" t="s">
        <v>95</v>
      </c>
      <c r="S25" s="19" t="s">
        <v>417</v>
      </c>
      <c r="T25" s="19">
        <v>-3</v>
      </c>
      <c r="U25" s="19">
        <v>-0.7</v>
      </c>
      <c r="V25" s="19" t="s">
        <v>462</v>
      </c>
      <c r="W25" s="19" t="s">
        <v>401</v>
      </c>
      <c r="X25" s="19" t="s">
        <v>57</v>
      </c>
      <c r="Y25" s="19" t="s">
        <v>89</v>
      </c>
      <c r="Z25" s="19">
        <v>0</v>
      </c>
      <c r="AA25" s="19">
        <v>0</v>
      </c>
      <c r="AB25" s="19" t="s">
        <v>92</v>
      </c>
      <c r="AC25" s="19" t="s">
        <v>463</v>
      </c>
      <c r="AD25" s="19" t="s">
        <v>464</v>
      </c>
      <c r="AE25" s="19" t="s">
        <v>465</v>
      </c>
      <c r="AF25" s="19" t="s">
        <v>466</v>
      </c>
      <c r="AG25" s="19" t="s">
        <v>399</v>
      </c>
      <c r="AH25" s="19" t="s">
        <v>467</v>
      </c>
      <c r="AI25" s="19" t="s">
        <v>59</v>
      </c>
      <c r="AJ25" s="19" t="s">
        <v>465</v>
      </c>
      <c r="AK25" s="19">
        <v>0</v>
      </c>
      <c r="AL25" s="19">
        <v>0</v>
      </c>
      <c r="AM25" s="19">
        <v>0</v>
      </c>
      <c r="AN25" s="19">
        <v>0</v>
      </c>
      <c r="AO25" s="19" t="s">
        <v>95</v>
      </c>
      <c r="AP25" s="19" t="s">
        <v>49</v>
      </c>
      <c r="AQ25" s="19">
        <v>1</v>
      </c>
      <c r="AR25" s="19">
        <v>20</v>
      </c>
      <c r="AS25" s="19">
        <v>1</v>
      </c>
      <c r="AT25" s="19" t="s">
        <v>49</v>
      </c>
      <c r="AU25" s="19" t="s">
        <v>49</v>
      </c>
      <c r="AV25" s="19" t="s">
        <v>49</v>
      </c>
    </row>
    <row r="26" spans="1:48" ht="409.5">
      <c r="A26" s="17" t="s">
        <v>65</v>
      </c>
      <c r="B26" s="300" t="s">
        <v>468</v>
      </c>
      <c r="C26" s="280"/>
      <c r="D26" s="280"/>
      <c r="E26" s="281"/>
      <c r="F26" s="300" t="s">
        <v>469</v>
      </c>
      <c r="G26" s="280"/>
      <c r="H26" s="280"/>
      <c r="I26" s="280"/>
      <c r="J26" s="280"/>
      <c r="K26" s="281"/>
      <c r="L26" s="300" t="s">
        <v>470</v>
      </c>
      <c r="M26" s="281"/>
      <c r="N26" s="300" t="s">
        <v>471</v>
      </c>
      <c r="O26" s="281"/>
      <c r="P26" s="300" t="s">
        <v>472</v>
      </c>
      <c r="Q26" s="280"/>
      <c r="R26" s="280"/>
      <c r="S26" s="280"/>
      <c r="T26" s="280"/>
      <c r="U26" s="281"/>
      <c r="V26" s="300" t="s">
        <v>473</v>
      </c>
      <c r="W26" s="280"/>
      <c r="X26" s="280"/>
      <c r="Y26" s="280"/>
      <c r="Z26" s="280"/>
      <c r="AA26" s="280"/>
      <c r="AB26" s="280"/>
      <c r="AC26" s="281"/>
      <c r="AD26" s="300" t="s">
        <v>72</v>
      </c>
      <c r="AE26" s="281"/>
      <c r="AF26" s="300" t="s">
        <v>73</v>
      </c>
      <c r="AG26" s="281"/>
      <c r="AH26" s="300" t="s">
        <v>474</v>
      </c>
      <c r="AI26" s="281"/>
      <c r="AJ26" s="16" t="s">
        <v>475</v>
      </c>
      <c r="AK26" s="300" t="s">
        <v>237</v>
      </c>
      <c r="AL26" s="281"/>
      <c r="AM26" s="300" t="s">
        <v>77</v>
      </c>
      <c r="AN26" s="281"/>
      <c r="AO26" s="16" t="s">
        <v>78</v>
      </c>
      <c r="AP26" s="16" t="s">
        <v>476</v>
      </c>
      <c r="AQ26" s="300" t="s">
        <v>477</v>
      </c>
      <c r="AR26" s="281"/>
      <c r="AS26" s="16" t="s">
        <v>81</v>
      </c>
      <c r="AT26" s="16" t="s">
        <v>82</v>
      </c>
      <c r="AU26" s="16" t="s">
        <v>478</v>
      </c>
      <c r="AV26" s="16" t="s">
        <v>220</v>
      </c>
    </row>
    <row r="27" spans="1:48" ht="33.75" customHeight="1">
      <c r="A27" s="302" t="s">
        <v>479</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1"/>
    </row>
    <row r="28" spans="1:48" ht="31.5">
      <c r="A28" s="17" t="s">
        <v>46</v>
      </c>
      <c r="B28" s="15">
        <v>201</v>
      </c>
      <c r="C28" s="15">
        <v>91</v>
      </c>
      <c r="D28" s="15">
        <v>90</v>
      </c>
      <c r="E28" s="15">
        <v>20</v>
      </c>
      <c r="F28" s="15">
        <v>1</v>
      </c>
      <c r="G28" s="15">
        <v>0.5</v>
      </c>
      <c r="H28" s="15">
        <v>2</v>
      </c>
      <c r="I28" s="15">
        <v>1</v>
      </c>
      <c r="J28" s="15">
        <v>4</v>
      </c>
      <c r="K28" s="15">
        <v>2</v>
      </c>
      <c r="L28" s="15">
        <v>1</v>
      </c>
      <c r="M28" s="15">
        <v>0.5</v>
      </c>
      <c r="N28" s="15">
        <v>0</v>
      </c>
      <c r="O28" s="15">
        <v>0</v>
      </c>
      <c r="P28" s="15">
        <v>0</v>
      </c>
      <c r="Q28" s="15">
        <v>0</v>
      </c>
      <c r="R28" s="15">
        <v>0</v>
      </c>
      <c r="S28" s="15">
        <v>0</v>
      </c>
      <c r="T28" s="15">
        <v>0</v>
      </c>
      <c r="U28" s="15">
        <v>0</v>
      </c>
      <c r="V28" s="15">
        <v>0</v>
      </c>
      <c r="W28" s="15">
        <v>0</v>
      </c>
      <c r="X28" s="15">
        <v>10</v>
      </c>
      <c r="Y28" s="15">
        <v>5</v>
      </c>
      <c r="Z28" s="15">
        <v>2</v>
      </c>
      <c r="AA28" s="15">
        <v>1</v>
      </c>
      <c r="AB28" s="15">
        <v>130</v>
      </c>
      <c r="AC28" s="15">
        <v>64.7</v>
      </c>
      <c r="AD28" s="15">
        <v>156</v>
      </c>
      <c r="AE28" s="15">
        <v>78</v>
      </c>
      <c r="AF28" s="15">
        <v>194</v>
      </c>
      <c r="AG28" s="15">
        <v>96</v>
      </c>
      <c r="AH28" s="15">
        <v>201</v>
      </c>
      <c r="AI28" s="15">
        <v>100</v>
      </c>
      <c r="AJ28" s="15">
        <v>8</v>
      </c>
      <c r="AK28" s="15">
        <v>1</v>
      </c>
      <c r="AL28" s="15">
        <v>1</v>
      </c>
      <c r="AM28" s="15">
        <v>0</v>
      </c>
      <c r="AN28" s="15">
        <v>0</v>
      </c>
      <c r="AO28" s="15">
        <v>4</v>
      </c>
      <c r="AP28" s="300" t="s">
        <v>47</v>
      </c>
      <c r="AQ28" s="280"/>
      <c r="AR28" s="280"/>
      <c r="AS28" s="280"/>
      <c r="AT28" s="280"/>
      <c r="AU28" s="280"/>
      <c r="AV28" s="281"/>
    </row>
    <row r="29" spans="1:48" ht="31.5">
      <c r="A29" s="17" t="s">
        <v>48</v>
      </c>
      <c r="B29" s="15">
        <v>201</v>
      </c>
      <c r="C29" s="15">
        <v>95</v>
      </c>
      <c r="D29" s="15">
        <v>96</v>
      </c>
      <c r="E29" s="15">
        <v>10</v>
      </c>
      <c r="F29" s="16">
        <v>4</v>
      </c>
      <c r="G29" s="16">
        <v>2</v>
      </c>
      <c r="H29" s="16">
        <v>1</v>
      </c>
      <c r="I29" s="16" t="s">
        <v>87</v>
      </c>
      <c r="J29" s="16">
        <v>1</v>
      </c>
      <c r="K29" s="16">
        <v>0.5</v>
      </c>
      <c r="L29" s="16">
        <v>1</v>
      </c>
      <c r="M29" s="16">
        <v>0.5</v>
      </c>
      <c r="N29" s="16">
        <v>0</v>
      </c>
      <c r="O29" s="16">
        <v>0</v>
      </c>
      <c r="P29" s="16">
        <v>1</v>
      </c>
      <c r="Q29" s="16" t="s">
        <v>87</v>
      </c>
      <c r="R29" s="16">
        <v>0</v>
      </c>
      <c r="S29" s="16">
        <v>0</v>
      </c>
      <c r="T29" s="16">
        <v>0</v>
      </c>
      <c r="U29" s="16">
        <v>0</v>
      </c>
      <c r="V29" s="16">
        <v>73</v>
      </c>
      <c r="W29" s="16">
        <v>36.299999999999997</v>
      </c>
      <c r="X29" s="16">
        <v>30</v>
      </c>
      <c r="Y29" s="16">
        <v>14.3</v>
      </c>
      <c r="Z29" s="16">
        <v>1</v>
      </c>
      <c r="AA29" s="16">
        <v>0.5</v>
      </c>
      <c r="AB29" s="16">
        <v>60</v>
      </c>
      <c r="AC29" s="16">
        <v>29.9</v>
      </c>
      <c r="AD29" s="16">
        <v>0</v>
      </c>
      <c r="AE29" s="16">
        <v>0</v>
      </c>
      <c r="AF29" s="16">
        <v>201</v>
      </c>
      <c r="AG29" s="16">
        <v>100</v>
      </c>
      <c r="AH29" s="16">
        <v>201</v>
      </c>
      <c r="AI29" s="16">
        <v>100</v>
      </c>
      <c r="AJ29" s="16">
        <v>2</v>
      </c>
      <c r="AK29" s="16">
        <v>0.5</v>
      </c>
      <c r="AL29" s="16">
        <v>1</v>
      </c>
      <c r="AM29" s="16">
        <v>0</v>
      </c>
      <c r="AN29" s="16">
        <v>0</v>
      </c>
      <c r="AO29" s="16">
        <v>6</v>
      </c>
      <c r="AP29" s="16" t="s">
        <v>49</v>
      </c>
      <c r="AQ29" s="16">
        <v>6</v>
      </c>
      <c r="AR29" s="16">
        <v>53</v>
      </c>
      <c r="AS29" s="16">
        <v>0</v>
      </c>
      <c r="AT29" s="16" t="s">
        <v>49</v>
      </c>
      <c r="AU29" s="16" t="s">
        <v>50</v>
      </c>
      <c r="AV29" s="16" t="s">
        <v>49</v>
      </c>
    </row>
    <row r="30" spans="1:48" ht="15.75">
      <c r="A30" s="18" t="s">
        <v>51</v>
      </c>
      <c r="B30" s="19">
        <v>0</v>
      </c>
      <c r="C30" s="19" t="s">
        <v>89</v>
      </c>
      <c r="D30" s="19" t="s">
        <v>63</v>
      </c>
      <c r="E30" s="19">
        <v>-10</v>
      </c>
      <c r="F30" s="19" t="s">
        <v>53</v>
      </c>
      <c r="G30" s="19" t="s">
        <v>480</v>
      </c>
      <c r="H30" s="19">
        <v>-1</v>
      </c>
      <c r="I30" s="19">
        <v>-0.5</v>
      </c>
      <c r="J30" s="19">
        <v>-3</v>
      </c>
      <c r="K30" s="19">
        <v>-1.5</v>
      </c>
      <c r="L30" s="19">
        <v>0</v>
      </c>
      <c r="M30" s="19">
        <v>0</v>
      </c>
      <c r="N30" s="19">
        <v>0</v>
      </c>
      <c r="O30" s="19">
        <v>0</v>
      </c>
      <c r="P30" s="19" t="s">
        <v>95</v>
      </c>
      <c r="Q30" s="19" t="s">
        <v>154</v>
      </c>
      <c r="R30" s="19">
        <v>0</v>
      </c>
      <c r="S30" s="19">
        <v>0</v>
      </c>
      <c r="T30" s="19">
        <v>0</v>
      </c>
      <c r="U30" s="19">
        <v>0</v>
      </c>
      <c r="V30" s="19" t="s">
        <v>481</v>
      </c>
      <c r="W30" s="19" t="s">
        <v>482</v>
      </c>
      <c r="X30" s="19" t="s">
        <v>57</v>
      </c>
      <c r="Y30" s="19" t="s">
        <v>483</v>
      </c>
      <c r="Z30" s="19">
        <v>-1</v>
      </c>
      <c r="AA30" s="19">
        <v>-0.5</v>
      </c>
      <c r="AB30" s="19">
        <v>-70</v>
      </c>
      <c r="AC30" s="19">
        <v>-34.799999999999997</v>
      </c>
      <c r="AD30" s="19">
        <v>-156</v>
      </c>
      <c r="AE30" s="19">
        <v>-78</v>
      </c>
      <c r="AF30" s="19" t="s">
        <v>182</v>
      </c>
      <c r="AG30" s="19" t="s">
        <v>89</v>
      </c>
      <c r="AH30" s="19">
        <v>0</v>
      </c>
      <c r="AI30" s="19">
        <v>0</v>
      </c>
      <c r="AJ30" s="19">
        <v>-6</v>
      </c>
      <c r="AK30" s="19">
        <v>-0.5</v>
      </c>
      <c r="AL30" s="19">
        <v>0</v>
      </c>
      <c r="AM30" s="19">
        <v>0</v>
      </c>
      <c r="AN30" s="19">
        <v>0</v>
      </c>
      <c r="AO30" s="19" t="s">
        <v>88</v>
      </c>
      <c r="AP30" s="19" t="s">
        <v>49</v>
      </c>
      <c r="AQ30" s="19">
        <v>6</v>
      </c>
      <c r="AR30" s="19">
        <v>53</v>
      </c>
      <c r="AS30" s="19">
        <v>0</v>
      </c>
      <c r="AT30" s="19" t="s">
        <v>49</v>
      </c>
      <c r="AU30" s="19" t="s">
        <v>50</v>
      </c>
      <c r="AV30" s="19" t="s">
        <v>49</v>
      </c>
    </row>
    <row r="31" spans="1:48" ht="409.5">
      <c r="A31" s="17" t="s">
        <v>65</v>
      </c>
      <c r="B31" s="300" t="s">
        <v>484</v>
      </c>
      <c r="C31" s="280"/>
      <c r="D31" s="280"/>
      <c r="E31" s="281"/>
      <c r="F31" s="300" t="s">
        <v>485</v>
      </c>
      <c r="G31" s="280"/>
      <c r="H31" s="280"/>
      <c r="I31" s="280"/>
      <c r="J31" s="280"/>
      <c r="K31" s="281"/>
      <c r="L31" s="300" t="s">
        <v>486</v>
      </c>
      <c r="M31" s="281"/>
      <c r="N31" s="300" t="s">
        <v>487</v>
      </c>
      <c r="O31" s="281"/>
      <c r="P31" s="300" t="s">
        <v>488</v>
      </c>
      <c r="Q31" s="280"/>
      <c r="R31" s="280"/>
      <c r="S31" s="280"/>
      <c r="T31" s="280"/>
      <c r="U31" s="281"/>
      <c r="V31" s="300" t="s">
        <v>489</v>
      </c>
      <c r="W31" s="280"/>
      <c r="X31" s="280"/>
      <c r="Y31" s="280"/>
      <c r="Z31" s="280"/>
      <c r="AA31" s="280"/>
      <c r="AB31" s="280"/>
      <c r="AC31" s="281"/>
      <c r="AD31" s="300" t="s">
        <v>490</v>
      </c>
      <c r="AE31" s="281"/>
      <c r="AF31" s="300" t="s">
        <v>73</v>
      </c>
      <c r="AG31" s="281"/>
      <c r="AH31" s="300" t="s">
        <v>491</v>
      </c>
      <c r="AI31" s="281"/>
      <c r="AJ31" s="16" t="s">
        <v>492</v>
      </c>
      <c r="AK31" s="300" t="s">
        <v>237</v>
      </c>
      <c r="AL31" s="281"/>
      <c r="AM31" s="300" t="s">
        <v>77</v>
      </c>
      <c r="AN31" s="281"/>
      <c r="AO31" s="16" t="s">
        <v>78</v>
      </c>
      <c r="AP31" s="16" t="s">
        <v>493</v>
      </c>
      <c r="AQ31" s="300" t="s">
        <v>494</v>
      </c>
      <c r="AR31" s="281"/>
      <c r="AS31" s="16" t="s">
        <v>495</v>
      </c>
      <c r="AT31" s="16" t="s">
        <v>82</v>
      </c>
      <c r="AU31" s="16" t="s">
        <v>496</v>
      </c>
      <c r="AV31" s="16" t="s">
        <v>220</v>
      </c>
    </row>
    <row r="32" spans="1:48" ht="39" customHeight="1">
      <c r="A32" s="302" t="s">
        <v>497</v>
      </c>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1"/>
    </row>
    <row r="33" spans="1:48" ht="31.5">
      <c r="A33" s="17" t="s">
        <v>46</v>
      </c>
      <c r="B33" s="15">
        <v>125</v>
      </c>
      <c r="C33" s="15">
        <v>51</v>
      </c>
      <c r="D33" s="15">
        <v>57</v>
      </c>
      <c r="E33" s="15">
        <v>17</v>
      </c>
      <c r="F33" s="15">
        <v>1</v>
      </c>
      <c r="G33" s="15">
        <v>0.8</v>
      </c>
      <c r="H33" s="15">
        <v>1</v>
      </c>
      <c r="I33" s="15">
        <v>0.8</v>
      </c>
      <c r="J33" s="15">
        <v>1</v>
      </c>
      <c r="K33" s="15">
        <v>0.8</v>
      </c>
      <c r="L33" s="15">
        <v>1</v>
      </c>
      <c r="M33" s="15">
        <v>0.8</v>
      </c>
      <c r="N33" s="15">
        <v>0</v>
      </c>
      <c r="O33" s="15">
        <v>0</v>
      </c>
      <c r="P33" s="15">
        <v>0</v>
      </c>
      <c r="Q33" s="15">
        <v>0</v>
      </c>
      <c r="R33" s="15">
        <v>0</v>
      </c>
      <c r="S33" s="15">
        <v>0</v>
      </c>
      <c r="T33" s="15">
        <v>4</v>
      </c>
      <c r="U33" s="15">
        <v>3.2</v>
      </c>
      <c r="V33" s="15">
        <v>0</v>
      </c>
      <c r="W33" s="15">
        <v>0</v>
      </c>
      <c r="X33" s="15">
        <v>15</v>
      </c>
      <c r="Y33" s="15">
        <v>12</v>
      </c>
      <c r="Z33" s="15">
        <v>2</v>
      </c>
      <c r="AA33" s="15">
        <v>1.6</v>
      </c>
      <c r="AB33" s="15">
        <v>15</v>
      </c>
      <c r="AC33" s="15">
        <v>12</v>
      </c>
      <c r="AD33" s="15">
        <v>125</v>
      </c>
      <c r="AE33" s="15">
        <v>100</v>
      </c>
      <c r="AF33" s="15">
        <v>113</v>
      </c>
      <c r="AG33" s="15">
        <v>90.4</v>
      </c>
      <c r="AH33" s="15">
        <v>125</v>
      </c>
      <c r="AI33" s="15">
        <v>100</v>
      </c>
      <c r="AJ33" s="15">
        <v>1</v>
      </c>
      <c r="AK33" s="15">
        <v>0.75</v>
      </c>
      <c r="AL33" s="15">
        <v>1</v>
      </c>
      <c r="AM33" s="15">
        <v>0</v>
      </c>
      <c r="AN33" s="15">
        <v>0</v>
      </c>
      <c r="AO33" s="15">
        <v>2</v>
      </c>
      <c r="AP33" s="300" t="s">
        <v>47</v>
      </c>
      <c r="AQ33" s="280"/>
      <c r="AR33" s="280"/>
      <c r="AS33" s="280"/>
      <c r="AT33" s="280"/>
      <c r="AU33" s="280"/>
      <c r="AV33" s="281"/>
    </row>
    <row r="34" spans="1:48" ht="31.5">
      <c r="A34" s="17" t="s">
        <v>48</v>
      </c>
      <c r="B34" s="15">
        <v>123</v>
      </c>
      <c r="C34" s="15">
        <v>50</v>
      </c>
      <c r="D34" s="15">
        <v>65</v>
      </c>
      <c r="E34" s="15">
        <v>8</v>
      </c>
      <c r="F34" s="16">
        <v>1</v>
      </c>
      <c r="G34" s="16">
        <v>0.8</v>
      </c>
      <c r="H34" s="16">
        <v>2</v>
      </c>
      <c r="I34" s="16">
        <v>1.6</v>
      </c>
      <c r="J34" s="16">
        <v>2</v>
      </c>
      <c r="K34" s="16">
        <v>1.6</v>
      </c>
      <c r="L34" s="16">
        <v>1</v>
      </c>
      <c r="M34" s="16">
        <v>0.8</v>
      </c>
      <c r="N34" s="16">
        <v>0</v>
      </c>
      <c r="O34" s="16">
        <v>0</v>
      </c>
      <c r="P34" s="16">
        <v>0</v>
      </c>
      <c r="Q34" s="16">
        <v>0</v>
      </c>
      <c r="R34" s="16">
        <v>0</v>
      </c>
      <c r="S34" s="16">
        <v>0</v>
      </c>
      <c r="T34" s="16">
        <v>2</v>
      </c>
      <c r="U34" s="16">
        <v>1.6</v>
      </c>
      <c r="V34" s="16">
        <v>33</v>
      </c>
      <c r="W34" s="16">
        <v>27</v>
      </c>
      <c r="X34" s="16">
        <v>15</v>
      </c>
      <c r="Y34" s="16">
        <v>12</v>
      </c>
      <c r="Z34" s="16">
        <v>1</v>
      </c>
      <c r="AA34" s="16">
        <v>0.8</v>
      </c>
      <c r="AB34" s="16">
        <v>18</v>
      </c>
      <c r="AC34" s="16">
        <v>14.6</v>
      </c>
      <c r="AD34" s="16">
        <v>123</v>
      </c>
      <c r="AE34" s="16">
        <v>100</v>
      </c>
      <c r="AF34" s="16">
        <v>123</v>
      </c>
      <c r="AG34" s="16">
        <v>100</v>
      </c>
      <c r="AH34" s="16">
        <v>123</v>
      </c>
      <c r="AI34" s="16">
        <v>100</v>
      </c>
      <c r="AJ34" s="16">
        <v>2</v>
      </c>
      <c r="AK34" s="16">
        <v>1</v>
      </c>
      <c r="AL34" s="16">
        <v>1</v>
      </c>
      <c r="AM34" s="16">
        <v>0</v>
      </c>
      <c r="AN34" s="16">
        <v>0</v>
      </c>
      <c r="AO34" s="16">
        <v>4</v>
      </c>
      <c r="AP34" s="16" t="s">
        <v>49</v>
      </c>
      <c r="AQ34" s="16">
        <v>1</v>
      </c>
      <c r="AR34" s="16">
        <v>12</v>
      </c>
      <c r="AS34" s="16">
        <v>1</v>
      </c>
      <c r="AT34" s="16" t="s">
        <v>49</v>
      </c>
      <c r="AU34" s="16" t="s">
        <v>50</v>
      </c>
      <c r="AV34" s="16" t="s">
        <v>49</v>
      </c>
    </row>
    <row r="35" spans="1:48" ht="15.75">
      <c r="A35" s="18" t="s">
        <v>51</v>
      </c>
      <c r="B35" s="19">
        <v>-2</v>
      </c>
      <c r="C35" s="19">
        <v>-1</v>
      </c>
      <c r="D35" s="19" t="s">
        <v>56</v>
      </c>
      <c r="E35" s="19">
        <v>-9</v>
      </c>
      <c r="F35" s="19">
        <v>0</v>
      </c>
      <c r="G35" s="19">
        <v>0</v>
      </c>
      <c r="H35" s="19" t="s">
        <v>95</v>
      </c>
      <c r="I35" s="19">
        <v>-0.8</v>
      </c>
      <c r="J35" s="19" t="s">
        <v>95</v>
      </c>
      <c r="K35" s="19">
        <v>-0.8</v>
      </c>
      <c r="L35" s="19">
        <v>0</v>
      </c>
      <c r="M35" s="19">
        <v>0</v>
      </c>
      <c r="N35" s="19">
        <v>0</v>
      </c>
      <c r="O35" s="19">
        <v>0</v>
      </c>
      <c r="P35" s="19">
        <v>0</v>
      </c>
      <c r="Q35" s="19">
        <v>0</v>
      </c>
      <c r="R35" s="19">
        <v>0</v>
      </c>
      <c r="S35" s="19">
        <v>0</v>
      </c>
      <c r="T35" s="19">
        <v>-2</v>
      </c>
      <c r="U35" s="19">
        <v>-1.6</v>
      </c>
      <c r="V35" s="19" t="s">
        <v>498</v>
      </c>
      <c r="W35" s="19" t="s">
        <v>167</v>
      </c>
      <c r="X35" s="19">
        <v>0</v>
      </c>
      <c r="Y35" s="19">
        <v>0</v>
      </c>
      <c r="Z35" s="19">
        <v>-1</v>
      </c>
      <c r="AA35" s="19">
        <v>-0.8</v>
      </c>
      <c r="AB35" s="19" t="s">
        <v>53</v>
      </c>
      <c r="AC35" s="19" t="s">
        <v>499</v>
      </c>
      <c r="AD35" s="19">
        <v>-2</v>
      </c>
      <c r="AE35" s="19">
        <v>0</v>
      </c>
      <c r="AF35" s="19" t="s">
        <v>114</v>
      </c>
      <c r="AG35" s="19" t="s">
        <v>500</v>
      </c>
      <c r="AH35" s="19">
        <v>-2</v>
      </c>
      <c r="AI35" s="19">
        <v>0</v>
      </c>
      <c r="AJ35" s="19" t="s">
        <v>95</v>
      </c>
      <c r="AK35" s="19" t="s">
        <v>501</v>
      </c>
      <c r="AL35" s="19">
        <v>0</v>
      </c>
      <c r="AM35" s="19">
        <v>0</v>
      </c>
      <c r="AN35" s="19">
        <v>0</v>
      </c>
      <c r="AO35" s="19" t="s">
        <v>88</v>
      </c>
      <c r="AP35" s="19" t="s">
        <v>49</v>
      </c>
      <c r="AQ35" s="19">
        <v>1</v>
      </c>
      <c r="AR35" s="19">
        <v>12</v>
      </c>
      <c r="AS35" s="19">
        <v>1</v>
      </c>
      <c r="AT35" s="19" t="s">
        <v>49</v>
      </c>
      <c r="AU35" s="19" t="s">
        <v>50</v>
      </c>
      <c r="AV35" s="19" t="s">
        <v>49</v>
      </c>
    </row>
    <row r="36" spans="1:48" ht="299.25">
      <c r="A36" s="17" t="s">
        <v>65</v>
      </c>
      <c r="B36" s="300" t="s">
        <v>502</v>
      </c>
      <c r="C36" s="280"/>
      <c r="D36" s="280"/>
      <c r="E36" s="281"/>
      <c r="F36" s="300" t="s">
        <v>503</v>
      </c>
      <c r="G36" s="280"/>
      <c r="H36" s="280"/>
      <c r="I36" s="280"/>
      <c r="J36" s="280"/>
      <c r="K36" s="281"/>
      <c r="L36" s="300" t="s">
        <v>504</v>
      </c>
      <c r="M36" s="281"/>
      <c r="N36" s="300" t="s">
        <v>505</v>
      </c>
      <c r="O36" s="281"/>
      <c r="P36" s="300" t="s">
        <v>506</v>
      </c>
      <c r="Q36" s="280"/>
      <c r="R36" s="280"/>
      <c r="S36" s="280"/>
      <c r="T36" s="280"/>
      <c r="U36" s="281"/>
      <c r="V36" s="300" t="s">
        <v>507</v>
      </c>
      <c r="W36" s="280"/>
      <c r="X36" s="280"/>
      <c r="Y36" s="280"/>
      <c r="Z36" s="280"/>
      <c r="AA36" s="280"/>
      <c r="AB36" s="280"/>
      <c r="AC36" s="281"/>
      <c r="AD36" s="300" t="s">
        <v>508</v>
      </c>
      <c r="AE36" s="281"/>
      <c r="AF36" s="300" t="s">
        <v>73</v>
      </c>
      <c r="AG36" s="281"/>
      <c r="AH36" s="300" t="s">
        <v>509</v>
      </c>
      <c r="AI36" s="281"/>
      <c r="AJ36" s="16" t="s">
        <v>510</v>
      </c>
      <c r="AK36" s="300" t="s">
        <v>237</v>
      </c>
      <c r="AL36" s="281"/>
      <c r="AM36" s="300" t="s">
        <v>77</v>
      </c>
      <c r="AN36" s="281"/>
      <c r="AO36" s="16" t="s">
        <v>78</v>
      </c>
      <c r="AP36" s="16" t="s">
        <v>511</v>
      </c>
      <c r="AQ36" s="300" t="s">
        <v>512</v>
      </c>
      <c r="AR36" s="281"/>
      <c r="AS36" s="16" t="s">
        <v>81</v>
      </c>
      <c r="AT36" s="16" t="s">
        <v>82</v>
      </c>
      <c r="AU36" s="16" t="s">
        <v>496</v>
      </c>
      <c r="AV36" s="16" t="s">
        <v>220</v>
      </c>
    </row>
    <row r="37" spans="1:48" ht="45" customHeight="1">
      <c r="A37" s="302" t="s">
        <v>513</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1"/>
    </row>
    <row r="38" spans="1:48" ht="31.5">
      <c r="A38" s="17" t="s">
        <v>46</v>
      </c>
      <c r="B38" s="15">
        <v>78</v>
      </c>
      <c r="C38" s="15">
        <v>27</v>
      </c>
      <c r="D38" s="15">
        <v>44</v>
      </c>
      <c r="E38" s="15">
        <v>7</v>
      </c>
      <c r="F38" s="15">
        <v>0</v>
      </c>
      <c r="G38" s="15">
        <v>0</v>
      </c>
      <c r="H38" s="15">
        <v>0</v>
      </c>
      <c r="I38" s="15">
        <v>0</v>
      </c>
      <c r="J38" s="15">
        <v>0</v>
      </c>
      <c r="K38" s="15">
        <v>0</v>
      </c>
      <c r="L38" s="15">
        <v>0</v>
      </c>
      <c r="M38" s="15">
        <v>0</v>
      </c>
      <c r="N38" s="15">
        <v>0</v>
      </c>
      <c r="O38" s="15">
        <v>0</v>
      </c>
      <c r="P38" s="15">
        <v>0</v>
      </c>
      <c r="Q38" s="15">
        <v>0</v>
      </c>
      <c r="R38" s="15">
        <v>0</v>
      </c>
      <c r="S38" s="15">
        <v>0</v>
      </c>
      <c r="T38" s="15">
        <v>1</v>
      </c>
      <c r="U38" s="15">
        <v>1.2</v>
      </c>
      <c r="V38" s="15">
        <v>15</v>
      </c>
      <c r="W38" s="15">
        <v>19.2</v>
      </c>
      <c r="X38" s="15">
        <v>9</v>
      </c>
      <c r="Y38" s="15">
        <v>11.5</v>
      </c>
      <c r="Z38" s="15">
        <v>5</v>
      </c>
      <c r="AA38" s="15">
        <v>6.4</v>
      </c>
      <c r="AB38" s="15">
        <v>8</v>
      </c>
      <c r="AC38" s="15">
        <v>10.199999999999999</v>
      </c>
      <c r="AD38" s="15">
        <v>50</v>
      </c>
      <c r="AE38" s="15">
        <v>64.099999999999994</v>
      </c>
      <c r="AF38" s="15">
        <v>78</v>
      </c>
      <c r="AG38" s="15">
        <v>100</v>
      </c>
      <c r="AH38" s="15">
        <v>78</v>
      </c>
      <c r="AI38" s="15">
        <v>100</v>
      </c>
      <c r="AJ38" s="15">
        <v>8</v>
      </c>
      <c r="AK38" s="15">
        <v>1</v>
      </c>
      <c r="AL38" s="15">
        <v>1</v>
      </c>
      <c r="AM38" s="15">
        <v>0</v>
      </c>
      <c r="AN38" s="15">
        <v>0</v>
      </c>
      <c r="AO38" s="15">
        <v>3</v>
      </c>
      <c r="AP38" s="300" t="s">
        <v>47</v>
      </c>
      <c r="AQ38" s="280"/>
      <c r="AR38" s="280"/>
      <c r="AS38" s="280"/>
      <c r="AT38" s="280"/>
      <c r="AU38" s="280"/>
      <c r="AV38" s="281"/>
    </row>
    <row r="39" spans="1:48" ht="31.5">
      <c r="A39" s="17" t="s">
        <v>48</v>
      </c>
      <c r="B39" s="15">
        <v>93</v>
      </c>
      <c r="C39" s="15">
        <v>29</v>
      </c>
      <c r="D39" s="15">
        <v>55</v>
      </c>
      <c r="E39" s="15">
        <v>9</v>
      </c>
      <c r="F39" s="16">
        <v>1</v>
      </c>
      <c r="G39" s="16">
        <v>1</v>
      </c>
      <c r="H39" s="16">
        <v>0</v>
      </c>
      <c r="I39" s="16">
        <v>0</v>
      </c>
      <c r="J39" s="16">
        <v>1</v>
      </c>
      <c r="K39" s="16">
        <v>1</v>
      </c>
      <c r="L39" s="16">
        <v>0</v>
      </c>
      <c r="M39" s="16">
        <v>0</v>
      </c>
      <c r="N39" s="16">
        <v>0</v>
      </c>
      <c r="O39" s="16">
        <v>0</v>
      </c>
      <c r="P39" s="16">
        <v>1</v>
      </c>
      <c r="Q39" s="16">
        <v>1</v>
      </c>
      <c r="R39" s="16">
        <v>0</v>
      </c>
      <c r="S39" s="16">
        <v>0</v>
      </c>
      <c r="T39" s="16">
        <v>0</v>
      </c>
      <c r="U39" s="16">
        <v>0</v>
      </c>
      <c r="V39" s="16">
        <v>18</v>
      </c>
      <c r="W39" s="16">
        <v>20</v>
      </c>
      <c r="X39" s="16">
        <v>9</v>
      </c>
      <c r="Y39" s="16">
        <v>9.6999999999999993</v>
      </c>
      <c r="Z39" s="16">
        <v>0</v>
      </c>
      <c r="AA39" s="16">
        <v>0</v>
      </c>
      <c r="AB39" s="16">
        <v>9</v>
      </c>
      <c r="AC39" s="16">
        <v>9.6</v>
      </c>
      <c r="AD39" s="16">
        <v>56</v>
      </c>
      <c r="AE39" s="16">
        <v>60.2</v>
      </c>
      <c r="AF39" s="16">
        <v>61</v>
      </c>
      <c r="AG39" s="16">
        <v>67</v>
      </c>
      <c r="AH39" s="16">
        <v>93</v>
      </c>
      <c r="AI39" s="16">
        <v>100</v>
      </c>
      <c r="AJ39" s="16">
        <v>11</v>
      </c>
      <c r="AK39" s="16">
        <v>1</v>
      </c>
      <c r="AL39" s="16">
        <v>1</v>
      </c>
      <c r="AM39" s="16">
        <v>0</v>
      </c>
      <c r="AN39" s="16">
        <v>0</v>
      </c>
      <c r="AO39" s="16">
        <v>3</v>
      </c>
      <c r="AP39" s="16" t="s">
        <v>49</v>
      </c>
      <c r="AQ39" s="16">
        <v>2</v>
      </c>
      <c r="AR39" s="16">
        <v>4</v>
      </c>
      <c r="AS39" s="16">
        <v>1</v>
      </c>
      <c r="AT39" s="16" t="s">
        <v>49</v>
      </c>
      <c r="AU39" s="16" t="s">
        <v>50</v>
      </c>
      <c r="AV39" s="16" t="s">
        <v>49</v>
      </c>
    </row>
    <row r="40" spans="1:48" ht="15.75">
      <c r="A40" s="18" t="s">
        <v>51</v>
      </c>
      <c r="B40" s="19" t="s">
        <v>92</v>
      </c>
      <c r="C40" s="19" t="s">
        <v>88</v>
      </c>
      <c r="D40" s="19" t="s">
        <v>140</v>
      </c>
      <c r="E40" s="19" t="s">
        <v>88</v>
      </c>
      <c r="F40" s="19" t="s">
        <v>95</v>
      </c>
      <c r="G40" s="19" t="s">
        <v>95</v>
      </c>
      <c r="H40" s="19">
        <v>0</v>
      </c>
      <c r="I40" s="19">
        <v>0</v>
      </c>
      <c r="J40" s="19" t="s">
        <v>95</v>
      </c>
      <c r="K40" s="19" t="s">
        <v>95</v>
      </c>
      <c r="L40" s="19">
        <v>0</v>
      </c>
      <c r="M40" s="19">
        <v>0</v>
      </c>
      <c r="N40" s="19">
        <v>0</v>
      </c>
      <c r="O40" s="19">
        <v>0</v>
      </c>
      <c r="P40" s="19" t="s">
        <v>95</v>
      </c>
      <c r="Q40" s="19" t="s">
        <v>95</v>
      </c>
      <c r="R40" s="19">
        <v>0</v>
      </c>
      <c r="S40" s="19">
        <v>0</v>
      </c>
      <c r="T40" s="19">
        <v>-1</v>
      </c>
      <c r="U40" s="19">
        <v>-1.2</v>
      </c>
      <c r="V40" s="19" t="s">
        <v>53</v>
      </c>
      <c r="W40" s="19" t="s">
        <v>315</v>
      </c>
      <c r="X40" s="19">
        <v>0</v>
      </c>
      <c r="Y40" s="19">
        <v>-1.8</v>
      </c>
      <c r="Z40" s="19">
        <v>-5</v>
      </c>
      <c r="AA40" s="19">
        <v>-6.4</v>
      </c>
      <c r="AB40" s="19" t="s">
        <v>95</v>
      </c>
      <c r="AC40" s="19">
        <v>-0.6</v>
      </c>
      <c r="AD40" s="19" t="s">
        <v>63</v>
      </c>
      <c r="AE40" s="19">
        <v>-3.9</v>
      </c>
      <c r="AF40" s="19">
        <v>-17</v>
      </c>
      <c r="AG40" s="19">
        <v>-33</v>
      </c>
      <c r="AH40" s="19" t="s">
        <v>92</v>
      </c>
      <c r="AI40" s="19">
        <v>0</v>
      </c>
      <c r="AJ40" s="19" t="s">
        <v>53</v>
      </c>
      <c r="AK40" s="19">
        <v>0</v>
      </c>
      <c r="AL40" s="19">
        <v>0</v>
      </c>
      <c r="AM40" s="19">
        <v>0</v>
      </c>
      <c r="AN40" s="19">
        <v>0</v>
      </c>
      <c r="AO40" s="19">
        <v>0</v>
      </c>
      <c r="AP40" s="19" t="s">
        <v>49</v>
      </c>
      <c r="AQ40" s="19">
        <v>2</v>
      </c>
      <c r="AR40" s="19">
        <v>4</v>
      </c>
      <c r="AS40" s="19">
        <v>1</v>
      </c>
      <c r="AT40" s="19" t="s">
        <v>49</v>
      </c>
      <c r="AU40" s="19" t="s">
        <v>50</v>
      </c>
      <c r="AV40" s="19" t="s">
        <v>49</v>
      </c>
    </row>
    <row r="41" spans="1:48" ht="315">
      <c r="A41" s="17" t="s">
        <v>65</v>
      </c>
      <c r="B41" s="300" t="s">
        <v>514</v>
      </c>
      <c r="C41" s="280"/>
      <c r="D41" s="280"/>
      <c r="E41" s="281"/>
      <c r="F41" s="300" t="s">
        <v>515</v>
      </c>
      <c r="G41" s="280"/>
      <c r="H41" s="280"/>
      <c r="I41" s="280"/>
      <c r="J41" s="280"/>
      <c r="K41" s="281"/>
      <c r="L41" s="300" t="s">
        <v>516</v>
      </c>
      <c r="M41" s="281"/>
      <c r="N41" s="300" t="s">
        <v>517</v>
      </c>
      <c r="O41" s="281"/>
      <c r="P41" s="300" t="s">
        <v>518</v>
      </c>
      <c r="Q41" s="280"/>
      <c r="R41" s="280"/>
      <c r="S41" s="280"/>
      <c r="T41" s="280"/>
      <c r="U41" s="281"/>
      <c r="V41" s="300" t="s">
        <v>519</v>
      </c>
      <c r="W41" s="280"/>
      <c r="X41" s="280"/>
      <c r="Y41" s="280"/>
      <c r="Z41" s="280"/>
      <c r="AA41" s="280"/>
      <c r="AB41" s="280"/>
      <c r="AC41" s="281"/>
      <c r="AD41" s="300" t="s">
        <v>72</v>
      </c>
      <c r="AE41" s="281"/>
      <c r="AF41" s="300" t="s">
        <v>431</v>
      </c>
      <c r="AG41" s="281"/>
      <c r="AH41" s="300" t="s">
        <v>520</v>
      </c>
      <c r="AI41" s="281"/>
      <c r="AJ41" s="16" t="s">
        <v>521</v>
      </c>
      <c r="AK41" s="300" t="s">
        <v>237</v>
      </c>
      <c r="AL41" s="281"/>
      <c r="AM41" s="300" t="s">
        <v>77</v>
      </c>
      <c r="AN41" s="281"/>
      <c r="AO41" s="16" t="s">
        <v>522</v>
      </c>
      <c r="AP41" s="16" t="s">
        <v>523</v>
      </c>
      <c r="AQ41" s="300" t="s">
        <v>524</v>
      </c>
      <c r="AR41" s="281"/>
      <c r="AS41" s="16" t="s">
        <v>81</v>
      </c>
      <c r="AT41" s="16" t="s">
        <v>82</v>
      </c>
      <c r="AU41" s="16" t="s">
        <v>496</v>
      </c>
      <c r="AV41" s="16" t="s">
        <v>220</v>
      </c>
    </row>
    <row r="42" spans="1:48" ht="15.75" customHeight="1"/>
    <row r="43" spans="1:48" ht="15.75" customHeight="1"/>
    <row r="44" spans="1:48" ht="15.75" customHeight="1"/>
    <row r="45" spans="1:48" ht="15.75" customHeight="1"/>
    <row r="46" spans="1:48" ht="15.75" customHeight="1"/>
    <row r="47" spans="1:48" ht="15.75" customHeight="1"/>
    <row r="48" spans="1: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18">
    <mergeCell ref="N41:O41"/>
    <mergeCell ref="AK26:AL26"/>
    <mergeCell ref="AM26:AN26"/>
    <mergeCell ref="AQ26:AR26"/>
    <mergeCell ref="L26:M26"/>
    <mergeCell ref="N26:O26"/>
    <mergeCell ref="P26:U26"/>
    <mergeCell ref="V26:AC26"/>
    <mergeCell ref="AD26:AE26"/>
    <mergeCell ref="AD31:AE31"/>
    <mergeCell ref="AF31:AG31"/>
    <mergeCell ref="AH31:AI31"/>
    <mergeCell ref="AK31:AL31"/>
    <mergeCell ref="P41:U41"/>
    <mergeCell ref="V41:AC41"/>
    <mergeCell ref="AP38:AV38"/>
    <mergeCell ref="A37:AV37"/>
    <mergeCell ref="AF36:AG36"/>
    <mergeCell ref="AH36:AI36"/>
    <mergeCell ref="AK36:AL36"/>
    <mergeCell ref="AM36:AN36"/>
    <mergeCell ref="L36:M36"/>
    <mergeCell ref="N36:O36"/>
    <mergeCell ref="P36:U36"/>
    <mergeCell ref="F9:G9"/>
    <mergeCell ref="H9:I9"/>
    <mergeCell ref="V36:AC36"/>
    <mergeCell ref="AD36:AE36"/>
    <mergeCell ref="AM31:AN31"/>
    <mergeCell ref="L21:M21"/>
    <mergeCell ref="N21:O21"/>
    <mergeCell ref="AF21:AG21"/>
    <mergeCell ref="AH21:AI21"/>
    <mergeCell ref="V21:AC21"/>
    <mergeCell ref="AD21:AE21"/>
    <mergeCell ref="A22:AV22"/>
    <mergeCell ref="B21:E21"/>
    <mergeCell ref="F21:K21"/>
    <mergeCell ref="B36:E36"/>
    <mergeCell ref="F31:K31"/>
    <mergeCell ref="F16:K16"/>
    <mergeCell ref="B16:E16"/>
    <mergeCell ref="A7:A10"/>
    <mergeCell ref="B7:E9"/>
    <mergeCell ref="F8:K8"/>
    <mergeCell ref="A17:AV17"/>
    <mergeCell ref="AQ31:AR31"/>
    <mergeCell ref="L31:M31"/>
    <mergeCell ref="B41:E41"/>
    <mergeCell ref="F41:K41"/>
    <mergeCell ref="F36:K36"/>
    <mergeCell ref="L41:M41"/>
    <mergeCell ref="AP18:AV18"/>
    <mergeCell ref="AF26:AG26"/>
    <mergeCell ref="AH26:AI26"/>
    <mergeCell ref="F26:K26"/>
    <mergeCell ref="A27:AV27"/>
    <mergeCell ref="AP28:AV28"/>
    <mergeCell ref="A32:AV32"/>
    <mergeCell ref="B26:E26"/>
    <mergeCell ref="AK21:AL21"/>
    <mergeCell ref="AM21:AN21"/>
    <mergeCell ref="AP23:AV23"/>
    <mergeCell ref="AP33:AV33"/>
    <mergeCell ref="AD41:AE41"/>
    <mergeCell ref="AF41:AG41"/>
    <mergeCell ref="AH41:AI41"/>
    <mergeCell ref="AK41:AL41"/>
    <mergeCell ref="AQ41:AR41"/>
    <mergeCell ref="AM41:AN41"/>
    <mergeCell ref="AQ36:AR36"/>
    <mergeCell ref="B31:E31"/>
    <mergeCell ref="L3:V3"/>
    <mergeCell ref="L16:M16"/>
    <mergeCell ref="N16:O16"/>
    <mergeCell ref="P16:U16"/>
    <mergeCell ref="V16:AC16"/>
    <mergeCell ref="L8:M9"/>
    <mergeCell ref="P8:U8"/>
    <mergeCell ref="AK8:AL9"/>
    <mergeCell ref="AM8:AN9"/>
    <mergeCell ref="V8:AC8"/>
    <mergeCell ref="V9:W9"/>
    <mergeCell ref="P9:Q9"/>
    <mergeCell ref="R9:S9"/>
    <mergeCell ref="T9:U9"/>
    <mergeCell ref="A11:AV11"/>
    <mergeCell ref="A12:AV12"/>
    <mergeCell ref="F7:AJ7"/>
    <mergeCell ref="J9:K9"/>
    <mergeCell ref="X9:Y9"/>
    <mergeCell ref="Z9:AA9"/>
    <mergeCell ref="AB9:AC9"/>
    <mergeCell ref="AF8:AG9"/>
    <mergeCell ref="AH8:AI9"/>
    <mergeCell ref="AJ8:AJ9"/>
    <mergeCell ref="N31:O31"/>
    <mergeCell ref="P31:U31"/>
    <mergeCell ref="V31:AC31"/>
    <mergeCell ref="AP8:AP9"/>
    <mergeCell ref="AK7:AP7"/>
    <mergeCell ref="AQ7:AR9"/>
    <mergeCell ref="AD8:AE9"/>
    <mergeCell ref="AD16:AE16"/>
    <mergeCell ref="AF16:AG16"/>
    <mergeCell ref="AH16:AI16"/>
    <mergeCell ref="AK16:AL16"/>
    <mergeCell ref="AQ21:AR21"/>
    <mergeCell ref="AQ16:AR16"/>
    <mergeCell ref="AM16:AN16"/>
    <mergeCell ref="N8:O9"/>
    <mergeCell ref="AP13:AV13"/>
    <mergeCell ref="AS7:AS9"/>
    <mergeCell ref="AT7:AT9"/>
    <mergeCell ref="AU7:AU9"/>
    <mergeCell ref="P21:U21"/>
    <mergeCell ref="AV7:AV9"/>
    <mergeCell ref="AO8:AO9"/>
  </mergeCells>
  <pageMargins left="0.7" right="0.7" top="0.75" bottom="0.75" header="0" footer="0"/>
  <pageSetup paperSize="9" scale="2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B43" zoomScale="60" zoomScaleNormal="33" workbookViewId="0">
      <selection activeCell="P47" sqref="P47:U47"/>
    </sheetView>
  </sheetViews>
  <sheetFormatPr defaultColWidth="12.5703125" defaultRowHeight="15" customHeight="1"/>
  <cols>
    <col min="1" max="1" width="47.7109375" customWidth="1"/>
    <col min="2" max="6" width="12.5703125" customWidth="1"/>
    <col min="42" max="42" width="30.140625" customWidth="1"/>
  </cols>
  <sheetData>
    <row r="1" spans="1:48" ht="15.75" customHeight="1">
      <c r="A1" s="12"/>
      <c r="B1" s="12"/>
      <c r="C1" s="12"/>
      <c r="D1" s="12"/>
      <c r="E1" s="12"/>
      <c r="F1" s="13"/>
      <c r="G1" s="13"/>
      <c r="H1" s="12"/>
      <c r="I1" s="13"/>
      <c r="J1" s="12"/>
      <c r="K1" s="13"/>
      <c r="L1" s="12"/>
      <c r="M1" s="13"/>
      <c r="N1" s="12"/>
      <c r="O1" s="13"/>
      <c r="P1" s="12"/>
      <c r="Q1" s="13"/>
      <c r="R1" s="12"/>
      <c r="S1" s="13"/>
      <c r="T1" s="12"/>
      <c r="U1" s="13"/>
      <c r="V1" s="12"/>
      <c r="W1" s="13"/>
      <c r="X1" s="12"/>
      <c r="Y1" s="13"/>
      <c r="Z1" s="12"/>
      <c r="AA1" s="13"/>
      <c r="AB1" s="12"/>
      <c r="AC1" s="13"/>
      <c r="AD1" s="12"/>
      <c r="AE1" s="13"/>
      <c r="AF1" s="12"/>
      <c r="AG1" s="13"/>
      <c r="AH1" s="12"/>
      <c r="AI1" s="13"/>
      <c r="AJ1" s="12"/>
      <c r="AK1" s="12"/>
      <c r="AL1" s="12"/>
      <c r="AM1" s="12"/>
      <c r="AN1" s="12"/>
      <c r="AO1" s="12"/>
      <c r="AP1" s="12"/>
      <c r="AQ1" s="12"/>
      <c r="AR1" s="12"/>
      <c r="AS1" s="13"/>
      <c r="AT1" s="12"/>
      <c r="AU1" s="12"/>
      <c r="AV1" s="12"/>
    </row>
    <row r="2" spans="1:48" ht="15.75" customHeight="1">
      <c r="A2" s="12"/>
      <c r="B2" s="12"/>
      <c r="C2" s="12"/>
      <c r="D2" s="12"/>
      <c r="E2" s="12"/>
      <c r="F2" s="13"/>
      <c r="G2" s="13"/>
      <c r="H2" s="12"/>
      <c r="I2" s="13"/>
      <c r="J2" s="12"/>
      <c r="K2" s="13"/>
      <c r="L2" s="12"/>
      <c r="M2" s="13"/>
      <c r="N2" s="12"/>
      <c r="O2" s="13"/>
      <c r="P2" s="12"/>
      <c r="Q2" s="14" t="s">
        <v>0</v>
      </c>
      <c r="R2" s="12"/>
      <c r="S2" s="13"/>
      <c r="T2" s="12"/>
      <c r="U2" s="13"/>
      <c r="V2" s="12"/>
      <c r="W2" s="13"/>
      <c r="X2" s="12"/>
      <c r="Y2" s="13"/>
      <c r="Z2" s="12"/>
      <c r="AA2" s="13"/>
      <c r="AB2" s="12"/>
      <c r="AC2" s="13"/>
      <c r="AD2" s="12"/>
      <c r="AE2" s="13"/>
      <c r="AF2" s="12"/>
      <c r="AG2" s="13"/>
      <c r="AH2" s="12"/>
      <c r="AI2" s="13"/>
      <c r="AJ2" s="12"/>
      <c r="AK2" s="12"/>
      <c r="AL2" s="12"/>
      <c r="AM2" s="12"/>
      <c r="AN2" s="12"/>
      <c r="AO2" s="12"/>
      <c r="AP2" s="12"/>
      <c r="AQ2" s="12"/>
      <c r="AR2" s="12"/>
      <c r="AS2" s="13"/>
      <c r="AT2" s="12"/>
      <c r="AU2" s="12"/>
      <c r="AV2" s="12"/>
    </row>
    <row r="3" spans="1:48" ht="33.75" customHeight="1">
      <c r="A3" s="12"/>
      <c r="B3" s="12"/>
      <c r="C3" s="12"/>
      <c r="D3" s="12"/>
      <c r="E3" s="12"/>
      <c r="F3" s="13"/>
      <c r="G3" s="13"/>
      <c r="H3" s="12"/>
      <c r="I3" s="13"/>
      <c r="J3" s="12"/>
      <c r="K3" s="13"/>
      <c r="L3" s="12"/>
      <c r="M3" s="310" t="s">
        <v>1</v>
      </c>
      <c r="N3" s="294"/>
      <c r="O3" s="294"/>
      <c r="P3" s="294"/>
      <c r="Q3" s="294"/>
      <c r="R3" s="294"/>
      <c r="S3" s="294"/>
      <c r="T3" s="294"/>
      <c r="U3" s="295"/>
      <c r="V3" s="12"/>
      <c r="W3" s="13"/>
      <c r="X3" s="12"/>
      <c r="Y3" s="13"/>
      <c r="Z3" s="12"/>
      <c r="AA3" s="13"/>
      <c r="AB3" s="12"/>
      <c r="AC3" s="13"/>
      <c r="AD3" s="12"/>
      <c r="AE3" s="13"/>
      <c r="AF3" s="12"/>
      <c r="AG3" s="13"/>
      <c r="AH3" s="12"/>
      <c r="AI3" s="13"/>
      <c r="AJ3" s="12"/>
      <c r="AK3" s="12"/>
      <c r="AL3" s="12"/>
      <c r="AM3" s="12"/>
      <c r="AN3" s="12"/>
      <c r="AO3" s="12"/>
      <c r="AP3" s="12"/>
      <c r="AQ3" s="12"/>
      <c r="AR3" s="12"/>
      <c r="AS3" s="13"/>
      <c r="AT3" s="12"/>
      <c r="AU3" s="12"/>
      <c r="AV3" s="12"/>
    </row>
    <row r="4" spans="1:48" ht="15.75" customHeight="1">
      <c r="A4" s="12"/>
      <c r="B4" s="12"/>
      <c r="C4" s="12"/>
      <c r="D4" s="12"/>
      <c r="E4" s="12"/>
      <c r="F4" s="13"/>
      <c r="G4" s="13"/>
      <c r="H4" s="12"/>
      <c r="I4" s="13"/>
      <c r="J4" s="12"/>
      <c r="K4" s="13"/>
      <c r="L4" s="12"/>
      <c r="M4" s="13"/>
      <c r="N4" s="12"/>
      <c r="O4" s="13"/>
      <c r="P4" s="12"/>
      <c r="Q4" s="13"/>
      <c r="R4" s="12"/>
      <c r="S4" s="13"/>
      <c r="T4" s="12"/>
      <c r="U4" s="13"/>
      <c r="V4" s="12"/>
      <c r="W4" s="13"/>
      <c r="X4" s="12"/>
      <c r="Y4" s="13"/>
      <c r="Z4" s="12"/>
      <c r="AA4" s="13"/>
      <c r="AB4" s="12"/>
      <c r="AC4" s="13"/>
      <c r="AD4" s="12"/>
      <c r="AE4" s="13"/>
      <c r="AF4" s="12"/>
      <c r="AG4" s="13"/>
      <c r="AH4" s="12"/>
      <c r="AI4" s="13"/>
      <c r="AJ4" s="12"/>
      <c r="AK4" s="12"/>
      <c r="AL4" s="12"/>
      <c r="AM4" s="12"/>
      <c r="AN4" s="12"/>
      <c r="AO4" s="12"/>
      <c r="AP4" s="12"/>
      <c r="AQ4" s="12"/>
      <c r="AR4" s="12"/>
      <c r="AS4" s="13"/>
      <c r="AT4" s="12"/>
      <c r="AU4" s="12"/>
      <c r="AV4" s="12"/>
    </row>
    <row r="5" spans="1:48" ht="15.75" customHeight="1">
      <c r="A5" s="12"/>
      <c r="B5" s="12"/>
      <c r="C5" s="12"/>
      <c r="D5" s="12"/>
      <c r="E5" s="12"/>
      <c r="F5" s="13"/>
      <c r="G5" s="13"/>
      <c r="H5" s="12"/>
      <c r="I5" s="13"/>
      <c r="J5" s="12"/>
      <c r="K5" s="13"/>
      <c r="L5" s="12"/>
      <c r="M5" s="13"/>
      <c r="N5" s="12"/>
      <c r="O5" s="13"/>
      <c r="P5" s="12"/>
      <c r="Q5" s="13"/>
      <c r="R5" s="12"/>
      <c r="S5" s="13"/>
      <c r="T5" s="12"/>
      <c r="U5" s="13"/>
      <c r="V5" s="12"/>
      <c r="W5" s="13"/>
      <c r="X5" s="12"/>
      <c r="Y5" s="13"/>
      <c r="Z5" s="12"/>
      <c r="AA5" s="13"/>
      <c r="AB5" s="12"/>
      <c r="AC5" s="13"/>
      <c r="AD5" s="12"/>
      <c r="AE5" s="13"/>
      <c r="AF5" s="12"/>
      <c r="AG5" s="13"/>
      <c r="AH5" s="12"/>
      <c r="AI5" s="13"/>
      <c r="AJ5" s="12"/>
      <c r="AK5" s="12"/>
      <c r="AL5" s="12"/>
      <c r="AM5" s="12"/>
      <c r="AN5" s="12"/>
      <c r="AO5" s="12"/>
      <c r="AP5" s="12"/>
      <c r="AQ5" s="12"/>
      <c r="AR5" s="12"/>
      <c r="AS5" s="13"/>
      <c r="AT5" s="12"/>
      <c r="AU5" s="12"/>
      <c r="AV5" s="12"/>
    </row>
    <row r="6" spans="1:48" ht="15.75" customHeight="1">
      <c r="A6" s="12"/>
      <c r="B6" s="12"/>
      <c r="C6" s="12"/>
      <c r="D6" s="12"/>
      <c r="E6" s="12"/>
      <c r="F6" s="13"/>
      <c r="G6" s="13"/>
      <c r="H6" s="12"/>
      <c r="I6" s="13"/>
      <c r="J6" s="12"/>
      <c r="K6" s="13"/>
      <c r="L6" s="12"/>
      <c r="M6" s="13"/>
      <c r="N6" s="12"/>
      <c r="O6" s="13"/>
      <c r="P6" s="12"/>
      <c r="Q6" s="13"/>
      <c r="R6" s="12"/>
      <c r="S6" s="13"/>
      <c r="T6" s="12"/>
      <c r="U6" s="13"/>
      <c r="V6" s="12"/>
      <c r="W6" s="13"/>
      <c r="X6" s="12"/>
      <c r="Y6" s="13"/>
      <c r="Z6" s="12"/>
      <c r="AA6" s="13"/>
      <c r="AB6" s="12"/>
      <c r="AC6" s="13"/>
      <c r="AD6" s="12"/>
      <c r="AE6" s="13"/>
      <c r="AF6" s="12"/>
      <c r="AG6" s="13"/>
      <c r="AH6" s="12"/>
      <c r="AI6" s="13"/>
      <c r="AJ6" s="12"/>
      <c r="AK6" s="12"/>
      <c r="AL6" s="12"/>
      <c r="AM6" s="12"/>
      <c r="AN6" s="12"/>
      <c r="AO6" s="12"/>
      <c r="AP6" s="12"/>
      <c r="AQ6" s="12"/>
      <c r="AR6" s="12"/>
      <c r="AS6" s="13"/>
      <c r="AT6" s="12"/>
      <c r="AU6" s="12"/>
      <c r="AV6" s="12"/>
    </row>
    <row r="7" spans="1:48" ht="12.75">
      <c r="A7" s="307" t="s">
        <v>2</v>
      </c>
      <c r="B7" s="306" t="s">
        <v>3</v>
      </c>
      <c r="C7" s="296"/>
      <c r="D7" s="296"/>
      <c r="E7" s="283"/>
      <c r="F7" s="300" t="s">
        <v>4</v>
      </c>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1"/>
      <c r="AK7" s="308" t="s">
        <v>5</v>
      </c>
      <c r="AL7" s="280"/>
      <c r="AM7" s="280"/>
      <c r="AN7" s="280"/>
      <c r="AO7" s="280"/>
      <c r="AP7" s="281"/>
      <c r="AQ7" s="306" t="s">
        <v>6</v>
      </c>
      <c r="AR7" s="283"/>
      <c r="AS7" s="309" t="s">
        <v>7</v>
      </c>
      <c r="AT7" s="307" t="s">
        <v>8</v>
      </c>
      <c r="AU7" s="307" t="s">
        <v>9</v>
      </c>
      <c r="AV7" s="307" t="s">
        <v>10</v>
      </c>
    </row>
    <row r="8" spans="1:48" ht="12.75">
      <c r="A8" s="277"/>
      <c r="B8" s="284"/>
      <c r="C8" s="297"/>
      <c r="D8" s="297"/>
      <c r="E8" s="285"/>
      <c r="F8" s="300" t="s">
        <v>11</v>
      </c>
      <c r="G8" s="280"/>
      <c r="H8" s="280"/>
      <c r="I8" s="280"/>
      <c r="J8" s="280"/>
      <c r="K8" s="281"/>
      <c r="L8" s="306" t="s">
        <v>12</v>
      </c>
      <c r="M8" s="283"/>
      <c r="N8" s="306" t="s">
        <v>13</v>
      </c>
      <c r="O8" s="283"/>
      <c r="P8" s="308" t="s">
        <v>14</v>
      </c>
      <c r="Q8" s="280"/>
      <c r="R8" s="280"/>
      <c r="S8" s="280"/>
      <c r="T8" s="280"/>
      <c r="U8" s="281"/>
      <c r="V8" s="308" t="s">
        <v>15</v>
      </c>
      <c r="W8" s="280"/>
      <c r="X8" s="280"/>
      <c r="Y8" s="280"/>
      <c r="Z8" s="280"/>
      <c r="AA8" s="280"/>
      <c r="AB8" s="280"/>
      <c r="AC8" s="281"/>
      <c r="AD8" s="306" t="s">
        <v>16</v>
      </c>
      <c r="AE8" s="283"/>
      <c r="AF8" s="306" t="s">
        <v>17</v>
      </c>
      <c r="AG8" s="283"/>
      <c r="AH8" s="306" t="s">
        <v>18</v>
      </c>
      <c r="AI8" s="283"/>
      <c r="AJ8" s="301" t="s">
        <v>19</v>
      </c>
      <c r="AK8" s="306" t="s">
        <v>20</v>
      </c>
      <c r="AL8" s="283"/>
      <c r="AM8" s="306" t="s">
        <v>21</v>
      </c>
      <c r="AN8" s="283"/>
      <c r="AO8" s="301" t="s">
        <v>22</v>
      </c>
      <c r="AP8" s="301" t="s">
        <v>23</v>
      </c>
      <c r="AQ8" s="284"/>
      <c r="AR8" s="285"/>
      <c r="AS8" s="277"/>
      <c r="AT8" s="277"/>
      <c r="AU8" s="277"/>
      <c r="AV8" s="277"/>
    </row>
    <row r="9" spans="1:48" ht="74.25" customHeight="1">
      <c r="A9" s="277"/>
      <c r="B9" s="286"/>
      <c r="C9" s="298"/>
      <c r="D9" s="298"/>
      <c r="E9" s="287"/>
      <c r="F9" s="300" t="s">
        <v>24</v>
      </c>
      <c r="G9" s="281"/>
      <c r="H9" s="308" t="s">
        <v>25</v>
      </c>
      <c r="I9" s="281"/>
      <c r="J9" s="308" t="s">
        <v>26</v>
      </c>
      <c r="K9" s="281"/>
      <c r="L9" s="286"/>
      <c r="M9" s="287"/>
      <c r="N9" s="286"/>
      <c r="O9" s="287"/>
      <c r="P9" s="308" t="s">
        <v>27</v>
      </c>
      <c r="Q9" s="281"/>
      <c r="R9" s="308" t="s">
        <v>28</v>
      </c>
      <c r="S9" s="281"/>
      <c r="T9" s="308" t="s">
        <v>29</v>
      </c>
      <c r="U9" s="281"/>
      <c r="V9" s="308" t="s">
        <v>30</v>
      </c>
      <c r="W9" s="281"/>
      <c r="X9" s="308" t="s">
        <v>31</v>
      </c>
      <c r="Y9" s="281"/>
      <c r="Z9" s="308" t="s">
        <v>32</v>
      </c>
      <c r="AA9" s="281"/>
      <c r="AB9" s="308" t="s">
        <v>33</v>
      </c>
      <c r="AC9" s="281"/>
      <c r="AD9" s="286"/>
      <c r="AE9" s="287"/>
      <c r="AF9" s="286"/>
      <c r="AG9" s="287"/>
      <c r="AH9" s="286"/>
      <c r="AI9" s="287"/>
      <c r="AJ9" s="278"/>
      <c r="AK9" s="286"/>
      <c r="AL9" s="287"/>
      <c r="AM9" s="286"/>
      <c r="AN9" s="287"/>
      <c r="AO9" s="278"/>
      <c r="AP9" s="278"/>
      <c r="AQ9" s="286"/>
      <c r="AR9" s="287"/>
      <c r="AS9" s="278"/>
      <c r="AT9" s="278"/>
      <c r="AU9" s="278"/>
      <c r="AV9" s="278"/>
    </row>
    <row r="10" spans="1:48" ht="31.5">
      <c r="A10" s="278"/>
      <c r="B10" s="15" t="s">
        <v>34</v>
      </c>
      <c r="C10" s="15" t="s">
        <v>35</v>
      </c>
      <c r="D10" s="15" t="s">
        <v>36</v>
      </c>
      <c r="E10" s="15" t="s">
        <v>37</v>
      </c>
      <c r="F10" s="16" t="s">
        <v>38</v>
      </c>
      <c r="G10" s="16" t="s">
        <v>39</v>
      </c>
      <c r="H10" s="15" t="s">
        <v>38</v>
      </c>
      <c r="I10" s="16" t="s">
        <v>39</v>
      </c>
      <c r="J10" s="15" t="s">
        <v>38</v>
      </c>
      <c r="K10" s="16" t="s">
        <v>39</v>
      </c>
      <c r="L10" s="15" t="s">
        <v>38</v>
      </c>
      <c r="M10" s="16" t="s">
        <v>39</v>
      </c>
      <c r="N10" s="15" t="s">
        <v>38</v>
      </c>
      <c r="O10" s="16" t="s">
        <v>39</v>
      </c>
      <c r="P10" s="15" t="s">
        <v>38</v>
      </c>
      <c r="Q10" s="16" t="s">
        <v>39</v>
      </c>
      <c r="R10" s="15" t="s">
        <v>38</v>
      </c>
      <c r="S10" s="16" t="s">
        <v>39</v>
      </c>
      <c r="T10" s="15" t="s">
        <v>38</v>
      </c>
      <c r="U10" s="16" t="s">
        <v>39</v>
      </c>
      <c r="V10" s="15" t="s">
        <v>38</v>
      </c>
      <c r="W10" s="16" t="s">
        <v>39</v>
      </c>
      <c r="X10" s="15" t="s">
        <v>38</v>
      </c>
      <c r="Y10" s="16" t="s">
        <v>39</v>
      </c>
      <c r="Z10" s="15" t="s">
        <v>38</v>
      </c>
      <c r="AA10" s="16" t="s">
        <v>39</v>
      </c>
      <c r="AB10" s="15" t="s">
        <v>38</v>
      </c>
      <c r="AC10" s="16" t="s">
        <v>39</v>
      </c>
      <c r="AD10" s="15" t="s">
        <v>38</v>
      </c>
      <c r="AE10" s="16" t="s">
        <v>39</v>
      </c>
      <c r="AF10" s="15" t="s">
        <v>38</v>
      </c>
      <c r="AG10" s="16" t="s">
        <v>39</v>
      </c>
      <c r="AH10" s="15" t="s">
        <v>38</v>
      </c>
      <c r="AI10" s="16" t="s">
        <v>39</v>
      </c>
      <c r="AJ10" s="15" t="s">
        <v>38</v>
      </c>
      <c r="AK10" s="15" t="s">
        <v>38</v>
      </c>
      <c r="AL10" s="15" t="s">
        <v>40</v>
      </c>
      <c r="AM10" s="15" t="s">
        <v>38</v>
      </c>
      <c r="AN10" s="15" t="s">
        <v>40</v>
      </c>
      <c r="AO10" s="15" t="s">
        <v>38</v>
      </c>
      <c r="AP10" s="15" t="s">
        <v>41</v>
      </c>
      <c r="AQ10" s="15" t="s">
        <v>42</v>
      </c>
      <c r="AR10" s="15" t="s">
        <v>43</v>
      </c>
      <c r="AS10" s="16" t="s">
        <v>38</v>
      </c>
      <c r="AT10" s="15" t="s">
        <v>41</v>
      </c>
      <c r="AU10" s="15" t="s">
        <v>41</v>
      </c>
      <c r="AV10" s="15" t="s">
        <v>41</v>
      </c>
    </row>
    <row r="11" spans="1:48" ht="33" customHeight="1">
      <c r="A11" s="311" t="s">
        <v>525</v>
      </c>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1"/>
    </row>
    <row r="12" spans="1:48" ht="37.5" customHeight="1">
      <c r="A12" s="302" t="s">
        <v>526</v>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1"/>
    </row>
    <row r="13" spans="1:48" ht="31.5">
      <c r="A13" s="17" t="s">
        <v>46</v>
      </c>
      <c r="B13" s="15">
        <v>1000</v>
      </c>
      <c r="C13" s="15">
        <v>480</v>
      </c>
      <c r="D13" s="15">
        <v>456</v>
      </c>
      <c r="E13" s="15">
        <v>64</v>
      </c>
      <c r="F13" s="15">
        <v>4</v>
      </c>
      <c r="G13" s="15">
        <v>0.4</v>
      </c>
      <c r="H13" s="15">
        <v>4</v>
      </c>
      <c r="I13" s="15">
        <v>0.4</v>
      </c>
      <c r="J13" s="15">
        <v>2</v>
      </c>
      <c r="K13" s="15">
        <v>0.2</v>
      </c>
      <c r="L13" s="15">
        <v>2</v>
      </c>
      <c r="M13" s="15">
        <v>0.2</v>
      </c>
      <c r="N13" s="15">
        <v>2</v>
      </c>
      <c r="O13" s="15">
        <v>0.2</v>
      </c>
      <c r="P13" s="15">
        <v>0</v>
      </c>
      <c r="Q13" s="15">
        <v>0</v>
      </c>
      <c r="R13" s="15">
        <v>0</v>
      </c>
      <c r="S13" s="15">
        <v>0</v>
      </c>
      <c r="T13" s="15">
        <v>2</v>
      </c>
      <c r="U13" s="15">
        <v>0.2</v>
      </c>
      <c r="V13" s="15">
        <v>800</v>
      </c>
      <c r="W13" s="15">
        <v>80</v>
      </c>
      <c r="X13" s="15">
        <v>25</v>
      </c>
      <c r="Y13" s="15">
        <v>2.5</v>
      </c>
      <c r="Z13" s="15">
        <v>5</v>
      </c>
      <c r="AA13" s="15">
        <v>0.5</v>
      </c>
      <c r="AB13" s="15">
        <v>122</v>
      </c>
      <c r="AC13" s="15">
        <v>12</v>
      </c>
      <c r="AD13" s="15">
        <v>630</v>
      </c>
      <c r="AE13" s="15">
        <v>63</v>
      </c>
      <c r="AF13" s="15">
        <v>1000</v>
      </c>
      <c r="AG13" s="15">
        <v>100</v>
      </c>
      <c r="AH13" s="15">
        <v>900</v>
      </c>
      <c r="AI13" s="15">
        <v>90</v>
      </c>
      <c r="AJ13" s="15">
        <v>27</v>
      </c>
      <c r="AK13" s="15">
        <v>1</v>
      </c>
      <c r="AL13" s="15">
        <v>1</v>
      </c>
      <c r="AM13" s="15">
        <v>0</v>
      </c>
      <c r="AN13" s="15">
        <v>0</v>
      </c>
      <c r="AO13" s="15">
        <v>12</v>
      </c>
      <c r="AP13" s="299"/>
      <c r="AQ13" s="298"/>
      <c r="AR13" s="298"/>
      <c r="AS13" s="298"/>
      <c r="AT13" s="298"/>
      <c r="AU13" s="298"/>
      <c r="AV13" s="287"/>
    </row>
    <row r="14" spans="1:48" ht="31.5">
      <c r="A14" s="17" t="s">
        <v>48</v>
      </c>
      <c r="B14" s="16">
        <v>1025</v>
      </c>
      <c r="C14" s="16">
        <v>500</v>
      </c>
      <c r="D14" s="16">
        <v>475</v>
      </c>
      <c r="E14" s="16">
        <v>50</v>
      </c>
      <c r="F14" s="16">
        <v>4</v>
      </c>
      <c r="G14" s="16">
        <v>0.39</v>
      </c>
      <c r="H14" s="16">
        <v>2</v>
      </c>
      <c r="I14" s="16">
        <v>0.2</v>
      </c>
      <c r="J14" s="16">
        <v>4</v>
      </c>
      <c r="K14" s="16" t="s">
        <v>527</v>
      </c>
      <c r="L14" s="16">
        <v>4</v>
      </c>
      <c r="M14" s="16" t="s">
        <v>527</v>
      </c>
      <c r="N14" s="16">
        <v>0</v>
      </c>
      <c r="O14" s="16">
        <v>0</v>
      </c>
      <c r="P14" s="16">
        <v>0</v>
      </c>
      <c r="Q14" s="16">
        <v>0</v>
      </c>
      <c r="R14" s="16">
        <v>1</v>
      </c>
      <c r="S14" s="16">
        <v>1</v>
      </c>
      <c r="T14" s="16">
        <v>0</v>
      </c>
      <c r="U14" s="16">
        <v>0</v>
      </c>
      <c r="V14" s="16">
        <v>71</v>
      </c>
      <c r="W14" s="16">
        <v>6.9</v>
      </c>
      <c r="X14" s="16">
        <v>20</v>
      </c>
      <c r="Y14" s="16">
        <v>1.9</v>
      </c>
      <c r="Z14" s="16">
        <v>13</v>
      </c>
      <c r="AA14" s="16">
        <v>1.26</v>
      </c>
      <c r="AB14" s="16">
        <v>150</v>
      </c>
      <c r="AC14" s="16">
        <v>14.6</v>
      </c>
      <c r="AD14" s="16">
        <v>770</v>
      </c>
      <c r="AE14" s="16">
        <v>75</v>
      </c>
      <c r="AF14" s="16">
        <v>1000</v>
      </c>
      <c r="AG14" s="16">
        <v>97.5</v>
      </c>
      <c r="AH14" s="16">
        <v>553</v>
      </c>
      <c r="AI14" s="16">
        <v>53.9</v>
      </c>
      <c r="AJ14" s="16">
        <v>3</v>
      </c>
      <c r="AK14" s="16">
        <v>1</v>
      </c>
      <c r="AL14" s="16">
        <v>1</v>
      </c>
      <c r="AM14" s="16">
        <v>0</v>
      </c>
      <c r="AN14" s="16">
        <v>0</v>
      </c>
      <c r="AO14" s="16">
        <v>12</v>
      </c>
      <c r="AP14" s="16" t="s">
        <v>49</v>
      </c>
      <c r="AQ14" s="16">
        <v>2</v>
      </c>
      <c r="AR14" s="16">
        <v>54</v>
      </c>
      <c r="AS14" s="16">
        <v>1</v>
      </c>
      <c r="AT14" s="16" t="s">
        <v>49</v>
      </c>
      <c r="AU14" s="16" t="s">
        <v>50</v>
      </c>
      <c r="AV14" s="16" t="s">
        <v>49</v>
      </c>
    </row>
    <row r="15" spans="1:48" ht="15.75">
      <c r="A15" s="18" t="s">
        <v>51</v>
      </c>
      <c r="B15" s="19" t="s">
        <v>401</v>
      </c>
      <c r="C15" s="19" t="s">
        <v>57</v>
      </c>
      <c r="D15" s="19" t="s">
        <v>181</v>
      </c>
      <c r="E15" s="19">
        <v>-14</v>
      </c>
      <c r="F15" s="19">
        <v>0</v>
      </c>
      <c r="G15" s="19">
        <v>-0.01</v>
      </c>
      <c r="H15" s="19">
        <v>-2</v>
      </c>
      <c r="I15" s="19">
        <v>0</v>
      </c>
      <c r="J15" s="19" t="s">
        <v>88</v>
      </c>
      <c r="K15" s="19" t="s">
        <v>528</v>
      </c>
      <c r="L15" s="19" t="s">
        <v>88</v>
      </c>
      <c r="M15" s="19" t="s">
        <v>528</v>
      </c>
      <c r="N15" s="19">
        <v>-2</v>
      </c>
      <c r="O15" s="19">
        <v>0</v>
      </c>
      <c r="P15" s="19">
        <v>0</v>
      </c>
      <c r="Q15" s="19">
        <v>0</v>
      </c>
      <c r="R15" s="19" t="s">
        <v>95</v>
      </c>
      <c r="S15" s="19" t="s">
        <v>95</v>
      </c>
      <c r="T15" s="19">
        <v>-2</v>
      </c>
      <c r="U15" s="19">
        <v>0</v>
      </c>
      <c r="V15" s="19">
        <v>-729</v>
      </c>
      <c r="W15" s="19">
        <v>-73</v>
      </c>
      <c r="X15" s="19">
        <v>-5</v>
      </c>
      <c r="Y15" s="19">
        <v>-0.6</v>
      </c>
      <c r="Z15" s="19" t="s">
        <v>56</v>
      </c>
      <c r="AA15" s="19" t="s">
        <v>529</v>
      </c>
      <c r="AB15" s="19" t="s">
        <v>442</v>
      </c>
      <c r="AC15" s="19" t="s">
        <v>499</v>
      </c>
      <c r="AD15" s="19" t="s">
        <v>402</v>
      </c>
      <c r="AE15" s="19" t="s">
        <v>424</v>
      </c>
      <c r="AF15" s="19">
        <v>0</v>
      </c>
      <c r="AG15" s="19">
        <v>-2.5</v>
      </c>
      <c r="AH15" s="19">
        <v>-347</v>
      </c>
      <c r="AI15" s="19">
        <v>-36.1</v>
      </c>
      <c r="AJ15" s="19">
        <v>-24</v>
      </c>
      <c r="AK15" s="19">
        <v>0</v>
      </c>
      <c r="AL15" s="19">
        <v>0</v>
      </c>
      <c r="AM15" s="19">
        <v>0</v>
      </c>
      <c r="AN15" s="19">
        <v>0</v>
      </c>
      <c r="AO15" s="19">
        <v>0</v>
      </c>
      <c r="AP15" s="20" t="s">
        <v>64</v>
      </c>
      <c r="AQ15" s="19" t="s">
        <v>88</v>
      </c>
      <c r="AR15" s="19" t="s">
        <v>399</v>
      </c>
      <c r="AS15" s="19" t="s">
        <v>95</v>
      </c>
      <c r="AT15" s="20" t="s">
        <v>64</v>
      </c>
      <c r="AU15" s="19" t="s">
        <v>47</v>
      </c>
      <c r="AV15" s="20" t="s">
        <v>64</v>
      </c>
    </row>
    <row r="16" spans="1:48" ht="409.5">
      <c r="A16" s="17" t="s">
        <v>65</v>
      </c>
      <c r="B16" s="300" t="s">
        <v>530</v>
      </c>
      <c r="C16" s="280"/>
      <c r="D16" s="280"/>
      <c r="E16" s="281"/>
      <c r="F16" s="300" t="s">
        <v>531</v>
      </c>
      <c r="G16" s="280"/>
      <c r="H16" s="280"/>
      <c r="I16" s="280"/>
      <c r="J16" s="280"/>
      <c r="K16" s="281"/>
      <c r="L16" s="300" t="s">
        <v>532</v>
      </c>
      <c r="M16" s="281"/>
      <c r="N16" s="300" t="s">
        <v>533</v>
      </c>
      <c r="O16" s="281"/>
      <c r="P16" s="300" t="s">
        <v>534</v>
      </c>
      <c r="Q16" s="280"/>
      <c r="R16" s="280"/>
      <c r="S16" s="280"/>
      <c r="T16" s="280"/>
      <c r="U16" s="281"/>
      <c r="V16" s="300" t="s">
        <v>535</v>
      </c>
      <c r="W16" s="280"/>
      <c r="X16" s="280"/>
      <c r="Y16" s="280"/>
      <c r="Z16" s="280"/>
      <c r="AA16" s="280"/>
      <c r="AB16" s="280"/>
      <c r="AC16" s="281"/>
      <c r="AD16" s="300" t="s">
        <v>536</v>
      </c>
      <c r="AE16" s="281"/>
      <c r="AF16" s="300" t="s">
        <v>537</v>
      </c>
      <c r="AG16" s="281"/>
      <c r="AH16" s="300" t="s">
        <v>538</v>
      </c>
      <c r="AI16" s="281"/>
      <c r="AJ16" s="16" t="s">
        <v>539</v>
      </c>
      <c r="AK16" s="300" t="s">
        <v>237</v>
      </c>
      <c r="AL16" s="281"/>
      <c r="AM16" s="300" t="s">
        <v>77</v>
      </c>
      <c r="AN16" s="281"/>
      <c r="AO16" s="16" t="s">
        <v>540</v>
      </c>
      <c r="AP16" s="16" t="s">
        <v>541</v>
      </c>
      <c r="AQ16" s="300" t="s">
        <v>542</v>
      </c>
      <c r="AR16" s="281"/>
      <c r="AS16" s="16" t="s">
        <v>81</v>
      </c>
      <c r="AT16" s="16" t="s">
        <v>82</v>
      </c>
      <c r="AU16" s="16" t="s">
        <v>151</v>
      </c>
      <c r="AV16" s="16" t="s">
        <v>543</v>
      </c>
    </row>
    <row r="17" spans="1:48" ht="15.7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row>
    <row r="18" spans="1:48" ht="44.25" customHeight="1">
      <c r="A18" s="302" t="s">
        <v>544</v>
      </c>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1"/>
    </row>
    <row r="19" spans="1:48" ht="31.5">
      <c r="A19" s="17" t="s">
        <v>46</v>
      </c>
      <c r="B19" s="15">
        <v>388</v>
      </c>
      <c r="C19" s="15">
        <v>174</v>
      </c>
      <c r="D19" s="15">
        <v>187</v>
      </c>
      <c r="E19" s="15">
        <v>26</v>
      </c>
      <c r="F19" s="15">
        <v>4</v>
      </c>
      <c r="G19" s="15">
        <v>1</v>
      </c>
      <c r="H19" s="15">
        <v>0</v>
      </c>
      <c r="I19" s="15">
        <v>0</v>
      </c>
      <c r="J19" s="15">
        <v>0</v>
      </c>
      <c r="K19" s="15">
        <v>0</v>
      </c>
      <c r="L19" s="15">
        <v>0</v>
      </c>
      <c r="M19" s="15">
        <v>0</v>
      </c>
      <c r="N19" s="15">
        <v>0</v>
      </c>
      <c r="O19" s="15">
        <v>0</v>
      </c>
      <c r="P19" s="15">
        <v>0</v>
      </c>
      <c r="Q19" s="15">
        <v>0</v>
      </c>
      <c r="R19" s="15">
        <v>0</v>
      </c>
      <c r="S19" s="15">
        <v>0</v>
      </c>
      <c r="T19" s="15">
        <v>0</v>
      </c>
      <c r="U19" s="15">
        <v>0</v>
      </c>
      <c r="V19" s="15">
        <v>310</v>
      </c>
      <c r="W19" s="15">
        <v>80</v>
      </c>
      <c r="X19" s="15">
        <v>8</v>
      </c>
      <c r="Y19" s="15">
        <v>2</v>
      </c>
      <c r="Z19" s="15">
        <v>0</v>
      </c>
      <c r="AA19" s="15">
        <v>0</v>
      </c>
      <c r="AB19" s="15">
        <v>0</v>
      </c>
      <c r="AC19" s="15">
        <v>0</v>
      </c>
      <c r="AD19" s="15">
        <v>384</v>
      </c>
      <c r="AE19" s="15">
        <v>98.9</v>
      </c>
      <c r="AF19" s="15">
        <v>120</v>
      </c>
      <c r="AG19" s="15">
        <v>30.9</v>
      </c>
      <c r="AH19" s="15">
        <v>388</v>
      </c>
      <c r="AI19" s="15">
        <v>100</v>
      </c>
      <c r="AJ19" s="15">
        <v>38</v>
      </c>
      <c r="AK19" s="15">
        <v>1</v>
      </c>
      <c r="AL19" s="15">
        <v>0</v>
      </c>
      <c r="AM19" s="15">
        <v>0</v>
      </c>
      <c r="AN19" s="15">
        <v>0</v>
      </c>
      <c r="AO19" s="15">
        <v>8</v>
      </c>
      <c r="AP19" s="299"/>
      <c r="AQ19" s="298"/>
      <c r="AR19" s="298"/>
      <c r="AS19" s="298"/>
      <c r="AT19" s="298"/>
      <c r="AU19" s="298"/>
      <c r="AV19" s="287"/>
    </row>
    <row r="20" spans="1:48" ht="31.5">
      <c r="A20" s="17" t="s">
        <v>48</v>
      </c>
      <c r="B20" s="16">
        <v>385</v>
      </c>
      <c r="C20" s="16">
        <v>152</v>
      </c>
      <c r="D20" s="16">
        <v>203</v>
      </c>
      <c r="E20" s="16">
        <v>30</v>
      </c>
      <c r="F20" s="16">
        <v>3</v>
      </c>
      <c r="G20" s="16">
        <v>0.77</v>
      </c>
      <c r="H20" s="16">
        <v>0</v>
      </c>
      <c r="I20" s="16">
        <v>0</v>
      </c>
      <c r="J20" s="16">
        <v>2</v>
      </c>
      <c r="K20" s="16">
        <v>0.5</v>
      </c>
      <c r="L20" s="16">
        <v>0</v>
      </c>
      <c r="M20" s="16">
        <v>0</v>
      </c>
      <c r="N20" s="16">
        <v>0</v>
      </c>
      <c r="O20" s="16">
        <v>0</v>
      </c>
      <c r="P20" s="16">
        <v>2</v>
      </c>
      <c r="Q20" s="16">
        <v>0.5</v>
      </c>
      <c r="R20" s="16">
        <v>0</v>
      </c>
      <c r="S20" s="16">
        <v>0</v>
      </c>
      <c r="T20" s="16">
        <v>0</v>
      </c>
      <c r="U20" s="16">
        <v>0</v>
      </c>
      <c r="V20" s="16">
        <v>150</v>
      </c>
      <c r="W20" s="16">
        <v>38.9</v>
      </c>
      <c r="X20" s="16">
        <v>32</v>
      </c>
      <c r="Y20" s="16">
        <v>8.3000000000000007</v>
      </c>
      <c r="Z20" s="16">
        <v>30</v>
      </c>
      <c r="AA20" s="16">
        <v>7.7</v>
      </c>
      <c r="AB20" s="16">
        <v>105</v>
      </c>
      <c r="AC20" s="16">
        <v>27.2</v>
      </c>
      <c r="AD20" s="16">
        <v>385</v>
      </c>
      <c r="AE20" s="16">
        <v>100</v>
      </c>
      <c r="AF20" s="16">
        <v>178</v>
      </c>
      <c r="AG20" s="16">
        <v>46.2</v>
      </c>
      <c r="AH20" s="16">
        <v>385</v>
      </c>
      <c r="AI20" s="16">
        <v>100</v>
      </c>
      <c r="AJ20" s="16">
        <v>25</v>
      </c>
      <c r="AK20" s="16">
        <v>1</v>
      </c>
      <c r="AL20" s="16">
        <v>0</v>
      </c>
      <c r="AM20" s="16">
        <v>0</v>
      </c>
      <c r="AN20" s="16">
        <v>0</v>
      </c>
      <c r="AO20" s="16">
        <v>12</v>
      </c>
      <c r="AP20" s="16" t="s">
        <v>49</v>
      </c>
      <c r="AQ20" s="16">
        <v>1</v>
      </c>
      <c r="AR20" s="16">
        <v>13</v>
      </c>
      <c r="AS20" s="16">
        <v>1</v>
      </c>
      <c r="AT20" s="16" t="s">
        <v>49</v>
      </c>
      <c r="AU20" s="16" t="s">
        <v>49</v>
      </c>
      <c r="AV20" s="16" t="s">
        <v>49</v>
      </c>
    </row>
    <row r="21" spans="1:48" ht="15.75">
      <c r="A21" s="18" t="s">
        <v>51</v>
      </c>
      <c r="B21" s="19" t="s">
        <v>53</v>
      </c>
      <c r="C21" s="19">
        <v>-22</v>
      </c>
      <c r="D21" s="19" t="s">
        <v>545</v>
      </c>
      <c r="E21" s="19" t="s">
        <v>89</v>
      </c>
      <c r="F21" s="19">
        <v>-1</v>
      </c>
      <c r="G21" s="19">
        <v>-0.23</v>
      </c>
      <c r="H21" s="19">
        <v>0</v>
      </c>
      <c r="I21" s="19">
        <v>0</v>
      </c>
      <c r="J21" s="19" t="s">
        <v>88</v>
      </c>
      <c r="K21" s="19" t="s">
        <v>154</v>
      </c>
      <c r="L21" s="19">
        <v>0</v>
      </c>
      <c r="M21" s="19">
        <v>0</v>
      </c>
      <c r="N21" s="19">
        <v>0</v>
      </c>
      <c r="O21" s="19">
        <v>0</v>
      </c>
      <c r="P21" s="19" t="s">
        <v>88</v>
      </c>
      <c r="Q21" s="19" t="s">
        <v>154</v>
      </c>
      <c r="R21" s="19">
        <v>0</v>
      </c>
      <c r="S21" s="19">
        <v>0</v>
      </c>
      <c r="T21" s="19">
        <v>0</v>
      </c>
      <c r="U21" s="19">
        <v>0</v>
      </c>
      <c r="V21" s="19">
        <v>-160</v>
      </c>
      <c r="W21" s="19">
        <v>-41</v>
      </c>
      <c r="X21" s="19" t="s">
        <v>109</v>
      </c>
      <c r="Y21" s="19" t="s">
        <v>546</v>
      </c>
      <c r="Z21" s="19" t="s">
        <v>187</v>
      </c>
      <c r="AA21" s="19" t="s">
        <v>547</v>
      </c>
      <c r="AB21" s="19" t="s">
        <v>548</v>
      </c>
      <c r="AC21" s="19" t="s">
        <v>549</v>
      </c>
      <c r="AD21" s="19" t="s">
        <v>95</v>
      </c>
      <c r="AE21" s="19" t="s">
        <v>443</v>
      </c>
      <c r="AF21" s="19" t="s">
        <v>550</v>
      </c>
      <c r="AG21" s="19" t="s">
        <v>551</v>
      </c>
      <c r="AH21" s="19" t="s">
        <v>53</v>
      </c>
      <c r="AI21" s="19">
        <v>0</v>
      </c>
      <c r="AJ21" s="19">
        <v>-13</v>
      </c>
      <c r="AK21" s="19">
        <v>0</v>
      </c>
      <c r="AL21" s="19">
        <v>0</v>
      </c>
      <c r="AM21" s="19">
        <v>0</v>
      </c>
      <c r="AN21" s="19">
        <v>0</v>
      </c>
      <c r="AO21" s="19" t="s">
        <v>89</v>
      </c>
      <c r="AP21" s="20" t="s">
        <v>64</v>
      </c>
      <c r="AQ21" s="19" t="s">
        <v>95</v>
      </c>
      <c r="AR21" s="19" t="s">
        <v>447</v>
      </c>
      <c r="AS21" s="19" t="s">
        <v>95</v>
      </c>
      <c r="AT21" s="20" t="s">
        <v>64</v>
      </c>
      <c r="AU21" s="20" t="s">
        <v>64</v>
      </c>
      <c r="AV21" s="20" t="s">
        <v>64</v>
      </c>
    </row>
    <row r="22" spans="1:48" ht="409.5">
      <c r="A22" s="17" t="s">
        <v>65</v>
      </c>
      <c r="B22" s="300" t="s">
        <v>552</v>
      </c>
      <c r="C22" s="280"/>
      <c r="D22" s="280"/>
      <c r="E22" s="281"/>
      <c r="F22" s="300" t="s">
        <v>553</v>
      </c>
      <c r="G22" s="280"/>
      <c r="H22" s="280"/>
      <c r="I22" s="280"/>
      <c r="J22" s="280"/>
      <c r="K22" s="281"/>
      <c r="L22" s="300" t="s">
        <v>554</v>
      </c>
      <c r="M22" s="281"/>
      <c r="N22" s="300" t="s">
        <v>555</v>
      </c>
      <c r="O22" s="281"/>
      <c r="P22" s="300" t="s">
        <v>556</v>
      </c>
      <c r="Q22" s="280"/>
      <c r="R22" s="280"/>
      <c r="S22" s="280"/>
      <c r="T22" s="280"/>
      <c r="U22" s="281"/>
      <c r="V22" s="300" t="s">
        <v>557</v>
      </c>
      <c r="W22" s="280"/>
      <c r="X22" s="280"/>
      <c r="Y22" s="280"/>
      <c r="Z22" s="280"/>
      <c r="AA22" s="280"/>
      <c r="AB22" s="280"/>
      <c r="AC22" s="281"/>
      <c r="AD22" s="300" t="s">
        <v>558</v>
      </c>
      <c r="AE22" s="281"/>
      <c r="AF22" s="300" t="s">
        <v>559</v>
      </c>
      <c r="AG22" s="281"/>
      <c r="AH22" s="300" t="s">
        <v>560</v>
      </c>
      <c r="AI22" s="281"/>
      <c r="AJ22" s="16" t="s">
        <v>539</v>
      </c>
      <c r="AK22" s="300" t="s">
        <v>237</v>
      </c>
      <c r="AL22" s="281"/>
      <c r="AM22" s="300" t="s">
        <v>77</v>
      </c>
      <c r="AN22" s="281"/>
      <c r="AO22" s="16" t="s">
        <v>561</v>
      </c>
      <c r="AP22" s="16" t="s">
        <v>541</v>
      </c>
      <c r="AQ22" s="300" t="s">
        <v>562</v>
      </c>
      <c r="AR22" s="281"/>
      <c r="AS22" s="16" t="s">
        <v>81</v>
      </c>
      <c r="AT22" s="16" t="s">
        <v>82</v>
      </c>
      <c r="AU22" s="16" t="s">
        <v>563</v>
      </c>
      <c r="AV22" s="16" t="s">
        <v>543</v>
      </c>
    </row>
    <row r="23" spans="1:48" ht="44.25" customHeight="1">
      <c r="A23" s="302" t="s">
        <v>564</v>
      </c>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1"/>
    </row>
    <row r="24" spans="1:48" ht="31.5">
      <c r="A24" s="17" t="s">
        <v>46</v>
      </c>
      <c r="B24" s="15">
        <v>293</v>
      </c>
      <c r="C24" s="15">
        <v>139</v>
      </c>
      <c r="D24" s="15">
        <v>135</v>
      </c>
      <c r="E24" s="15">
        <v>19</v>
      </c>
      <c r="F24" s="15">
        <v>4</v>
      </c>
      <c r="G24" s="15">
        <v>1</v>
      </c>
      <c r="H24" s="15">
        <v>0</v>
      </c>
      <c r="I24" s="15">
        <v>0</v>
      </c>
      <c r="J24" s="15">
        <v>0</v>
      </c>
      <c r="K24" s="15">
        <v>0</v>
      </c>
      <c r="L24" s="15">
        <v>0</v>
      </c>
      <c r="M24" s="15">
        <v>0</v>
      </c>
      <c r="N24" s="15">
        <v>0</v>
      </c>
      <c r="O24" s="15">
        <v>0</v>
      </c>
      <c r="P24" s="15">
        <v>0</v>
      </c>
      <c r="Q24" s="15">
        <v>0</v>
      </c>
      <c r="R24" s="15">
        <v>0</v>
      </c>
      <c r="S24" s="15">
        <v>0</v>
      </c>
      <c r="T24" s="15">
        <v>0</v>
      </c>
      <c r="U24" s="15">
        <v>0</v>
      </c>
      <c r="V24" s="15">
        <v>254</v>
      </c>
      <c r="W24" s="15">
        <v>88</v>
      </c>
      <c r="X24" s="15">
        <v>15</v>
      </c>
      <c r="Y24" s="15">
        <v>5</v>
      </c>
      <c r="Z24" s="15">
        <v>0</v>
      </c>
      <c r="AA24" s="15">
        <v>0</v>
      </c>
      <c r="AB24" s="15">
        <v>0</v>
      </c>
      <c r="AC24" s="15">
        <v>0</v>
      </c>
      <c r="AD24" s="15">
        <v>267</v>
      </c>
      <c r="AE24" s="15">
        <v>92</v>
      </c>
      <c r="AF24" s="15">
        <v>289</v>
      </c>
      <c r="AG24" s="15">
        <v>100</v>
      </c>
      <c r="AH24" s="15">
        <v>289</v>
      </c>
      <c r="AI24" s="15">
        <v>100</v>
      </c>
      <c r="AJ24" s="15">
        <v>36</v>
      </c>
      <c r="AK24" s="15">
        <v>1</v>
      </c>
      <c r="AL24" s="15">
        <v>1</v>
      </c>
      <c r="AM24" s="15">
        <v>0</v>
      </c>
      <c r="AN24" s="15">
        <v>0</v>
      </c>
      <c r="AO24" s="15">
        <v>10</v>
      </c>
      <c r="AP24" s="299"/>
      <c r="AQ24" s="298"/>
      <c r="AR24" s="298"/>
      <c r="AS24" s="298"/>
      <c r="AT24" s="298"/>
      <c r="AU24" s="298"/>
      <c r="AV24" s="287"/>
    </row>
    <row r="25" spans="1:48" ht="31.5">
      <c r="A25" s="17" t="s">
        <v>48</v>
      </c>
      <c r="B25" s="16">
        <v>303</v>
      </c>
      <c r="C25" s="16">
        <v>143</v>
      </c>
      <c r="D25" s="16">
        <v>140</v>
      </c>
      <c r="E25" s="16">
        <v>20</v>
      </c>
      <c r="F25" s="16">
        <v>3</v>
      </c>
      <c r="G25" s="16">
        <v>0.9</v>
      </c>
      <c r="H25" s="16">
        <v>1</v>
      </c>
      <c r="I25" s="16">
        <v>0.3</v>
      </c>
      <c r="J25" s="16">
        <v>0</v>
      </c>
      <c r="K25" s="16">
        <v>0</v>
      </c>
      <c r="L25" s="16">
        <v>0</v>
      </c>
      <c r="M25" s="16">
        <v>0</v>
      </c>
      <c r="N25" s="16">
        <v>0</v>
      </c>
      <c r="O25" s="16">
        <v>0</v>
      </c>
      <c r="P25" s="16">
        <v>0</v>
      </c>
      <c r="Q25" s="16">
        <v>0</v>
      </c>
      <c r="R25" s="16">
        <v>0</v>
      </c>
      <c r="S25" s="16">
        <v>0</v>
      </c>
      <c r="T25" s="16">
        <v>0</v>
      </c>
      <c r="U25" s="16">
        <v>0</v>
      </c>
      <c r="V25" s="16">
        <v>37</v>
      </c>
      <c r="W25" s="16">
        <v>12.2</v>
      </c>
      <c r="X25" s="16">
        <v>15</v>
      </c>
      <c r="Y25" s="16">
        <v>5</v>
      </c>
      <c r="Z25" s="16">
        <v>0</v>
      </c>
      <c r="AA25" s="16">
        <v>0</v>
      </c>
      <c r="AB25" s="16">
        <v>233</v>
      </c>
      <c r="AC25" s="16">
        <v>76</v>
      </c>
      <c r="AD25" s="16">
        <v>231</v>
      </c>
      <c r="AE25" s="16">
        <v>77</v>
      </c>
      <c r="AF25" s="16">
        <v>303</v>
      </c>
      <c r="AG25" s="16">
        <v>100</v>
      </c>
      <c r="AH25" s="16">
        <v>266</v>
      </c>
      <c r="AI25" s="16">
        <v>87</v>
      </c>
      <c r="AJ25" s="16">
        <v>98</v>
      </c>
      <c r="AK25" s="16">
        <v>1</v>
      </c>
      <c r="AL25" s="16">
        <v>1</v>
      </c>
      <c r="AM25" s="16">
        <v>0</v>
      </c>
      <c r="AN25" s="16">
        <v>0</v>
      </c>
      <c r="AO25" s="16">
        <v>6</v>
      </c>
      <c r="AP25" s="16" t="s">
        <v>49</v>
      </c>
      <c r="AQ25" s="16">
        <v>1</v>
      </c>
      <c r="AR25" s="16">
        <v>13</v>
      </c>
      <c r="AS25" s="16">
        <v>1</v>
      </c>
      <c r="AT25" s="16" t="s">
        <v>49</v>
      </c>
      <c r="AU25" s="16" t="s">
        <v>49</v>
      </c>
      <c r="AV25" s="16" t="s">
        <v>49</v>
      </c>
    </row>
    <row r="26" spans="1:48" ht="15.75">
      <c r="A26" s="18" t="s">
        <v>51</v>
      </c>
      <c r="B26" s="19" t="s">
        <v>114</v>
      </c>
      <c r="C26" s="19" t="s">
        <v>89</v>
      </c>
      <c r="D26" s="19" t="s">
        <v>52</v>
      </c>
      <c r="E26" s="19" t="s">
        <v>95</v>
      </c>
      <c r="F26" s="19">
        <v>-1</v>
      </c>
      <c r="G26" s="19">
        <v>-0.1</v>
      </c>
      <c r="H26" s="19" t="s">
        <v>95</v>
      </c>
      <c r="I26" s="19" t="s">
        <v>54</v>
      </c>
      <c r="J26" s="19">
        <v>0</v>
      </c>
      <c r="K26" s="19">
        <v>0</v>
      </c>
      <c r="L26" s="19">
        <v>0</v>
      </c>
      <c r="M26" s="19">
        <v>0</v>
      </c>
      <c r="N26" s="19">
        <v>0</v>
      </c>
      <c r="O26" s="19">
        <v>0</v>
      </c>
      <c r="P26" s="19">
        <v>0</v>
      </c>
      <c r="Q26" s="19">
        <v>0</v>
      </c>
      <c r="R26" s="19">
        <v>0</v>
      </c>
      <c r="S26" s="19">
        <v>0</v>
      </c>
      <c r="T26" s="19">
        <v>0</v>
      </c>
      <c r="U26" s="19">
        <v>0</v>
      </c>
      <c r="V26" s="19">
        <v>-217</v>
      </c>
      <c r="W26" s="19">
        <v>-76</v>
      </c>
      <c r="X26" s="19">
        <v>0</v>
      </c>
      <c r="Y26" s="19">
        <v>0</v>
      </c>
      <c r="Z26" s="19">
        <v>0</v>
      </c>
      <c r="AA26" s="19">
        <v>0</v>
      </c>
      <c r="AB26" s="19">
        <v>233</v>
      </c>
      <c r="AC26" s="19" t="s">
        <v>565</v>
      </c>
      <c r="AD26" s="19">
        <v>-36</v>
      </c>
      <c r="AE26" s="19">
        <v>-15</v>
      </c>
      <c r="AF26" s="19" t="s">
        <v>419</v>
      </c>
      <c r="AG26" s="19">
        <v>0</v>
      </c>
      <c r="AH26" s="19">
        <v>-23</v>
      </c>
      <c r="AI26" s="19" t="s">
        <v>447</v>
      </c>
      <c r="AJ26" s="19" t="s">
        <v>566</v>
      </c>
      <c r="AK26" s="19">
        <v>0</v>
      </c>
      <c r="AL26" s="19">
        <v>0</v>
      </c>
      <c r="AM26" s="19">
        <v>0</v>
      </c>
      <c r="AN26" s="19">
        <v>0</v>
      </c>
      <c r="AO26" s="19">
        <v>-4</v>
      </c>
      <c r="AP26" s="20" t="s">
        <v>64</v>
      </c>
      <c r="AQ26" s="19" t="s">
        <v>95</v>
      </c>
      <c r="AR26" s="19" t="s">
        <v>447</v>
      </c>
      <c r="AS26" s="19" t="s">
        <v>95</v>
      </c>
      <c r="AT26" s="20" t="s">
        <v>64</v>
      </c>
      <c r="AU26" s="20" t="s">
        <v>64</v>
      </c>
      <c r="AV26" s="19" t="s">
        <v>47</v>
      </c>
    </row>
    <row r="27" spans="1:48" ht="346.5">
      <c r="A27" s="17" t="s">
        <v>65</v>
      </c>
      <c r="B27" s="300" t="s">
        <v>567</v>
      </c>
      <c r="C27" s="280"/>
      <c r="D27" s="280"/>
      <c r="E27" s="281"/>
      <c r="F27" s="300" t="s">
        <v>568</v>
      </c>
      <c r="G27" s="280"/>
      <c r="H27" s="280"/>
      <c r="I27" s="280"/>
      <c r="J27" s="280"/>
      <c r="K27" s="281"/>
      <c r="L27" s="300" t="s">
        <v>554</v>
      </c>
      <c r="M27" s="281"/>
      <c r="N27" s="300" t="s">
        <v>555</v>
      </c>
      <c r="O27" s="281"/>
      <c r="P27" s="300" t="s">
        <v>569</v>
      </c>
      <c r="Q27" s="280"/>
      <c r="R27" s="280"/>
      <c r="S27" s="280"/>
      <c r="T27" s="280"/>
      <c r="U27" s="281"/>
      <c r="V27" s="300" t="s">
        <v>570</v>
      </c>
      <c r="W27" s="280"/>
      <c r="X27" s="280"/>
      <c r="Y27" s="280"/>
      <c r="Z27" s="280"/>
      <c r="AA27" s="280"/>
      <c r="AB27" s="280"/>
      <c r="AC27" s="281"/>
      <c r="AD27" s="300" t="s">
        <v>571</v>
      </c>
      <c r="AE27" s="281"/>
      <c r="AF27" s="300" t="s">
        <v>572</v>
      </c>
      <c r="AG27" s="281"/>
      <c r="AH27" s="300" t="s">
        <v>560</v>
      </c>
      <c r="AI27" s="281"/>
      <c r="AJ27" s="16" t="s">
        <v>573</v>
      </c>
      <c r="AK27" s="300" t="s">
        <v>237</v>
      </c>
      <c r="AL27" s="281"/>
      <c r="AM27" s="300" t="s">
        <v>77</v>
      </c>
      <c r="AN27" s="281"/>
      <c r="AO27" s="16" t="s">
        <v>574</v>
      </c>
      <c r="AP27" s="16" t="s">
        <v>541</v>
      </c>
      <c r="AQ27" s="300" t="s">
        <v>575</v>
      </c>
      <c r="AR27" s="281"/>
      <c r="AS27" s="16" t="s">
        <v>81</v>
      </c>
      <c r="AT27" s="16" t="s">
        <v>82</v>
      </c>
      <c r="AU27" s="16" t="s">
        <v>563</v>
      </c>
      <c r="AV27" s="16" t="s">
        <v>543</v>
      </c>
    </row>
    <row r="28" spans="1:48" ht="37.5" customHeight="1">
      <c r="A28" s="302" t="s">
        <v>576</v>
      </c>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1"/>
    </row>
    <row r="29" spans="1:48" ht="31.5">
      <c r="A29" s="17" t="s">
        <v>46</v>
      </c>
      <c r="B29" s="15">
        <v>858</v>
      </c>
      <c r="C29" s="15">
        <v>410</v>
      </c>
      <c r="D29" s="15">
        <v>408</v>
      </c>
      <c r="E29" s="15">
        <v>40</v>
      </c>
      <c r="F29" s="15">
        <v>3</v>
      </c>
      <c r="G29" s="15">
        <v>0.35</v>
      </c>
      <c r="H29" s="15">
        <v>3</v>
      </c>
      <c r="I29" s="15">
        <v>0.35</v>
      </c>
      <c r="J29" s="15">
        <v>0</v>
      </c>
      <c r="K29" s="15">
        <v>0</v>
      </c>
      <c r="L29" s="15">
        <v>0</v>
      </c>
      <c r="M29" s="15">
        <v>0</v>
      </c>
      <c r="N29" s="15">
        <v>0</v>
      </c>
      <c r="O29" s="15">
        <v>0</v>
      </c>
      <c r="P29" s="15">
        <v>0</v>
      </c>
      <c r="Q29" s="15">
        <v>0</v>
      </c>
      <c r="R29" s="15">
        <v>0</v>
      </c>
      <c r="S29" s="15">
        <v>0</v>
      </c>
      <c r="T29" s="15">
        <v>0</v>
      </c>
      <c r="U29" s="15">
        <v>0</v>
      </c>
      <c r="V29" s="15">
        <v>695</v>
      </c>
      <c r="W29" s="15">
        <v>81</v>
      </c>
      <c r="X29" s="15">
        <v>14</v>
      </c>
      <c r="Y29" s="15">
        <v>1.65</v>
      </c>
      <c r="Z29" s="15">
        <v>0</v>
      </c>
      <c r="AA29" s="15">
        <v>0</v>
      </c>
      <c r="AB29" s="15">
        <v>800</v>
      </c>
      <c r="AC29" s="15">
        <v>94</v>
      </c>
      <c r="AD29" s="15">
        <v>575</v>
      </c>
      <c r="AE29" s="15">
        <v>67</v>
      </c>
      <c r="AF29" s="15">
        <v>858</v>
      </c>
      <c r="AG29" s="15">
        <v>100</v>
      </c>
      <c r="AH29" s="15">
        <v>315</v>
      </c>
      <c r="AI29" s="15">
        <v>37</v>
      </c>
      <c r="AJ29" s="15">
        <v>28</v>
      </c>
      <c r="AK29" s="15">
        <v>1</v>
      </c>
      <c r="AL29" s="15">
        <v>1</v>
      </c>
      <c r="AM29" s="15">
        <v>0</v>
      </c>
      <c r="AN29" s="15">
        <v>0</v>
      </c>
      <c r="AO29" s="15">
        <v>12</v>
      </c>
      <c r="AP29" s="299"/>
      <c r="AQ29" s="298"/>
      <c r="AR29" s="298"/>
      <c r="AS29" s="298"/>
      <c r="AT29" s="298"/>
      <c r="AU29" s="298"/>
      <c r="AV29" s="287"/>
    </row>
    <row r="30" spans="1:48" ht="31.5">
      <c r="A30" s="17" t="s">
        <v>48</v>
      </c>
      <c r="B30" s="16">
        <v>904</v>
      </c>
      <c r="C30" s="16">
        <v>474</v>
      </c>
      <c r="D30" s="16">
        <v>386</v>
      </c>
      <c r="E30" s="16">
        <v>44</v>
      </c>
      <c r="F30" s="16">
        <v>1</v>
      </c>
      <c r="G30" s="16">
        <v>0.11</v>
      </c>
      <c r="H30" s="16">
        <v>1</v>
      </c>
      <c r="I30" s="16">
        <v>0.1</v>
      </c>
      <c r="J30" s="16">
        <v>0</v>
      </c>
      <c r="K30" s="16">
        <v>0</v>
      </c>
      <c r="L30" s="16">
        <v>0</v>
      </c>
      <c r="M30" s="16">
        <v>0</v>
      </c>
      <c r="N30" s="16">
        <v>0</v>
      </c>
      <c r="O30" s="16">
        <v>0</v>
      </c>
      <c r="P30" s="16">
        <v>0</v>
      </c>
      <c r="Q30" s="16">
        <v>0</v>
      </c>
      <c r="R30" s="16">
        <v>0</v>
      </c>
      <c r="S30" s="16">
        <v>0</v>
      </c>
      <c r="T30" s="16">
        <v>1</v>
      </c>
      <c r="U30" s="16">
        <v>0.1</v>
      </c>
      <c r="V30" s="16">
        <v>100</v>
      </c>
      <c r="W30" s="16">
        <v>11.1</v>
      </c>
      <c r="X30" s="16">
        <v>25</v>
      </c>
      <c r="Y30" s="16">
        <v>2.77</v>
      </c>
      <c r="Z30" s="16">
        <v>300</v>
      </c>
      <c r="AA30" s="16">
        <v>33.200000000000003</v>
      </c>
      <c r="AB30" s="16">
        <v>25</v>
      </c>
      <c r="AC30" s="16">
        <v>2.77</v>
      </c>
      <c r="AD30" s="16">
        <v>650</v>
      </c>
      <c r="AE30" s="16">
        <v>71.900000000000006</v>
      </c>
      <c r="AF30" s="16">
        <v>904</v>
      </c>
      <c r="AG30" s="16">
        <v>100</v>
      </c>
      <c r="AH30" s="16">
        <v>800</v>
      </c>
      <c r="AI30" s="16">
        <v>88.5</v>
      </c>
      <c r="AJ30" s="16">
        <v>3</v>
      </c>
      <c r="AK30" s="16">
        <v>1</v>
      </c>
      <c r="AL30" s="16">
        <v>1</v>
      </c>
      <c r="AM30" s="16">
        <v>0</v>
      </c>
      <c r="AN30" s="16">
        <v>0</v>
      </c>
      <c r="AO30" s="16">
        <v>6</v>
      </c>
      <c r="AP30" s="16" t="s">
        <v>49</v>
      </c>
      <c r="AQ30" s="16">
        <v>2</v>
      </c>
      <c r="AR30" s="16">
        <v>51</v>
      </c>
      <c r="AS30" s="16">
        <v>1</v>
      </c>
      <c r="AT30" s="16" t="s">
        <v>50</v>
      </c>
      <c r="AU30" s="16" t="s">
        <v>50</v>
      </c>
      <c r="AV30" s="16" t="s">
        <v>49</v>
      </c>
    </row>
    <row r="31" spans="1:48" ht="15.75">
      <c r="A31" s="18" t="s">
        <v>51</v>
      </c>
      <c r="B31" s="19" t="s">
        <v>465</v>
      </c>
      <c r="C31" s="19" t="s">
        <v>59</v>
      </c>
      <c r="D31" s="19" t="s">
        <v>61</v>
      </c>
      <c r="E31" s="19" t="s">
        <v>89</v>
      </c>
      <c r="F31" s="19">
        <v>-2</v>
      </c>
      <c r="G31" s="19">
        <v>-0.24</v>
      </c>
      <c r="H31" s="19">
        <v>-2</v>
      </c>
      <c r="I31" s="19">
        <v>0</v>
      </c>
      <c r="J31" s="19">
        <v>0</v>
      </c>
      <c r="K31" s="19">
        <v>0</v>
      </c>
      <c r="L31" s="19">
        <v>0</v>
      </c>
      <c r="M31" s="19">
        <v>0</v>
      </c>
      <c r="N31" s="19">
        <v>0</v>
      </c>
      <c r="O31" s="19">
        <v>0</v>
      </c>
      <c r="P31" s="19">
        <v>0</v>
      </c>
      <c r="Q31" s="19">
        <v>0</v>
      </c>
      <c r="R31" s="19">
        <v>0</v>
      </c>
      <c r="S31" s="19">
        <v>0</v>
      </c>
      <c r="T31" s="19" t="s">
        <v>95</v>
      </c>
      <c r="U31" s="19" t="s">
        <v>55</v>
      </c>
      <c r="V31" s="19">
        <v>-595</v>
      </c>
      <c r="W31" s="19">
        <v>-70</v>
      </c>
      <c r="X31" s="19" t="s">
        <v>140</v>
      </c>
      <c r="Y31" s="19">
        <v>-1.4</v>
      </c>
      <c r="Z31" s="19" t="s">
        <v>577</v>
      </c>
      <c r="AA31" s="19" t="s">
        <v>578</v>
      </c>
      <c r="AB31" s="19">
        <v>-775</v>
      </c>
      <c r="AC31" s="19">
        <v>-91.2</v>
      </c>
      <c r="AD31" s="19" t="s">
        <v>579</v>
      </c>
      <c r="AE31" s="19" t="s">
        <v>580</v>
      </c>
      <c r="AF31" s="19" t="s">
        <v>465</v>
      </c>
      <c r="AG31" s="19">
        <v>0</v>
      </c>
      <c r="AH31" s="19" t="s">
        <v>581</v>
      </c>
      <c r="AI31" s="19" t="s">
        <v>582</v>
      </c>
      <c r="AJ31" s="19">
        <v>-25</v>
      </c>
      <c r="AK31" s="19">
        <v>0</v>
      </c>
      <c r="AL31" s="19">
        <v>0</v>
      </c>
      <c r="AM31" s="19">
        <v>0</v>
      </c>
      <c r="AN31" s="19">
        <v>0</v>
      </c>
      <c r="AO31" s="19">
        <v>-6</v>
      </c>
      <c r="AP31" s="20" t="s">
        <v>64</v>
      </c>
      <c r="AQ31" s="19" t="s">
        <v>88</v>
      </c>
      <c r="AR31" s="19" t="s">
        <v>583</v>
      </c>
      <c r="AS31" s="19" t="s">
        <v>95</v>
      </c>
      <c r="AT31" s="19" t="s">
        <v>47</v>
      </c>
      <c r="AU31" s="19" t="s">
        <v>47</v>
      </c>
      <c r="AV31" s="20" t="s">
        <v>64</v>
      </c>
    </row>
    <row r="32" spans="1:48" ht="409.5">
      <c r="A32" s="17" t="s">
        <v>65</v>
      </c>
      <c r="B32" s="300" t="s">
        <v>584</v>
      </c>
      <c r="C32" s="280"/>
      <c r="D32" s="280"/>
      <c r="E32" s="281"/>
      <c r="F32" s="300" t="s">
        <v>585</v>
      </c>
      <c r="G32" s="280"/>
      <c r="H32" s="280"/>
      <c r="I32" s="280"/>
      <c r="J32" s="280"/>
      <c r="K32" s="281"/>
      <c r="L32" s="300" t="s">
        <v>554</v>
      </c>
      <c r="M32" s="281"/>
      <c r="N32" s="300" t="s">
        <v>555</v>
      </c>
      <c r="O32" s="281"/>
      <c r="P32" s="300" t="s">
        <v>586</v>
      </c>
      <c r="Q32" s="280"/>
      <c r="R32" s="280"/>
      <c r="S32" s="280"/>
      <c r="T32" s="280"/>
      <c r="U32" s="281"/>
      <c r="V32" s="300" t="s">
        <v>587</v>
      </c>
      <c r="W32" s="280"/>
      <c r="X32" s="280"/>
      <c r="Y32" s="280"/>
      <c r="Z32" s="280"/>
      <c r="AA32" s="280"/>
      <c r="AB32" s="280"/>
      <c r="AC32" s="281"/>
      <c r="AD32" s="300" t="s">
        <v>588</v>
      </c>
      <c r="AE32" s="281"/>
      <c r="AF32" s="300" t="s">
        <v>589</v>
      </c>
      <c r="AG32" s="281"/>
      <c r="AH32" s="300" t="s">
        <v>590</v>
      </c>
      <c r="AI32" s="281"/>
      <c r="AJ32" s="16" t="s">
        <v>539</v>
      </c>
      <c r="AK32" s="300" t="s">
        <v>237</v>
      </c>
      <c r="AL32" s="281"/>
      <c r="AM32" s="300" t="s">
        <v>77</v>
      </c>
      <c r="AN32" s="281"/>
      <c r="AO32" s="16" t="s">
        <v>591</v>
      </c>
      <c r="AP32" s="16" t="s">
        <v>541</v>
      </c>
      <c r="AQ32" s="300" t="s">
        <v>592</v>
      </c>
      <c r="AR32" s="281"/>
      <c r="AS32" s="16" t="s">
        <v>81</v>
      </c>
      <c r="AT32" s="16" t="s">
        <v>130</v>
      </c>
      <c r="AU32" s="16" t="s">
        <v>593</v>
      </c>
      <c r="AV32" s="16" t="s">
        <v>543</v>
      </c>
    </row>
    <row r="33" spans="1:48" ht="48.75" customHeight="1">
      <c r="A33" s="302" t="s">
        <v>594</v>
      </c>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1"/>
    </row>
    <row r="34" spans="1:48" ht="31.5">
      <c r="A34" s="17" t="s">
        <v>46</v>
      </c>
      <c r="B34" s="15">
        <v>201</v>
      </c>
      <c r="C34" s="15">
        <v>71</v>
      </c>
      <c r="D34" s="15">
        <v>115</v>
      </c>
      <c r="E34" s="15">
        <v>15</v>
      </c>
      <c r="F34" s="15">
        <v>2</v>
      </c>
      <c r="G34" s="15">
        <v>1</v>
      </c>
      <c r="H34" s="15">
        <v>1</v>
      </c>
      <c r="I34" s="15">
        <v>0.5</v>
      </c>
      <c r="J34" s="15">
        <v>0</v>
      </c>
      <c r="K34" s="15">
        <v>0</v>
      </c>
      <c r="L34" s="15">
        <v>1</v>
      </c>
      <c r="M34" s="15">
        <v>0.5</v>
      </c>
      <c r="N34" s="15">
        <v>0</v>
      </c>
      <c r="O34" s="15">
        <v>0</v>
      </c>
      <c r="P34" s="15">
        <v>0</v>
      </c>
      <c r="Q34" s="15">
        <v>0</v>
      </c>
      <c r="R34" s="15">
        <v>0</v>
      </c>
      <c r="S34" s="15">
        <v>0</v>
      </c>
      <c r="T34" s="15">
        <v>0</v>
      </c>
      <c r="U34" s="15">
        <v>0</v>
      </c>
      <c r="V34" s="15">
        <v>156</v>
      </c>
      <c r="W34" s="15">
        <v>80</v>
      </c>
      <c r="X34" s="15">
        <v>15</v>
      </c>
      <c r="Y34" s="15">
        <v>7</v>
      </c>
      <c r="Z34" s="15">
        <v>0</v>
      </c>
      <c r="AA34" s="15">
        <v>0</v>
      </c>
      <c r="AB34" s="15">
        <v>0</v>
      </c>
      <c r="AC34" s="15">
        <v>0</v>
      </c>
      <c r="AD34" s="15">
        <v>161</v>
      </c>
      <c r="AE34" s="15">
        <v>82</v>
      </c>
      <c r="AF34" s="15">
        <v>201</v>
      </c>
      <c r="AG34" s="15">
        <v>100</v>
      </c>
      <c r="AH34" s="15">
        <v>196</v>
      </c>
      <c r="AI34" s="15">
        <v>100</v>
      </c>
      <c r="AJ34" s="15">
        <v>32</v>
      </c>
      <c r="AK34" s="15">
        <v>1</v>
      </c>
      <c r="AL34" s="15">
        <v>1</v>
      </c>
      <c r="AM34" s="15">
        <v>0</v>
      </c>
      <c r="AN34" s="15">
        <v>0</v>
      </c>
      <c r="AO34" s="15">
        <v>2</v>
      </c>
      <c r="AP34" s="299"/>
      <c r="AQ34" s="298"/>
      <c r="AR34" s="298"/>
      <c r="AS34" s="298"/>
      <c r="AT34" s="298"/>
      <c r="AU34" s="298"/>
      <c r="AV34" s="287"/>
    </row>
    <row r="35" spans="1:48" ht="31.5">
      <c r="A35" s="17" t="s">
        <v>48</v>
      </c>
      <c r="B35" s="16">
        <v>198</v>
      </c>
      <c r="C35" s="16">
        <v>82</v>
      </c>
      <c r="D35" s="16">
        <v>105</v>
      </c>
      <c r="E35" s="16">
        <v>11</v>
      </c>
      <c r="F35" s="16">
        <v>0</v>
      </c>
      <c r="G35" s="16">
        <v>0</v>
      </c>
      <c r="H35" s="16">
        <v>0</v>
      </c>
      <c r="I35" s="16">
        <v>0</v>
      </c>
      <c r="J35" s="16">
        <v>0</v>
      </c>
      <c r="K35" s="16">
        <v>0</v>
      </c>
      <c r="L35" s="16">
        <v>0</v>
      </c>
      <c r="M35" s="16">
        <v>0</v>
      </c>
      <c r="N35" s="16">
        <v>0</v>
      </c>
      <c r="O35" s="16">
        <v>0</v>
      </c>
      <c r="P35" s="16">
        <v>0</v>
      </c>
      <c r="Q35" s="16">
        <v>0</v>
      </c>
      <c r="R35" s="16">
        <v>0</v>
      </c>
      <c r="S35" s="16">
        <v>0</v>
      </c>
      <c r="T35" s="16">
        <v>0</v>
      </c>
      <c r="U35" s="16">
        <v>0</v>
      </c>
      <c r="V35" s="16">
        <v>50</v>
      </c>
      <c r="W35" s="16">
        <v>25</v>
      </c>
      <c r="X35" s="16">
        <v>20</v>
      </c>
      <c r="Y35" s="16">
        <v>11</v>
      </c>
      <c r="Z35" s="16">
        <v>1</v>
      </c>
      <c r="AA35" s="16">
        <v>1</v>
      </c>
      <c r="AB35" s="16">
        <v>120</v>
      </c>
      <c r="AC35" s="16">
        <v>61</v>
      </c>
      <c r="AD35" s="16">
        <v>183</v>
      </c>
      <c r="AE35" s="16">
        <v>93</v>
      </c>
      <c r="AF35" s="16">
        <v>198</v>
      </c>
      <c r="AG35" s="16">
        <v>100</v>
      </c>
      <c r="AH35" s="16">
        <v>67</v>
      </c>
      <c r="AI35" s="16">
        <v>34</v>
      </c>
      <c r="AJ35" s="16">
        <v>6</v>
      </c>
      <c r="AK35" s="16">
        <v>1</v>
      </c>
      <c r="AL35" s="16">
        <v>1</v>
      </c>
      <c r="AM35" s="16">
        <v>0</v>
      </c>
      <c r="AN35" s="16">
        <v>0</v>
      </c>
      <c r="AO35" s="16">
        <v>3</v>
      </c>
      <c r="AP35" s="16" t="s">
        <v>49</v>
      </c>
      <c r="AQ35" s="16">
        <v>1</v>
      </c>
      <c r="AR35" s="16">
        <v>14</v>
      </c>
      <c r="AS35" s="16">
        <v>1</v>
      </c>
      <c r="AT35" s="16" t="s">
        <v>50</v>
      </c>
      <c r="AU35" s="16" t="s">
        <v>50</v>
      </c>
      <c r="AV35" s="16" t="s">
        <v>49</v>
      </c>
    </row>
    <row r="36" spans="1:48" ht="15.75">
      <c r="A36" s="18" t="s">
        <v>51</v>
      </c>
      <c r="B36" s="19">
        <v>-3</v>
      </c>
      <c r="C36" s="19" t="s">
        <v>140</v>
      </c>
      <c r="D36" s="19">
        <v>-10</v>
      </c>
      <c r="E36" s="19">
        <v>-4</v>
      </c>
      <c r="F36" s="19">
        <v>-2</v>
      </c>
      <c r="G36" s="19">
        <v>-1</v>
      </c>
      <c r="H36" s="19">
        <v>-1</v>
      </c>
      <c r="I36" s="19">
        <v>-1</v>
      </c>
      <c r="J36" s="19">
        <v>0</v>
      </c>
      <c r="K36" s="19">
        <v>0</v>
      </c>
      <c r="L36" s="19">
        <v>0</v>
      </c>
      <c r="M36" s="19">
        <v>-1</v>
      </c>
      <c r="N36" s="19">
        <v>0</v>
      </c>
      <c r="O36" s="19">
        <v>0</v>
      </c>
      <c r="P36" s="19">
        <v>0</v>
      </c>
      <c r="Q36" s="19">
        <v>0</v>
      </c>
      <c r="R36" s="19">
        <v>0</v>
      </c>
      <c r="S36" s="19">
        <v>0</v>
      </c>
      <c r="T36" s="19">
        <v>0</v>
      </c>
      <c r="U36" s="19">
        <v>0</v>
      </c>
      <c r="V36" s="19">
        <v>-106</v>
      </c>
      <c r="W36" s="19">
        <v>-55</v>
      </c>
      <c r="X36" s="19" t="s">
        <v>52</v>
      </c>
      <c r="Y36" s="19" t="s">
        <v>89</v>
      </c>
      <c r="Z36" s="19" t="s">
        <v>95</v>
      </c>
      <c r="AA36" s="19" t="s">
        <v>95</v>
      </c>
      <c r="AB36" s="19" t="s">
        <v>595</v>
      </c>
      <c r="AC36" s="19" t="s">
        <v>297</v>
      </c>
      <c r="AD36" s="19" t="s">
        <v>61</v>
      </c>
      <c r="AE36" s="19" t="s">
        <v>140</v>
      </c>
      <c r="AF36" s="19">
        <v>-3</v>
      </c>
      <c r="AG36" s="19">
        <v>0</v>
      </c>
      <c r="AH36" s="19">
        <v>-129</v>
      </c>
      <c r="AI36" s="19">
        <v>-66</v>
      </c>
      <c r="AJ36" s="19">
        <v>-26</v>
      </c>
      <c r="AK36" s="19">
        <v>0</v>
      </c>
      <c r="AL36" s="19">
        <v>0</v>
      </c>
      <c r="AM36" s="19">
        <v>0</v>
      </c>
      <c r="AN36" s="19">
        <v>0</v>
      </c>
      <c r="AO36" s="19" t="s">
        <v>95</v>
      </c>
      <c r="AP36" s="20" t="s">
        <v>64</v>
      </c>
      <c r="AQ36" s="19" t="s">
        <v>95</v>
      </c>
      <c r="AR36" s="19" t="s">
        <v>419</v>
      </c>
      <c r="AS36" s="19">
        <v>1</v>
      </c>
      <c r="AT36" s="19" t="s">
        <v>47</v>
      </c>
      <c r="AU36" s="19" t="s">
        <v>47</v>
      </c>
      <c r="AV36" s="20" t="s">
        <v>64</v>
      </c>
    </row>
    <row r="37" spans="1:48" ht="409.5">
      <c r="A37" s="17" t="s">
        <v>65</v>
      </c>
      <c r="B37" s="300" t="s">
        <v>596</v>
      </c>
      <c r="C37" s="280"/>
      <c r="D37" s="280"/>
      <c r="E37" s="281"/>
      <c r="F37" s="300" t="s">
        <v>597</v>
      </c>
      <c r="G37" s="280"/>
      <c r="H37" s="280"/>
      <c r="I37" s="280"/>
      <c r="J37" s="280"/>
      <c r="K37" s="281"/>
      <c r="L37" s="300" t="s">
        <v>554</v>
      </c>
      <c r="M37" s="281"/>
      <c r="N37" s="300" t="s">
        <v>555</v>
      </c>
      <c r="O37" s="281"/>
      <c r="P37" s="300" t="s">
        <v>598</v>
      </c>
      <c r="Q37" s="280"/>
      <c r="R37" s="280"/>
      <c r="S37" s="280"/>
      <c r="T37" s="280"/>
      <c r="U37" s="281"/>
      <c r="V37" s="300" t="s">
        <v>599</v>
      </c>
      <c r="W37" s="280"/>
      <c r="X37" s="280"/>
      <c r="Y37" s="280"/>
      <c r="Z37" s="280"/>
      <c r="AA37" s="280"/>
      <c r="AB37" s="280"/>
      <c r="AC37" s="281"/>
      <c r="AD37" s="300" t="s">
        <v>600</v>
      </c>
      <c r="AE37" s="281"/>
      <c r="AF37" s="300" t="s">
        <v>601</v>
      </c>
      <c r="AG37" s="281"/>
      <c r="AH37" s="300" t="s">
        <v>602</v>
      </c>
      <c r="AI37" s="281"/>
      <c r="AJ37" s="16" t="s">
        <v>539</v>
      </c>
      <c r="AK37" s="300" t="s">
        <v>237</v>
      </c>
      <c r="AL37" s="281"/>
      <c r="AM37" s="300" t="s">
        <v>77</v>
      </c>
      <c r="AN37" s="281"/>
      <c r="AO37" s="16" t="s">
        <v>603</v>
      </c>
      <c r="AP37" s="16" t="s">
        <v>541</v>
      </c>
      <c r="AQ37" s="300" t="s">
        <v>604</v>
      </c>
      <c r="AR37" s="281"/>
      <c r="AS37" s="16" t="s">
        <v>81</v>
      </c>
      <c r="AT37" s="16" t="s">
        <v>130</v>
      </c>
      <c r="AU37" s="16" t="s">
        <v>593</v>
      </c>
      <c r="AV37" s="16" t="s">
        <v>543</v>
      </c>
    </row>
    <row r="38" spans="1:48" ht="48.75" customHeight="1">
      <c r="A38" s="302" t="s">
        <v>166</v>
      </c>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1"/>
    </row>
    <row r="39" spans="1:48" ht="31.5">
      <c r="A39" s="17" t="s">
        <v>46</v>
      </c>
      <c r="B39" s="15">
        <v>382</v>
      </c>
      <c r="C39" s="15">
        <v>176</v>
      </c>
      <c r="D39" s="15">
        <v>184</v>
      </c>
      <c r="E39" s="15">
        <v>22</v>
      </c>
      <c r="F39" s="15">
        <v>6</v>
      </c>
      <c r="G39" s="15">
        <v>1.6</v>
      </c>
      <c r="H39" s="15">
        <v>3</v>
      </c>
      <c r="I39" s="15">
        <v>0.8</v>
      </c>
      <c r="J39" s="15">
        <v>0</v>
      </c>
      <c r="K39" s="15">
        <v>0</v>
      </c>
      <c r="L39" s="15">
        <v>3</v>
      </c>
      <c r="M39" s="15">
        <v>0.8</v>
      </c>
      <c r="N39" s="15">
        <v>0</v>
      </c>
      <c r="O39" s="15">
        <v>0</v>
      </c>
      <c r="P39" s="15">
        <v>0</v>
      </c>
      <c r="Q39" s="15">
        <v>0</v>
      </c>
      <c r="R39" s="15">
        <v>0</v>
      </c>
      <c r="S39" s="15">
        <v>0</v>
      </c>
      <c r="T39" s="15">
        <v>0</v>
      </c>
      <c r="U39" s="15">
        <v>0</v>
      </c>
      <c r="V39" s="15">
        <v>320</v>
      </c>
      <c r="W39" s="15">
        <v>84</v>
      </c>
      <c r="X39" s="15">
        <v>15</v>
      </c>
      <c r="Y39" s="15">
        <v>3.9</v>
      </c>
      <c r="Z39" s="15">
        <v>0</v>
      </c>
      <c r="AA39" s="15">
        <v>0</v>
      </c>
      <c r="AB39" s="15">
        <v>0</v>
      </c>
      <c r="AC39" s="15">
        <v>0</v>
      </c>
      <c r="AD39" s="15">
        <v>297</v>
      </c>
      <c r="AE39" s="15">
        <v>78</v>
      </c>
      <c r="AF39" s="15">
        <v>383</v>
      </c>
      <c r="AG39" s="15">
        <v>100</v>
      </c>
      <c r="AH39" s="15">
        <v>28</v>
      </c>
      <c r="AI39" s="15">
        <v>56</v>
      </c>
      <c r="AJ39" s="15">
        <v>31</v>
      </c>
      <c r="AK39" s="15">
        <v>1</v>
      </c>
      <c r="AL39" s="15">
        <v>1</v>
      </c>
      <c r="AM39" s="15">
        <v>0</v>
      </c>
      <c r="AN39" s="15">
        <v>0</v>
      </c>
      <c r="AO39" s="15">
        <v>7</v>
      </c>
      <c r="AP39" s="299"/>
      <c r="AQ39" s="298"/>
      <c r="AR39" s="298"/>
      <c r="AS39" s="298"/>
      <c r="AT39" s="298"/>
      <c r="AU39" s="298"/>
      <c r="AV39" s="287"/>
    </row>
    <row r="40" spans="1:48" ht="31.5">
      <c r="A40" s="17" t="s">
        <v>48</v>
      </c>
      <c r="B40" s="16">
        <v>408</v>
      </c>
      <c r="C40" s="16">
        <v>200</v>
      </c>
      <c r="D40" s="16">
        <v>181</v>
      </c>
      <c r="E40" s="16">
        <v>27</v>
      </c>
      <c r="F40" s="16">
        <v>2</v>
      </c>
      <c r="G40" s="16">
        <v>0.5</v>
      </c>
      <c r="H40" s="16">
        <v>1</v>
      </c>
      <c r="I40" s="16">
        <v>0.2</v>
      </c>
      <c r="J40" s="16">
        <v>0</v>
      </c>
      <c r="K40" s="16">
        <v>0</v>
      </c>
      <c r="L40" s="16">
        <v>1</v>
      </c>
      <c r="M40" s="16">
        <v>0.2</v>
      </c>
      <c r="N40" s="16">
        <v>0</v>
      </c>
      <c r="O40" s="16">
        <v>0</v>
      </c>
      <c r="P40" s="16">
        <v>0</v>
      </c>
      <c r="Q40" s="16">
        <v>0</v>
      </c>
      <c r="R40" s="16">
        <v>1</v>
      </c>
      <c r="S40" s="16">
        <v>0.2</v>
      </c>
      <c r="T40" s="16">
        <v>0</v>
      </c>
      <c r="U40" s="16">
        <v>0</v>
      </c>
      <c r="V40" s="16">
        <v>50</v>
      </c>
      <c r="W40" s="16">
        <v>12.3</v>
      </c>
      <c r="X40" s="16">
        <v>15</v>
      </c>
      <c r="Y40" s="16">
        <v>4</v>
      </c>
      <c r="Z40" s="16">
        <v>5</v>
      </c>
      <c r="AA40" s="16">
        <v>1.2</v>
      </c>
      <c r="AB40" s="16">
        <v>15</v>
      </c>
      <c r="AC40" s="16">
        <v>4</v>
      </c>
      <c r="AD40" s="16">
        <v>315</v>
      </c>
      <c r="AE40" s="16">
        <v>77</v>
      </c>
      <c r="AF40" s="16">
        <v>408</v>
      </c>
      <c r="AG40" s="16">
        <v>100</v>
      </c>
      <c r="AH40" s="16">
        <v>315</v>
      </c>
      <c r="AI40" s="16">
        <v>77</v>
      </c>
      <c r="AJ40" s="16">
        <v>5</v>
      </c>
      <c r="AK40" s="16">
        <v>1</v>
      </c>
      <c r="AL40" s="16">
        <v>1</v>
      </c>
      <c r="AM40" s="16">
        <v>0</v>
      </c>
      <c r="AN40" s="16">
        <v>0</v>
      </c>
      <c r="AO40" s="16">
        <v>8</v>
      </c>
      <c r="AP40" s="16" t="s">
        <v>49</v>
      </c>
      <c r="AQ40" s="16">
        <v>1</v>
      </c>
      <c r="AR40" s="16">
        <v>20</v>
      </c>
      <c r="AS40" s="16">
        <v>1</v>
      </c>
      <c r="AT40" s="16" t="s">
        <v>49</v>
      </c>
      <c r="AU40" s="16" t="s">
        <v>50</v>
      </c>
      <c r="AV40" s="16" t="s">
        <v>49</v>
      </c>
    </row>
    <row r="41" spans="1:48" ht="15.75">
      <c r="A41" s="18" t="s">
        <v>51</v>
      </c>
      <c r="B41" s="19" t="s">
        <v>134</v>
      </c>
      <c r="C41" s="19" t="s">
        <v>109</v>
      </c>
      <c r="D41" s="19">
        <v>-3</v>
      </c>
      <c r="E41" s="19" t="s">
        <v>52</v>
      </c>
      <c r="F41" s="19">
        <v>-4</v>
      </c>
      <c r="G41" s="19">
        <v>-1.1000000000000001</v>
      </c>
      <c r="H41" s="19">
        <v>-2</v>
      </c>
      <c r="I41" s="19">
        <v>-1</v>
      </c>
      <c r="J41" s="19">
        <v>0</v>
      </c>
      <c r="K41" s="19">
        <v>0</v>
      </c>
      <c r="L41" s="19">
        <v>-2</v>
      </c>
      <c r="M41" s="19">
        <v>0.6</v>
      </c>
      <c r="N41" s="19">
        <v>0</v>
      </c>
      <c r="O41" s="19">
        <v>0</v>
      </c>
      <c r="P41" s="19">
        <v>0</v>
      </c>
      <c r="Q41" s="19">
        <v>0</v>
      </c>
      <c r="R41" s="19" t="s">
        <v>95</v>
      </c>
      <c r="S41" s="19" t="s">
        <v>417</v>
      </c>
      <c r="T41" s="19">
        <v>0</v>
      </c>
      <c r="U41" s="19">
        <v>0</v>
      </c>
      <c r="V41" s="19">
        <v>-270</v>
      </c>
      <c r="W41" s="19">
        <v>-72</v>
      </c>
      <c r="X41" s="19">
        <v>0</v>
      </c>
      <c r="Y41" s="19" t="s">
        <v>55</v>
      </c>
      <c r="Z41" s="19" t="s">
        <v>52</v>
      </c>
      <c r="AA41" s="19" t="s">
        <v>189</v>
      </c>
      <c r="AB41" s="19" t="s">
        <v>92</v>
      </c>
      <c r="AC41" s="19" t="s">
        <v>89</v>
      </c>
      <c r="AD41" s="19" t="s">
        <v>62</v>
      </c>
      <c r="AE41" s="19">
        <v>-1</v>
      </c>
      <c r="AF41" s="19" t="s">
        <v>401</v>
      </c>
      <c r="AG41" s="19">
        <v>0</v>
      </c>
      <c r="AH41" s="19" t="s">
        <v>605</v>
      </c>
      <c r="AI41" s="19" t="s">
        <v>188</v>
      </c>
      <c r="AJ41" s="19">
        <v>-26</v>
      </c>
      <c r="AK41" s="19">
        <v>0</v>
      </c>
      <c r="AL41" s="19">
        <v>0</v>
      </c>
      <c r="AM41" s="19">
        <v>0</v>
      </c>
      <c r="AN41" s="19">
        <v>0</v>
      </c>
      <c r="AO41" s="19" t="s">
        <v>95</v>
      </c>
      <c r="AP41" s="20" t="s">
        <v>64</v>
      </c>
      <c r="AQ41" s="19" t="s">
        <v>95</v>
      </c>
      <c r="AR41" s="19" t="s">
        <v>57</v>
      </c>
      <c r="AS41" s="19" t="s">
        <v>95</v>
      </c>
      <c r="AT41" s="20" t="s">
        <v>64</v>
      </c>
      <c r="AU41" s="19" t="s">
        <v>47</v>
      </c>
      <c r="AV41" s="19">
        <v>0</v>
      </c>
    </row>
    <row r="42" spans="1:48" ht="409.5">
      <c r="A42" s="17" t="s">
        <v>65</v>
      </c>
      <c r="B42" s="300" t="s">
        <v>606</v>
      </c>
      <c r="C42" s="280"/>
      <c r="D42" s="280"/>
      <c r="E42" s="281"/>
      <c r="F42" s="300" t="s">
        <v>607</v>
      </c>
      <c r="G42" s="280"/>
      <c r="H42" s="280"/>
      <c r="I42" s="280"/>
      <c r="J42" s="280"/>
      <c r="K42" s="281"/>
      <c r="L42" s="300" t="s">
        <v>554</v>
      </c>
      <c r="M42" s="281"/>
      <c r="N42" s="300" t="s">
        <v>555</v>
      </c>
      <c r="O42" s="281"/>
      <c r="P42" s="300" t="s">
        <v>608</v>
      </c>
      <c r="Q42" s="280"/>
      <c r="R42" s="280"/>
      <c r="S42" s="280"/>
      <c r="T42" s="280"/>
      <c r="U42" s="281"/>
      <c r="V42" s="300" t="s">
        <v>609</v>
      </c>
      <c r="W42" s="280"/>
      <c r="X42" s="280"/>
      <c r="Y42" s="280"/>
      <c r="Z42" s="280"/>
      <c r="AA42" s="280"/>
      <c r="AB42" s="280"/>
      <c r="AC42" s="281"/>
      <c r="AD42" s="300" t="s">
        <v>610</v>
      </c>
      <c r="AE42" s="281"/>
      <c r="AF42" s="300" t="s">
        <v>611</v>
      </c>
      <c r="AG42" s="281"/>
      <c r="AH42" s="300" t="s">
        <v>612</v>
      </c>
      <c r="AI42" s="281"/>
      <c r="AJ42" s="16" t="s">
        <v>539</v>
      </c>
      <c r="AK42" s="300" t="s">
        <v>237</v>
      </c>
      <c r="AL42" s="281"/>
      <c r="AM42" s="300" t="s">
        <v>77</v>
      </c>
      <c r="AN42" s="281"/>
      <c r="AO42" s="16" t="s">
        <v>603</v>
      </c>
      <c r="AP42" s="16" t="s">
        <v>541</v>
      </c>
      <c r="AQ42" s="300" t="s">
        <v>613</v>
      </c>
      <c r="AR42" s="281"/>
      <c r="AS42" s="16" t="s">
        <v>81</v>
      </c>
      <c r="AT42" s="16" t="s">
        <v>82</v>
      </c>
      <c r="AU42" s="16" t="s">
        <v>593</v>
      </c>
      <c r="AV42" s="16" t="s">
        <v>543</v>
      </c>
    </row>
    <row r="43" spans="1:48" ht="39.75" customHeight="1">
      <c r="A43" s="302" t="s">
        <v>614</v>
      </c>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1"/>
    </row>
    <row r="44" spans="1:48" ht="31.5">
      <c r="A44" s="17" t="s">
        <v>46</v>
      </c>
      <c r="B44" s="15">
        <v>951</v>
      </c>
      <c r="C44" s="15">
        <v>404</v>
      </c>
      <c r="D44" s="15">
        <v>493</v>
      </c>
      <c r="E44" s="15">
        <v>54</v>
      </c>
      <c r="F44" s="15">
        <v>1</v>
      </c>
      <c r="G44" s="15">
        <v>0.1</v>
      </c>
      <c r="H44" s="15">
        <v>1</v>
      </c>
      <c r="I44" s="15">
        <v>0.1</v>
      </c>
      <c r="J44" s="15">
        <v>0</v>
      </c>
      <c r="K44" s="15">
        <v>0</v>
      </c>
      <c r="L44" s="15">
        <v>0</v>
      </c>
      <c r="M44" s="15">
        <v>0</v>
      </c>
      <c r="N44" s="15">
        <v>0</v>
      </c>
      <c r="O44" s="15">
        <v>0</v>
      </c>
      <c r="P44" s="15">
        <v>0</v>
      </c>
      <c r="Q44" s="15">
        <v>0</v>
      </c>
      <c r="R44" s="15">
        <v>0</v>
      </c>
      <c r="S44" s="15">
        <v>0</v>
      </c>
      <c r="T44" s="15">
        <v>0</v>
      </c>
      <c r="U44" s="15">
        <v>0</v>
      </c>
      <c r="V44" s="15">
        <v>752</v>
      </c>
      <c r="W44" s="15">
        <v>79</v>
      </c>
      <c r="X44" s="15">
        <v>42</v>
      </c>
      <c r="Y44" s="15">
        <v>0.44</v>
      </c>
      <c r="Z44" s="15">
        <v>0</v>
      </c>
      <c r="AA44" s="15">
        <v>0</v>
      </c>
      <c r="AB44" s="15">
        <v>836</v>
      </c>
      <c r="AC44" s="15">
        <v>87</v>
      </c>
      <c r="AD44" s="15">
        <v>609</v>
      </c>
      <c r="AE44" s="15">
        <v>64</v>
      </c>
      <c r="AF44" s="15">
        <v>932</v>
      </c>
      <c r="AG44" s="15">
        <v>98</v>
      </c>
      <c r="AH44" s="15">
        <v>835</v>
      </c>
      <c r="AI44" s="15">
        <v>87</v>
      </c>
      <c r="AJ44" s="15">
        <v>32</v>
      </c>
      <c r="AK44" s="15">
        <v>2</v>
      </c>
      <c r="AL44" s="15">
        <v>2</v>
      </c>
      <c r="AM44" s="15">
        <v>0</v>
      </c>
      <c r="AN44" s="15">
        <v>0</v>
      </c>
      <c r="AO44" s="15">
        <v>11</v>
      </c>
      <c r="AP44" s="299"/>
      <c r="AQ44" s="298"/>
      <c r="AR44" s="298"/>
      <c r="AS44" s="298"/>
      <c r="AT44" s="298"/>
      <c r="AU44" s="298"/>
      <c r="AV44" s="287"/>
    </row>
    <row r="45" spans="1:48" ht="31.5">
      <c r="A45" s="17" t="s">
        <v>48</v>
      </c>
      <c r="B45" s="16">
        <v>961</v>
      </c>
      <c r="C45" s="16">
        <v>388</v>
      </c>
      <c r="D45" s="16">
        <v>512</v>
      </c>
      <c r="E45" s="16">
        <v>61</v>
      </c>
      <c r="F45" s="16">
        <v>1</v>
      </c>
      <c r="G45" s="16" t="s">
        <v>615</v>
      </c>
      <c r="H45" s="16">
        <v>1</v>
      </c>
      <c r="I45" s="16" t="s">
        <v>615</v>
      </c>
      <c r="J45" s="16">
        <v>0</v>
      </c>
      <c r="K45" s="16">
        <v>0</v>
      </c>
      <c r="L45" s="16">
        <v>1</v>
      </c>
      <c r="M45" s="16" t="s">
        <v>615</v>
      </c>
      <c r="N45" s="16">
        <v>0</v>
      </c>
      <c r="O45" s="16">
        <v>0</v>
      </c>
      <c r="P45" s="16">
        <v>0</v>
      </c>
      <c r="Q45" s="16">
        <v>0</v>
      </c>
      <c r="R45" s="16">
        <v>0</v>
      </c>
      <c r="S45" s="16">
        <v>0</v>
      </c>
      <c r="T45" s="16">
        <v>0</v>
      </c>
      <c r="U45" s="16">
        <v>0</v>
      </c>
      <c r="V45" s="16">
        <v>194</v>
      </c>
      <c r="W45" s="16">
        <v>20.2</v>
      </c>
      <c r="X45" s="16">
        <v>23</v>
      </c>
      <c r="Y45" s="16">
        <v>0</v>
      </c>
      <c r="Z45" s="16">
        <v>0</v>
      </c>
      <c r="AA45" s="16">
        <v>0</v>
      </c>
      <c r="AB45" s="16">
        <v>882</v>
      </c>
      <c r="AC45" s="16">
        <v>91</v>
      </c>
      <c r="AD45" s="16">
        <v>607</v>
      </c>
      <c r="AE45" s="16">
        <v>63</v>
      </c>
      <c r="AF45" s="16">
        <v>961</v>
      </c>
      <c r="AG45" s="16">
        <v>100</v>
      </c>
      <c r="AH45" s="16">
        <v>72</v>
      </c>
      <c r="AI45" s="16">
        <v>8</v>
      </c>
      <c r="AJ45" s="16">
        <v>1</v>
      </c>
      <c r="AK45" s="16">
        <v>2</v>
      </c>
      <c r="AL45" s="16">
        <v>2</v>
      </c>
      <c r="AM45" s="16">
        <v>0</v>
      </c>
      <c r="AN45" s="16">
        <v>0</v>
      </c>
      <c r="AO45" s="16">
        <v>12</v>
      </c>
      <c r="AP45" s="16" t="s">
        <v>49</v>
      </c>
      <c r="AQ45" s="16">
        <v>1</v>
      </c>
      <c r="AR45" s="16">
        <v>20</v>
      </c>
      <c r="AS45" s="16">
        <v>1</v>
      </c>
      <c r="AT45" s="16" t="s">
        <v>50</v>
      </c>
      <c r="AU45" s="16" t="s">
        <v>50</v>
      </c>
      <c r="AV45" s="16" t="s">
        <v>49</v>
      </c>
    </row>
    <row r="46" spans="1:48" ht="15.75">
      <c r="A46" s="18" t="s">
        <v>51</v>
      </c>
      <c r="B46" s="19" t="s">
        <v>114</v>
      </c>
      <c r="C46" s="19">
        <v>-16</v>
      </c>
      <c r="D46" s="19" t="s">
        <v>181</v>
      </c>
      <c r="E46" s="19" t="s">
        <v>182</v>
      </c>
      <c r="F46" s="19">
        <v>0</v>
      </c>
      <c r="G46" s="19">
        <v>0</v>
      </c>
      <c r="H46" s="19">
        <v>0</v>
      </c>
      <c r="I46" s="19">
        <v>0</v>
      </c>
      <c r="J46" s="19">
        <v>0</v>
      </c>
      <c r="K46" s="19">
        <v>0</v>
      </c>
      <c r="L46" s="19">
        <v>1</v>
      </c>
      <c r="M46" s="19" t="s">
        <v>55</v>
      </c>
      <c r="N46" s="19">
        <v>0</v>
      </c>
      <c r="O46" s="19">
        <v>0</v>
      </c>
      <c r="P46" s="19">
        <v>0</v>
      </c>
      <c r="Q46" s="19">
        <v>0</v>
      </c>
      <c r="R46" s="19">
        <v>0</v>
      </c>
      <c r="S46" s="19">
        <v>0</v>
      </c>
      <c r="T46" s="19">
        <v>0</v>
      </c>
      <c r="U46" s="19">
        <v>0</v>
      </c>
      <c r="V46" s="19">
        <v>-558</v>
      </c>
      <c r="W46" s="19">
        <v>-59</v>
      </c>
      <c r="X46" s="19">
        <v>-19</v>
      </c>
      <c r="Y46" s="19">
        <v>-0.44</v>
      </c>
      <c r="Z46" s="19">
        <v>0</v>
      </c>
      <c r="AA46" s="19">
        <v>0</v>
      </c>
      <c r="AB46" s="19" t="s">
        <v>465</v>
      </c>
      <c r="AC46" s="19" t="s">
        <v>89</v>
      </c>
      <c r="AD46" s="19">
        <v>-2</v>
      </c>
      <c r="AE46" s="19">
        <v>0</v>
      </c>
      <c r="AF46" s="19" t="s">
        <v>112</v>
      </c>
      <c r="AG46" s="19" t="s">
        <v>88</v>
      </c>
      <c r="AH46" s="19">
        <v>-763</v>
      </c>
      <c r="AI46" s="19">
        <v>-79</v>
      </c>
      <c r="AJ46" s="19">
        <v>-31</v>
      </c>
      <c r="AK46" s="19">
        <v>0</v>
      </c>
      <c r="AL46" s="19">
        <v>0</v>
      </c>
      <c r="AM46" s="19">
        <v>0</v>
      </c>
      <c r="AN46" s="19">
        <v>0</v>
      </c>
      <c r="AO46" s="19" t="s">
        <v>95</v>
      </c>
      <c r="AP46" s="20" t="s">
        <v>64</v>
      </c>
      <c r="AQ46" s="19" t="s">
        <v>95</v>
      </c>
      <c r="AR46" s="19" t="s">
        <v>57</v>
      </c>
      <c r="AS46" s="19" t="s">
        <v>95</v>
      </c>
      <c r="AT46" s="19" t="s">
        <v>47</v>
      </c>
      <c r="AU46" s="19" t="s">
        <v>47</v>
      </c>
      <c r="AV46" s="20" t="s">
        <v>64</v>
      </c>
    </row>
    <row r="47" spans="1:48" ht="409.5">
      <c r="A47" s="17" t="s">
        <v>65</v>
      </c>
      <c r="B47" s="300" t="s">
        <v>616</v>
      </c>
      <c r="C47" s="280"/>
      <c r="D47" s="280"/>
      <c r="E47" s="281"/>
      <c r="F47" s="300" t="s">
        <v>617</v>
      </c>
      <c r="G47" s="280"/>
      <c r="H47" s="280"/>
      <c r="I47" s="280"/>
      <c r="J47" s="280"/>
      <c r="K47" s="281"/>
      <c r="L47" s="300" t="s">
        <v>618</v>
      </c>
      <c r="M47" s="281"/>
      <c r="N47" s="300" t="s">
        <v>555</v>
      </c>
      <c r="O47" s="281"/>
      <c r="P47" s="300" t="s">
        <v>619</v>
      </c>
      <c r="Q47" s="280"/>
      <c r="R47" s="280"/>
      <c r="S47" s="280"/>
      <c r="T47" s="280"/>
      <c r="U47" s="281"/>
      <c r="V47" s="300" t="s">
        <v>620</v>
      </c>
      <c r="W47" s="280"/>
      <c r="X47" s="280"/>
      <c r="Y47" s="280"/>
      <c r="Z47" s="280"/>
      <c r="AA47" s="280"/>
      <c r="AB47" s="280"/>
      <c r="AC47" s="281"/>
      <c r="AD47" s="300" t="s">
        <v>621</v>
      </c>
      <c r="AE47" s="281"/>
      <c r="AF47" s="300" t="s">
        <v>622</v>
      </c>
      <c r="AG47" s="281"/>
      <c r="AH47" s="300" t="s">
        <v>623</v>
      </c>
      <c r="AI47" s="281"/>
      <c r="AJ47" s="16" t="s">
        <v>539</v>
      </c>
      <c r="AK47" s="300" t="s">
        <v>624</v>
      </c>
      <c r="AL47" s="281"/>
      <c r="AM47" s="300" t="s">
        <v>77</v>
      </c>
      <c r="AN47" s="281"/>
      <c r="AO47" s="16" t="s">
        <v>603</v>
      </c>
      <c r="AP47" s="16" t="s">
        <v>541</v>
      </c>
      <c r="AQ47" s="300" t="s">
        <v>625</v>
      </c>
      <c r="AR47" s="281"/>
      <c r="AS47" s="16" t="s">
        <v>81</v>
      </c>
      <c r="AT47" s="16" t="s">
        <v>626</v>
      </c>
      <c r="AU47" s="16" t="s">
        <v>593</v>
      </c>
      <c r="AV47" s="16" t="s">
        <v>543</v>
      </c>
    </row>
    <row r="48" spans="1:48" ht="46.5" customHeight="1">
      <c r="A48" s="302" t="s">
        <v>627</v>
      </c>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1"/>
    </row>
    <row r="49" spans="1:48" ht="31.5">
      <c r="A49" s="17" t="s">
        <v>46</v>
      </c>
      <c r="B49" s="15">
        <v>778</v>
      </c>
      <c r="C49" s="15">
        <v>387</v>
      </c>
      <c r="D49" s="15">
        <v>352</v>
      </c>
      <c r="E49" s="15">
        <v>39</v>
      </c>
      <c r="F49" s="15">
        <v>5</v>
      </c>
      <c r="G49" s="15">
        <v>0.6</v>
      </c>
      <c r="H49" s="15">
        <v>5</v>
      </c>
      <c r="I49" s="15">
        <v>0.6</v>
      </c>
      <c r="J49" s="15">
        <v>0</v>
      </c>
      <c r="K49" s="15">
        <v>0</v>
      </c>
      <c r="L49" s="15">
        <v>0</v>
      </c>
      <c r="M49" s="15">
        <v>0</v>
      </c>
      <c r="N49" s="15">
        <v>0</v>
      </c>
      <c r="O49" s="15">
        <v>0</v>
      </c>
      <c r="P49" s="15">
        <v>0</v>
      </c>
      <c r="Q49" s="15">
        <v>0</v>
      </c>
      <c r="R49" s="15">
        <v>0</v>
      </c>
      <c r="S49" s="15">
        <v>0</v>
      </c>
      <c r="T49" s="15">
        <v>0</v>
      </c>
      <c r="U49" s="15">
        <v>0</v>
      </c>
      <c r="V49" s="15">
        <v>623</v>
      </c>
      <c r="W49" s="15">
        <v>80</v>
      </c>
      <c r="X49" s="15">
        <v>15</v>
      </c>
      <c r="Y49" s="15">
        <v>2</v>
      </c>
      <c r="Z49" s="15">
        <v>0</v>
      </c>
      <c r="AA49" s="15">
        <v>0</v>
      </c>
      <c r="AB49" s="15">
        <v>778</v>
      </c>
      <c r="AC49" s="15">
        <v>100</v>
      </c>
      <c r="AD49" s="15">
        <v>475</v>
      </c>
      <c r="AE49" s="15">
        <v>61</v>
      </c>
      <c r="AF49" s="15">
        <v>778</v>
      </c>
      <c r="AG49" s="15">
        <v>100</v>
      </c>
      <c r="AH49" s="15">
        <v>630</v>
      </c>
      <c r="AI49" s="15">
        <v>81</v>
      </c>
      <c r="AJ49" s="15">
        <v>39</v>
      </c>
      <c r="AK49" s="15">
        <v>2</v>
      </c>
      <c r="AL49" s="15">
        <v>1</v>
      </c>
      <c r="AM49" s="15">
        <v>0</v>
      </c>
      <c r="AN49" s="15">
        <v>0</v>
      </c>
      <c r="AO49" s="15">
        <v>23</v>
      </c>
      <c r="AP49" s="299"/>
      <c r="AQ49" s="298"/>
      <c r="AR49" s="298"/>
      <c r="AS49" s="298"/>
      <c r="AT49" s="298"/>
      <c r="AU49" s="298"/>
      <c r="AV49" s="287"/>
    </row>
    <row r="50" spans="1:48" ht="31.5">
      <c r="A50" s="17" t="s">
        <v>48</v>
      </c>
      <c r="B50" s="16">
        <v>806</v>
      </c>
      <c r="C50" s="16">
        <v>378</v>
      </c>
      <c r="D50" s="16">
        <v>388</v>
      </c>
      <c r="E50" s="16">
        <v>41</v>
      </c>
      <c r="F50" s="16">
        <v>2</v>
      </c>
      <c r="G50" s="16">
        <v>0.2</v>
      </c>
      <c r="H50" s="16">
        <v>1</v>
      </c>
      <c r="I50" s="16">
        <v>0.1</v>
      </c>
      <c r="J50" s="16">
        <v>0</v>
      </c>
      <c r="K50" s="16">
        <v>0</v>
      </c>
      <c r="L50" s="16">
        <v>0</v>
      </c>
      <c r="M50" s="16">
        <v>0</v>
      </c>
      <c r="N50" s="16">
        <v>0</v>
      </c>
      <c r="O50" s="16">
        <v>0</v>
      </c>
      <c r="P50" s="16">
        <v>1</v>
      </c>
      <c r="Q50" s="16">
        <v>0.1</v>
      </c>
      <c r="R50" s="16">
        <v>0</v>
      </c>
      <c r="S50" s="16">
        <v>0</v>
      </c>
      <c r="T50" s="16">
        <v>0</v>
      </c>
      <c r="U50" s="16">
        <v>0</v>
      </c>
      <c r="V50" s="16">
        <v>45</v>
      </c>
      <c r="W50" s="16">
        <v>5.5</v>
      </c>
      <c r="X50" s="16">
        <v>15</v>
      </c>
      <c r="Y50" s="16">
        <v>1.9</v>
      </c>
      <c r="Z50" s="16">
        <v>0</v>
      </c>
      <c r="AA50" s="16">
        <v>0</v>
      </c>
      <c r="AB50" s="16">
        <v>806</v>
      </c>
      <c r="AC50" s="16">
        <v>100</v>
      </c>
      <c r="AD50" s="16">
        <v>632</v>
      </c>
      <c r="AE50" s="16">
        <v>78.400000000000006</v>
      </c>
      <c r="AF50" s="16">
        <v>806</v>
      </c>
      <c r="AG50" s="16">
        <v>100</v>
      </c>
      <c r="AH50" s="16">
        <v>728</v>
      </c>
      <c r="AI50" s="16">
        <v>90.3</v>
      </c>
      <c r="AJ50" s="16">
        <v>0</v>
      </c>
      <c r="AK50" s="16">
        <v>2</v>
      </c>
      <c r="AL50" s="16">
        <v>0</v>
      </c>
      <c r="AM50" s="16">
        <v>0</v>
      </c>
      <c r="AN50" s="16">
        <v>0</v>
      </c>
      <c r="AO50" s="16">
        <v>15</v>
      </c>
      <c r="AP50" s="16" t="s">
        <v>49</v>
      </c>
      <c r="AQ50" s="16">
        <v>1</v>
      </c>
      <c r="AR50" s="16">
        <v>19</v>
      </c>
      <c r="AS50" s="16">
        <v>1</v>
      </c>
      <c r="AT50" s="16" t="s">
        <v>50</v>
      </c>
      <c r="AU50" s="16" t="s">
        <v>50</v>
      </c>
      <c r="AV50" s="16" t="s">
        <v>49</v>
      </c>
    </row>
    <row r="51" spans="1:48" ht="15.75">
      <c r="A51" s="18" t="s">
        <v>51</v>
      </c>
      <c r="B51" s="19" t="s">
        <v>442</v>
      </c>
      <c r="C51" s="19">
        <v>-9</v>
      </c>
      <c r="D51" s="19" t="s">
        <v>628</v>
      </c>
      <c r="E51" s="19" t="s">
        <v>88</v>
      </c>
      <c r="F51" s="19">
        <v>-3</v>
      </c>
      <c r="G51" s="19">
        <v>-0.4</v>
      </c>
      <c r="H51" s="19">
        <v>-4</v>
      </c>
      <c r="I51" s="19">
        <v>-1</v>
      </c>
      <c r="J51" s="19">
        <v>0</v>
      </c>
      <c r="K51" s="19">
        <v>0</v>
      </c>
      <c r="L51" s="19">
        <v>0</v>
      </c>
      <c r="M51" s="19">
        <v>0</v>
      </c>
      <c r="N51" s="19">
        <v>0</v>
      </c>
      <c r="O51" s="19">
        <v>0</v>
      </c>
      <c r="P51" s="19" t="s">
        <v>95</v>
      </c>
      <c r="Q51" s="19" t="s">
        <v>55</v>
      </c>
      <c r="R51" s="19">
        <v>0</v>
      </c>
      <c r="S51" s="19">
        <v>0</v>
      </c>
      <c r="T51" s="19">
        <v>0</v>
      </c>
      <c r="U51" s="19">
        <v>0</v>
      </c>
      <c r="V51" s="19">
        <v>-578</v>
      </c>
      <c r="W51" s="19">
        <v>-75</v>
      </c>
      <c r="X51" s="19">
        <v>0</v>
      </c>
      <c r="Y51" s="19">
        <v>-0.1</v>
      </c>
      <c r="Z51" s="19">
        <v>0</v>
      </c>
      <c r="AA51" s="19">
        <v>0</v>
      </c>
      <c r="AB51" s="19" t="s">
        <v>442</v>
      </c>
      <c r="AC51" s="19">
        <v>0</v>
      </c>
      <c r="AD51" s="19" t="s">
        <v>380</v>
      </c>
      <c r="AE51" s="19" t="s">
        <v>629</v>
      </c>
      <c r="AF51" s="19" t="s">
        <v>442</v>
      </c>
      <c r="AG51" s="19">
        <v>0</v>
      </c>
      <c r="AH51" s="19" t="s">
        <v>365</v>
      </c>
      <c r="AI51" s="19" t="s">
        <v>483</v>
      </c>
      <c r="AJ51" s="19">
        <v>-39</v>
      </c>
      <c r="AK51" s="19">
        <v>0</v>
      </c>
      <c r="AL51" s="19">
        <v>-1</v>
      </c>
      <c r="AM51" s="19">
        <v>0</v>
      </c>
      <c r="AN51" s="19">
        <v>0</v>
      </c>
      <c r="AO51" s="19">
        <v>-8</v>
      </c>
      <c r="AP51" s="20" t="s">
        <v>64</v>
      </c>
      <c r="AQ51" s="19" t="s">
        <v>95</v>
      </c>
      <c r="AR51" s="19" t="s">
        <v>181</v>
      </c>
      <c r="AS51" s="19" t="s">
        <v>95</v>
      </c>
      <c r="AT51" s="19" t="s">
        <v>47</v>
      </c>
      <c r="AU51" s="19" t="s">
        <v>47</v>
      </c>
      <c r="AV51" s="20" t="s">
        <v>64</v>
      </c>
    </row>
    <row r="52" spans="1:48" ht="409.5">
      <c r="A52" s="17" t="s">
        <v>65</v>
      </c>
      <c r="B52" s="300" t="s">
        <v>630</v>
      </c>
      <c r="C52" s="280"/>
      <c r="D52" s="280"/>
      <c r="E52" s="281"/>
      <c r="F52" s="300" t="s">
        <v>631</v>
      </c>
      <c r="G52" s="280"/>
      <c r="H52" s="280"/>
      <c r="I52" s="280"/>
      <c r="J52" s="280"/>
      <c r="K52" s="281"/>
      <c r="L52" s="300" t="s">
        <v>554</v>
      </c>
      <c r="M52" s="281"/>
      <c r="N52" s="300" t="s">
        <v>555</v>
      </c>
      <c r="O52" s="281"/>
      <c r="P52" s="300" t="s">
        <v>632</v>
      </c>
      <c r="Q52" s="280"/>
      <c r="R52" s="280"/>
      <c r="S52" s="280"/>
      <c r="T52" s="280"/>
      <c r="U52" s="281"/>
      <c r="V52" s="300" t="s">
        <v>633</v>
      </c>
      <c r="W52" s="280"/>
      <c r="X52" s="280"/>
      <c r="Y52" s="280"/>
      <c r="Z52" s="280"/>
      <c r="AA52" s="280"/>
      <c r="AB52" s="280"/>
      <c r="AC52" s="281"/>
      <c r="AD52" s="300" t="s">
        <v>634</v>
      </c>
      <c r="AE52" s="281"/>
      <c r="AF52" s="300" t="s">
        <v>635</v>
      </c>
      <c r="AG52" s="281"/>
      <c r="AH52" s="300" t="s">
        <v>636</v>
      </c>
      <c r="AI52" s="281"/>
      <c r="AJ52" s="16" t="s">
        <v>539</v>
      </c>
      <c r="AK52" s="300" t="s">
        <v>624</v>
      </c>
      <c r="AL52" s="281"/>
      <c r="AM52" s="300" t="s">
        <v>77</v>
      </c>
      <c r="AN52" s="281"/>
      <c r="AO52" s="16" t="s">
        <v>637</v>
      </c>
      <c r="AP52" s="16" t="s">
        <v>541</v>
      </c>
      <c r="AQ52" s="300" t="s">
        <v>638</v>
      </c>
      <c r="AR52" s="281"/>
      <c r="AS52" s="16" t="s">
        <v>81</v>
      </c>
      <c r="AT52" s="16" t="s">
        <v>626</v>
      </c>
      <c r="AU52" s="16" t="s">
        <v>593</v>
      </c>
      <c r="AV52" s="16" t="s">
        <v>543</v>
      </c>
    </row>
    <row r="53" spans="1:48" ht="15.7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row>
    <row r="54" spans="1:48" ht="15.7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row>
    <row r="55" spans="1:48" ht="60.75" customHeight="1">
      <c r="A55" s="302" t="s">
        <v>179</v>
      </c>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1"/>
    </row>
    <row r="56" spans="1:48" ht="31.5">
      <c r="A56" s="17" t="s">
        <v>46</v>
      </c>
      <c r="B56" s="15">
        <v>110</v>
      </c>
      <c r="C56" s="15">
        <v>46</v>
      </c>
      <c r="D56" s="15">
        <v>60</v>
      </c>
      <c r="E56" s="15">
        <v>4</v>
      </c>
      <c r="F56" s="15">
        <v>5</v>
      </c>
      <c r="G56" s="15">
        <v>5</v>
      </c>
      <c r="H56" s="15">
        <v>0</v>
      </c>
      <c r="I56" s="15">
        <v>0</v>
      </c>
      <c r="J56" s="15">
        <v>2</v>
      </c>
      <c r="K56" s="15">
        <v>2</v>
      </c>
      <c r="L56" s="15">
        <v>0</v>
      </c>
      <c r="M56" s="15">
        <v>0</v>
      </c>
      <c r="N56" s="15">
        <v>0</v>
      </c>
      <c r="O56" s="15">
        <v>0</v>
      </c>
      <c r="P56" s="15">
        <v>0</v>
      </c>
      <c r="Q56" s="15">
        <v>0</v>
      </c>
      <c r="R56" s="15">
        <v>0</v>
      </c>
      <c r="S56" s="15">
        <v>0</v>
      </c>
      <c r="T56" s="15">
        <v>0</v>
      </c>
      <c r="U56" s="15">
        <v>0</v>
      </c>
      <c r="V56" s="15">
        <v>96</v>
      </c>
      <c r="W56" s="15">
        <v>87</v>
      </c>
      <c r="X56" s="15">
        <v>10</v>
      </c>
      <c r="Y56" s="15">
        <v>9</v>
      </c>
      <c r="Z56" s="15">
        <v>0</v>
      </c>
      <c r="AA56" s="15">
        <v>0</v>
      </c>
      <c r="AB56" s="15">
        <v>7</v>
      </c>
      <c r="AC56" s="15">
        <v>6</v>
      </c>
      <c r="AD56" s="15">
        <v>83</v>
      </c>
      <c r="AE56" s="15">
        <v>75</v>
      </c>
      <c r="AF56" s="15">
        <v>110</v>
      </c>
      <c r="AG56" s="15">
        <v>100</v>
      </c>
      <c r="AH56" s="15">
        <v>110</v>
      </c>
      <c r="AI56" s="15">
        <v>100</v>
      </c>
      <c r="AJ56" s="15">
        <v>29</v>
      </c>
      <c r="AK56" s="15">
        <v>0.5</v>
      </c>
      <c r="AL56" s="15">
        <v>2</v>
      </c>
      <c r="AM56" s="15">
        <v>0</v>
      </c>
      <c r="AN56" s="15">
        <v>0</v>
      </c>
      <c r="AO56" s="15">
        <v>6</v>
      </c>
      <c r="AP56" s="299"/>
      <c r="AQ56" s="298"/>
      <c r="AR56" s="298"/>
      <c r="AS56" s="298"/>
      <c r="AT56" s="298"/>
      <c r="AU56" s="298"/>
      <c r="AV56" s="287"/>
    </row>
    <row r="57" spans="1:48" ht="31.5">
      <c r="A57" s="17" t="s">
        <v>48</v>
      </c>
      <c r="B57" s="16">
        <v>111</v>
      </c>
      <c r="C57" s="16">
        <v>49</v>
      </c>
      <c r="D57" s="16">
        <v>52</v>
      </c>
      <c r="E57" s="16">
        <v>10</v>
      </c>
      <c r="F57" s="16">
        <v>4</v>
      </c>
      <c r="G57" s="16">
        <v>3.6</v>
      </c>
      <c r="H57" s="16">
        <v>0</v>
      </c>
      <c r="I57" s="16">
        <v>0</v>
      </c>
      <c r="J57" s="16">
        <v>8</v>
      </c>
      <c r="K57" s="16">
        <v>7.2</v>
      </c>
      <c r="L57" s="16">
        <v>0</v>
      </c>
      <c r="M57" s="16">
        <v>0</v>
      </c>
      <c r="N57" s="16">
        <v>0</v>
      </c>
      <c r="O57" s="16">
        <v>0</v>
      </c>
      <c r="P57" s="16">
        <v>1</v>
      </c>
      <c r="Q57" s="16">
        <v>0.9</v>
      </c>
      <c r="R57" s="16">
        <v>1</v>
      </c>
      <c r="S57" s="16">
        <v>0.9</v>
      </c>
      <c r="T57" s="16">
        <v>0</v>
      </c>
      <c r="U57" s="16">
        <v>0</v>
      </c>
      <c r="V57" s="16">
        <v>26</v>
      </c>
      <c r="W57" s="16">
        <v>23.4</v>
      </c>
      <c r="X57" s="16">
        <v>15</v>
      </c>
      <c r="Y57" s="16">
        <v>13.5</v>
      </c>
      <c r="Z57" s="16">
        <v>2</v>
      </c>
      <c r="AA57" s="16">
        <v>1.8</v>
      </c>
      <c r="AB57" s="16">
        <v>78</v>
      </c>
      <c r="AC57" s="16">
        <v>70.2</v>
      </c>
      <c r="AD57" s="16">
        <v>97</v>
      </c>
      <c r="AE57" s="16">
        <v>87.3</v>
      </c>
      <c r="AF57" s="16">
        <v>111</v>
      </c>
      <c r="AG57" s="16">
        <v>100</v>
      </c>
      <c r="AH57" s="16">
        <v>111</v>
      </c>
      <c r="AI57" s="16">
        <v>100</v>
      </c>
      <c r="AJ57" s="16">
        <v>4</v>
      </c>
      <c r="AK57" s="16">
        <v>0.5</v>
      </c>
      <c r="AL57" s="16">
        <v>1</v>
      </c>
      <c r="AM57" s="16">
        <v>0</v>
      </c>
      <c r="AN57" s="16">
        <v>0</v>
      </c>
      <c r="AO57" s="16">
        <v>5</v>
      </c>
      <c r="AP57" s="16" t="s">
        <v>49</v>
      </c>
      <c r="AQ57" s="16">
        <v>1</v>
      </c>
      <c r="AR57" s="16">
        <v>13</v>
      </c>
      <c r="AS57" s="16">
        <v>1</v>
      </c>
      <c r="AT57" s="16" t="s">
        <v>50</v>
      </c>
      <c r="AU57" s="16" t="s">
        <v>50</v>
      </c>
      <c r="AV57" s="16" t="s">
        <v>49</v>
      </c>
    </row>
    <row r="58" spans="1:48" ht="15.75">
      <c r="A58" s="18" t="s">
        <v>51</v>
      </c>
      <c r="B58" s="19" t="s">
        <v>95</v>
      </c>
      <c r="C58" s="19" t="s">
        <v>53</v>
      </c>
      <c r="D58" s="19">
        <v>-8</v>
      </c>
      <c r="E58" s="19" t="s">
        <v>63</v>
      </c>
      <c r="F58" s="19">
        <v>-1</v>
      </c>
      <c r="G58" s="19">
        <v>-1.4</v>
      </c>
      <c r="H58" s="19">
        <v>0</v>
      </c>
      <c r="I58" s="19">
        <v>0</v>
      </c>
      <c r="J58" s="19" t="s">
        <v>63</v>
      </c>
      <c r="K58" s="19" t="s">
        <v>639</v>
      </c>
      <c r="L58" s="19">
        <v>0</v>
      </c>
      <c r="M58" s="19">
        <v>0</v>
      </c>
      <c r="N58" s="19">
        <v>0</v>
      </c>
      <c r="O58" s="19">
        <v>0</v>
      </c>
      <c r="P58" s="19" t="s">
        <v>95</v>
      </c>
      <c r="Q58" s="19" t="s">
        <v>115</v>
      </c>
      <c r="R58" s="19" t="s">
        <v>95</v>
      </c>
      <c r="S58" s="19" t="s">
        <v>115</v>
      </c>
      <c r="T58" s="19">
        <v>0</v>
      </c>
      <c r="U58" s="19">
        <v>0</v>
      </c>
      <c r="V58" s="19">
        <v>-70</v>
      </c>
      <c r="W58" s="19">
        <v>-64</v>
      </c>
      <c r="X58" s="19" t="s">
        <v>52</v>
      </c>
      <c r="Y58" s="19" t="s">
        <v>640</v>
      </c>
      <c r="Z58" s="19" t="s">
        <v>88</v>
      </c>
      <c r="AA58" s="19" t="s">
        <v>641</v>
      </c>
      <c r="AB58" s="19" t="s">
        <v>642</v>
      </c>
      <c r="AC58" s="19" t="s">
        <v>643</v>
      </c>
      <c r="AD58" s="19" t="s">
        <v>419</v>
      </c>
      <c r="AE58" s="19" t="s">
        <v>644</v>
      </c>
      <c r="AF58" s="19" t="s">
        <v>95</v>
      </c>
      <c r="AG58" s="19">
        <v>0</v>
      </c>
      <c r="AH58" s="19" t="s">
        <v>95</v>
      </c>
      <c r="AI58" s="19">
        <v>0</v>
      </c>
      <c r="AJ58" s="19">
        <v>-25</v>
      </c>
      <c r="AK58" s="19">
        <v>0</v>
      </c>
      <c r="AL58" s="19">
        <v>-1</v>
      </c>
      <c r="AM58" s="19">
        <v>0</v>
      </c>
      <c r="AN58" s="19">
        <v>0</v>
      </c>
      <c r="AO58" s="19">
        <v>-1</v>
      </c>
      <c r="AP58" s="20" t="s">
        <v>64</v>
      </c>
      <c r="AQ58" s="19" t="s">
        <v>95</v>
      </c>
      <c r="AR58" s="19" t="s">
        <v>447</v>
      </c>
      <c r="AS58" s="19">
        <v>1</v>
      </c>
      <c r="AT58" s="19" t="s">
        <v>47</v>
      </c>
      <c r="AU58" s="19" t="s">
        <v>47</v>
      </c>
      <c r="AV58" s="20" t="s">
        <v>64</v>
      </c>
    </row>
    <row r="59" spans="1:48" ht="409.5">
      <c r="A59" s="17" t="s">
        <v>65</v>
      </c>
      <c r="B59" s="300" t="s">
        <v>645</v>
      </c>
      <c r="C59" s="280"/>
      <c r="D59" s="280"/>
      <c r="E59" s="281"/>
      <c r="F59" s="300" t="s">
        <v>646</v>
      </c>
      <c r="G59" s="280"/>
      <c r="H59" s="280"/>
      <c r="I59" s="280"/>
      <c r="J59" s="280"/>
      <c r="K59" s="281"/>
      <c r="L59" s="300" t="s">
        <v>554</v>
      </c>
      <c r="M59" s="281"/>
      <c r="N59" s="300" t="s">
        <v>555</v>
      </c>
      <c r="O59" s="281"/>
      <c r="P59" s="300" t="s">
        <v>647</v>
      </c>
      <c r="Q59" s="280"/>
      <c r="R59" s="280"/>
      <c r="S59" s="280"/>
      <c r="T59" s="280"/>
      <c r="U59" s="281"/>
      <c r="V59" s="300" t="s">
        <v>648</v>
      </c>
      <c r="W59" s="280"/>
      <c r="X59" s="280"/>
      <c r="Y59" s="280"/>
      <c r="Z59" s="280"/>
      <c r="AA59" s="280"/>
      <c r="AB59" s="280"/>
      <c r="AC59" s="281"/>
      <c r="AD59" s="300" t="s">
        <v>649</v>
      </c>
      <c r="AE59" s="281"/>
      <c r="AF59" s="300" t="s">
        <v>650</v>
      </c>
      <c r="AG59" s="281"/>
      <c r="AH59" s="300" t="s">
        <v>651</v>
      </c>
      <c r="AI59" s="281"/>
      <c r="AJ59" s="16" t="s">
        <v>539</v>
      </c>
      <c r="AK59" s="300" t="s">
        <v>652</v>
      </c>
      <c r="AL59" s="281"/>
      <c r="AM59" s="300" t="s">
        <v>77</v>
      </c>
      <c r="AN59" s="281"/>
      <c r="AO59" s="16" t="s">
        <v>653</v>
      </c>
      <c r="AP59" s="16" t="s">
        <v>541</v>
      </c>
      <c r="AQ59" s="300" t="s">
        <v>654</v>
      </c>
      <c r="AR59" s="281"/>
      <c r="AS59" s="16" t="s">
        <v>81</v>
      </c>
      <c r="AT59" s="16" t="s">
        <v>626</v>
      </c>
      <c r="AU59" s="16" t="s">
        <v>655</v>
      </c>
      <c r="AV59" s="16" t="s">
        <v>543</v>
      </c>
    </row>
    <row r="60" spans="1:48" ht="15.75" customHeight="1"/>
    <row r="61" spans="1:48" ht="15.75" customHeight="1"/>
    <row r="62" spans="1:48" ht="15.75" customHeight="1"/>
    <row r="63" spans="1:48" ht="15.75" customHeight="1"/>
    <row r="64" spans="1:4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60">
    <mergeCell ref="A55:AV55"/>
    <mergeCell ref="AD59:AE59"/>
    <mergeCell ref="AF59:AG59"/>
    <mergeCell ref="AH59:AI59"/>
    <mergeCell ref="AK59:AL59"/>
    <mergeCell ref="AM59:AN59"/>
    <mergeCell ref="AF37:AG37"/>
    <mergeCell ref="AH37:AI37"/>
    <mergeCell ref="AK37:AL37"/>
    <mergeCell ref="AM37:AN37"/>
    <mergeCell ref="F37:K37"/>
    <mergeCell ref="L37:M37"/>
    <mergeCell ref="N37:O37"/>
    <mergeCell ref="AP39:AV39"/>
    <mergeCell ref="AP44:AV44"/>
    <mergeCell ref="AQ37:AR37"/>
    <mergeCell ref="F42:K42"/>
    <mergeCell ref="L42:M42"/>
    <mergeCell ref="N42:O42"/>
    <mergeCell ref="P42:U42"/>
    <mergeCell ref="V37:AC37"/>
    <mergeCell ref="AD37:AE37"/>
    <mergeCell ref="V52:AC52"/>
    <mergeCell ref="AD52:AE52"/>
    <mergeCell ref="AD32:AE32"/>
    <mergeCell ref="AF32:AG32"/>
    <mergeCell ref="AH32:AI32"/>
    <mergeCell ref="AK32:AL32"/>
    <mergeCell ref="AM32:AN32"/>
    <mergeCell ref="AQ32:AR32"/>
    <mergeCell ref="V32:AC32"/>
    <mergeCell ref="B32:E32"/>
    <mergeCell ref="L22:M22"/>
    <mergeCell ref="V22:AC22"/>
    <mergeCell ref="V27:AC27"/>
    <mergeCell ref="A28:AV28"/>
    <mergeCell ref="B27:E27"/>
    <mergeCell ref="AF27:AG27"/>
    <mergeCell ref="F27:K27"/>
    <mergeCell ref="AH22:AI22"/>
    <mergeCell ref="AK22:AL22"/>
    <mergeCell ref="AM22:AN22"/>
    <mergeCell ref="N32:O32"/>
    <mergeCell ref="P22:U22"/>
    <mergeCell ref="L8:M9"/>
    <mergeCell ref="F9:G9"/>
    <mergeCell ref="N8:O9"/>
    <mergeCell ref="AO8:AO9"/>
    <mergeCell ref="F8:K8"/>
    <mergeCell ref="P8:U8"/>
    <mergeCell ref="P9:Q9"/>
    <mergeCell ref="R9:S9"/>
    <mergeCell ref="T9:U9"/>
    <mergeCell ref="V8:AC8"/>
    <mergeCell ref="V9:W9"/>
    <mergeCell ref="X9:Y9"/>
    <mergeCell ref="Z9:AA9"/>
    <mergeCell ref="AB9:AC9"/>
    <mergeCell ref="AD8:AE9"/>
    <mergeCell ref="AF8:AG9"/>
    <mergeCell ref="AH8:AI9"/>
    <mergeCell ref="AJ8:AJ9"/>
    <mergeCell ref="AK8:AL9"/>
    <mergeCell ref="AM8:AN9"/>
    <mergeCell ref="V42:AC42"/>
    <mergeCell ref="V47:AC47"/>
    <mergeCell ref="AD47:AE47"/>
    <mergeCell ref="F47:K47"/>
    <mergeCell ref="L47:M47"/>
    <mergeCell ref="F52:K52"/>
    <mergeCell ref="AQ59:AR59"/>
    <mergeCell ref="AP56:AV56"/>
    <mergeCell ref="B59:E59"/>
    <mergeCell ref="F59:K59"/>
    <mergeCell ref="L59:M59"/>
    <mergeCell ref="N59:O59"/>
    <mergeCell ref="P59:U59"/>
    <mergeCell ref="V59:AC59"/>
    <mergeCell ref="B47:E47"/>
    <mergeCell ref="AF52:AG52"/>
    <mergeCell ref="AH52:AI52"/>
    <mergeCell ref="AF47:AG47"/>
    <mergeCell ref="AH47:AI47"/>
    <mergeCell ref="AK47:AL47"/>
    <mergeCell ref="AM47:AN47"/>
    <mergeCell ref="AK52:AL52"/>
    <mergeCell ref="AM52:AN52"/>
    <mergeCell ref="AP49:AV49"/>
    <mergeCell ref="AQ47:AR47"/>
    <mergeCell ref="P52:U52"/>
    <mergeCell ref="B52:E52"/>
    <mergeCell ref="L52:M52"/>
    <mergeCell ref="N52:O52"/>
    <mergeCell ref="A48:AV48"/>
    <mergeCell ref="M3:U3"/>
    <mergeCell ref="P27:U27"/>
    <mergeCell ref="N47:O47"/>
    <mergeCell ref="P47:U47"/>
    <mergeCell ref="P37:U37"/>
    <mergeCell ref="P32:U32"/>
    <mergeCell ref="A43:AV43"/>
    <mergeCell ref="AD42:AE42"/>
    <mergeCell ref="AF42:AG42"/>
    <mergeCell ref="AH42:AI42"/>
    <mergeCell ref="AK42:AL42"/>
    <mergeCell ref="AM42:AN42"/>
    <mergeCell ref="AQ42:AR42"/>
    <mergeCell ref="N16:O16"/>
    <mergeCell ref="P16:U16"/>
    <mergeCell ref="AH27:AI27"/>
    <mergeCell ref="AK27:AL27"/>
    <mergeCell ref="AM27:AN27"/>
    <mergeCell ref="A11:AV11"/>
    <mergeCell ref="A12:AV12"/>
    <mergeCell ref="F7:AJ7"/>
    <mergeCell ref="AK7:AP7"/>
    <mergeCell ref="AQ7:AR9"/>
    <mergeCell ref="AQ52:AR52"/>
    <mergeCell ref="A38:AV38"/>
    <mergeCell ref="H9:I9"/>
    <mergeCell ref="J9:K9"/>
    <mergeCell ref="B37:E37"/>
    <mergeCell ref="B42:E42"/>
    <mergeCell ref="AP34:AV34"/>
    <mergeCell ref="AQ27:AR27"/>
    <mergeCell ref="A7:A10"/>
    <mergeCell ref="B7:E9"/>
    <mergeCell ref="B22:E22"/>
    <mergeCell ref="F22:K22"/>
    <mergeCell ref="F32:K32"/>
    <mergeCell ref="L32:M32"/>
    <mergeCell ref="F16:K16"/>
    <mergeCell ref="B16:E16"/>
    <mergeCell ref="L16:M16"/>
    <mergeCell ref="AD22:AE22"/>
    <mergeCell ref="AF22:AG22"/>
    <mergeCell ref="A33:AV33"/>
    <mergeCell ref="AQ22:AR22"/>
    <mergeCell ref="AP19:AV19"/>
    <mergeCell ref="AP8:AP9"/>
    <mergeCell ref="AP13:AV13"/>
    <mergeCell ref="AQ16:AR16"/>
    <mergeCell ref="AP24:AV24"/>
    <mergeCell ref="AP29:AV29"/>
    <mergeCell ref="L27:M27"/>
    <mergeCell ref="AD27:AE27"/>
    <mergeCell ref="V16:AC16"/>
    <mergeCell ref="AD16:AE16"/>
    <mergeCell ref="AF16:AG16"/>
    <mergeCell ref="AH16:AI16"/>
    <mergeCell ref="AK16:AL16"/>
    <mergeCell ref="AM16:AN16"/>
    <mergeCell ref="N27:O27"/>
    <mergeCell ref="N22:O22"/>
    <mergeCell ref="A23:AV23"/>
    <mergeCell ref="A18:AV18"/>
    <mergeCell ref="AS7:AS9"/>
    <mergeCell ref="AT7:AT9"/>
    <mergeCell ref="AU7:AU9"/>
    <mergeCell ref="AV7:AV9"/>
  </mergeCells>
  <pageMargins left="0.7" right="0.7" top="0.75" bottom="0.75" header="0" footer="0"/>
  <pageSetup paperSize="9" scale="2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W106"/>
  <sheetViews>
    <sheetView view="pageBreakPreview" topLeftCell="A44" zoomScale="60" zoomScaleNormal="30" workbookViewId="0">
      <selection activeCell="A47" sqref="A47:AV47"/>
    </sheetView>
  </sheetViews>
  <sheetFormatPr defaultColWidth="12.5703125" defaultRowHeight="15" customHeight="1"/>
  <cols>
    <col min="1" max="1" width="21.85546875" customWidth="1"/>
    <col min="2" max="6" width="12.5703125" customWidth="1"/>
    <col min="17" max="17" width="17.5703125" customWidth="1"/>
    <col min="25" max="25" width="14.7109375" customWidth="1"/>
  </cols>
  <sheetData>
    <row r="1" spans="1:49" ht="15.75" customHeight="1">
      <c r="A1" s="12"/>
      <c r="B1" s="12"/>
      <c r="C1" s="12"/>
      <c r="D1" s="12"/>
      <c r="E1" s="12"/>
      <c r="F1" s="13"/>
      <c r="G1" s="13"/>
      <c r="H1" s="12"/>
      <c r="I1" s="13"/>
      <c r="J1" s="12"/>
      <c r="K1" s="13"/>
      <c r="L1" s="12"/>
      <c r="M1" s="13"/>
      <c r="N1" s="12"/>
      <c r="O1" s="13"/>
      <c r="P1" s="12"/>
      <c r="Q1" s="13"/>
      <c r="R1" s="12"/>
      <c r="S1" s="13"/>
      <c r="T1" s="12"/>
      <c r="U1" s="13"/>
      <c r="V1" s="12"/>
      <c r="W1" s="13"/>
      <c r="X1" s="12"/>
      <c r="Y1" s="13"/>
      <c r="Z1" s="12"/>
      <c r="AA1" s="13"/>
      <c r="AB1" s="12"/>
      <c r="AC1" s="13"/>
      <c r="AD1" s="12"/>
      <c r="AE1" s="13"/>
      <c r="AF1" s="12"/>
      <c r="AG1" s="13"/>
      <c r="AH1" s="12"/>
      <c r="AI1" s="13"/>
      <c r="AJ1" s="12"/>
      <c r="AK1" s="12"/>
      <c r="AL1" s="12"/>
      <c r="AM1" s="12"/>
      <c r="AN1" s="12"/>
      <c r="AO1" s="12"/>
      <c r="AP1" s="12"/>
      <c r="AQ1" s="12"/>
      <c r="AR1" s="12"/>
      <c r="AS1" s="13"/>
      <c r="AT1" s="12"/>
      <c r="AU1" s="12"/>
      <c r="AV1" s="12"/>
      <c r="AW1" s="12"/>
    </row>
    <row r="2" spans="1:49" ht="15.75" customHeight="1">
      <c r="A2" s="12"/>
      <c r="B2" s="12"/>
      <c r="C2" s="12"/>
      <c r="D2" s="12"/>
      <c r="E2" s="12"/>
      <c r="F2" s="13"/>
      <c r="G2" s="13"/>
      <c r="H2" s="12"/>
      <c r="I2" s="13"/>
      <c r="J2" s="12"/>
      <c r="K2" s="13"/>
      <c r="L2" s="12"/>
      <c r="M2" s="13"/>
      <c r="N2" s="12"/>
      <c r="O2" s="13"/>
      <c r="P2" s="12"/>
      <c r="Q2" s="14" t="s">
        <v>0</v>
      </c>
      <c r="R2" s="12"/>
      <c r="S2" s="13"/>
      <c r="T2" s="12"/>
      <c r="U2" s="13"/>
      <c r="V2" s="12"/>
      <c r="W2" s="13"/>
      <c r="X2" s="12"/>
      <c r="Y2" s="13"/>
      <c r="Z2" s="12"/>
      <c r="AA2" s="13"/>
      <c r="AB2" s="12"/>
      <c r="AC2" s="13"/>
      <c r="AD2" s="12"/>
      <c r="AE2" s="13"/>
      <c r="AF2" s="12"/>
      <c r="AG2" s="13"/>
      <c r="AH2" s="12"/>
      <c r="AI2" s="13"/>
      <c r="AJ2" s="12"/>
      <c r="AK2" s="12"/>
      <c r="AL2" s="12"/>
      <c r="AM2" s="12"/>
      <c r="AN2" s="12"/>
      <c r="AO2" s="12"/>
      <c r="AP2" s="12"/>
      <c r="AQ2" s="12"/>
      <c r="AR2" s="12"/>
      <c r="AS2" s="13"/>
      <c r="AT2" s="12"/>
      <c r="AU2" s="12"/>
      <c r="AV2" s="12"/>
      <c r="AW2" s="12"/>
    </row>
    <row r="3" spans="1:49" ht="33.75" customHeight="1">
      <c r="A3" s="12"/>
      <c r="B3" s="12"/>
      <c r="C3" s="12"/>
      <c r="D3" s="12"/>
      <c r="E3" s="12"/>
      <c r="F3" s="13"/>
      <c r="G3" s="13"/>
      <c r="H3" s="12"/>
      <c r="I3" s="13"/>
      <c r="J3" s="12"/>
      <c r="K3" s="310" t="s">
        <v>1</v>
      </c>
      <c r="L3" s="294"/>
      <c r="M3" s="294"/>
      <c r="N3" s="294"/>
      <c r="O3" s="294"/>
      <c r="P3" s="294"/>
      <c r="Q3" s="294"/>
      <c r="R3" s="294"/>
      <c r="S3" s="294"/>
      <c r="T3" s="294"/>
      <c r="U3" s="294"/>
      <c r="V3" s="294"/>
      <c r="W3" s="295"/>
      <c r="X3" s="12"/>
      <c r="Y3" s="13"/>
      <c r="Z3" s="12"/>
      <c r="AA3" s="13"/>
      <c r="AB3" s="12"/>
      <c r="AC3" s="13"/>
      <c r="AD3" s="12"/>
      <c r="AE3" s="13"/>
      <c r="AF3" s="12"/>
      <c r="AG3" s="13"/>
      <c r="AH3" s="12"/>
      <c r="AI3" s="13"/>
      <c r="AJ3" s="12"/>
      <c r="AK3" s="12"/>
      <c r="AL3" s="12"/>
      <c r="AM3" s="12"/>
      <c r="AN3" s="12"/>
      <c r="AO3" s="12"/>
      <c r="AP3" s="12"/>
      <c r="AQ3" s="12"/>
      <c r="AR3" s="12"/>
      <c r="AS3" s="13"/>
      <c r="AT3" s="12"/>
      <c r="AU3" s="12"/>
      <c r="AV3" s="12"/>
      <c r="AW3" s="12"/>
    </row>
    <row r="4" spans="1:49" ht="15.75" customHeight="1">
      <c r="A4" s="12"/>
      <c r="B4" s="12"/>
      <c r="C4" s="12"/>
      <c r="D4" s="12"/>
      <c r="E4" s="12"/>
      <c r="F4" s="13"/>
      <c r="G4" s="13"/>
      <c r="H4" s="12"/>
      <c r="I4" s="13"/>
      <c r="J4" s="12"/>
      <c r="K4" s="13"/>
      <c r="L4" s="12"/>
      <c r="M4" s="13"/>
      <c r="N4" s="12"/>
      <c r="O4" s="13"/>
      <c r="P4" s="12"/>
      <c r="Q4" s="13"/>
      <c r="R4" s="12"/>
      <c r="S4" s="13"/>
      <c r="T4" s="12"/>
      <c r="U4" s="13"/>
      <c r="V4" s="12"/>
      <c r="W4" s="13"/>
      <c r="X4" s="12"/>
      <c r="Y4" s="13"/>
      <c r="Z4" s="12"/>
      <c r="AA4" s="13"/>
      <c r="AB4" s="12"/>
      <c r="AC4" s="13"/>
      <c r="AD4" s="12"/>
      <c r="AE4" s="13"/>
      <c r="AF4" s="12"/>
      <c r="AG4" s="13"/>
      <c r="AH4" s="12"/>
      <c r="AI4" s="13"/>
      <c r="AJ4" s="12"/>
      <c r="AK4" s="12"/>
      <c r="AL4" s="12"/>
      <c r="AM4" s="12"/>
      <c r="AN4" s="12"/>
      <c r="AO4" s="12"/>
      <c r="AP4" s="12"/>
      <c r="AQ4" s="12"/>
      <c r="AR4" s="12"/>
      <c r="AS4" s="13"/>
      <c r="AT4" s="12"/>
      <c r="AU4" s="12"/>
      <c r="AV4" s="12"/>
      <c r="AW4" s="12"/>
    </row>
    <row r="5" spans="1:49" ht="15.75" customHeight="1">
      <c r="A5" s="12"/>
      <c r="B5" s="12"/>
      <c r="C5" s="12"/>
      <c r="D5" s="12"/>
      <c r="E5" s="12"/>
      <c r="F5" s="13"/>
      <c r="G5" s="13"/>
      <c r="H5" s="12"/>
      <c r="I5" s="13"/>
      <c r="J5" s="12"/>
      <c r="K5" s="13"/>
      <c r="L5" s="12"/>
      <c r="M5" s="13"/>
      <c r="N5" s="12"/>
      <c r="O5" s="13"/>
      <c r="P5" s="12"/>
      <c r="Q5" s="13"/>
      <c r="R5" s="12"/>
      <c r="S5" s="13"/>
      <c r="T5" s="12"/>
      <c r="U5" s="13"/>
      <c r="V5" s="12"/>
      <c r="W5" s="13"/>
      <c r="X5" s="12"/>
      <c r="Y5" s="13"/>
      <c r="Z5" s="12"/>
      <c r="AA5" s="13"/>
      <c r="AB5" s="12"/>
      <c r="AC5" s="13"/>
      <c r="AD5" s="12"/>
      <c r="AE5" s="13"/>
      <c r="AF5" s="12"/>
      <c r="AG5" s="13"/>
      <c r="AH5" s="12"/>
      <c r="AI5" s="13"/>
      <c r="AJ5" s="12"/>
      <c r="AK5" s="12"/>
      <c r="AL5" s="12"/>
      <c r="AM5" s="12"/>
      <c r="AN5" s="12"/>
      <c r="AO5" s="12"/>
      <c r="AP5" s="12"/>
      <c r="AQ5" s="12"/>
      <c r="AR5" s="12"/>
      <c r="AS5" s="13"/>
      <c r="AT5" s="12"/>
      <c r="AU5" s="12"/>
      <c r="AV5" s="12"/>
      <c r="AW5" s="12"/>
    </row>
    <row r="6" spans="1:49" ht="15.75" customHeight="1">
      <c r="A6" s="12"/>
      <c r="B6" s="12"/>
      <c r="C6" s="12"/>
      <c r="D6" s="12"/>
      <c r="E6" s="12"/>
      <c r="F6" s="13"/>
      <c r="G6" s="13"/>
      <c r="H6" s="12"/>
      <c r="I6" s="13"/>
      <c r="J6" s="12"/>
      <c r="K6" s="13"/>
      <c r="L6" s="12"/>
      <c r="M6" s="13"/>
      <c r="N6" s="12"/>
      <c r="O6" s="13"/>
      <c r="P6" s="12"/>
      <c r="Q6" s="13"/>
      <c r="R6" s="12"/>
      <c r="S6" s="13"/>
      <c r="T6" s="12"/>
      <c r="U6" s="13"/>
      <c r="V6" s="12"/>
      <c r="W6" s="13"/>
      <c r="X6" s="12"/>
      <c r="Y6" s="13"/>
      <c r="Z6" s="12"/>
      <c r="AA6" s="13"/>
      <c r="AB6" s="12"/>
      <c r="AC6" s="13"/>
      <c r="AD6" s="12"/>
      <c r="AE6" s="13"/>
      <c r="AF6" s="12"/>
      <c r="AG6" s="13"/>
      <c r="AH6" s="12"/>
      <c r="AI6" s="13"/>
      <c r="AJ6" s="12"/>
      <c r="AK6" s="12"/>
      <c r="AL6" s="12"/>
      <c r="AM6" s="12"/>
      <c r="AN6" s="12"/>
      <c r="AO6" s="12"/>
      <c r="AP6" s="12"/>
      <c r="AQ6" s="12"/>
      <c r="AR6" s="12"/>
      <c r="AS6" s="13"/>
      <c r="AT6" s="12"/>
      <c r="AU6" s="12"/>
      <c r="AV6" s="12"/>
      <c r="AW6" s="12"/>
    </row>
    <row r="7" spans="1:49" ht="15.75">
      <c r="A7" s="307" t="s">
        <v>2</v>
      </c>
      <c r="B7" s="306" t="s">
        <v>3</v>
      </c>
      <c r="C7" s="296"/>
      <c r="D7" s="296"/>
      <c r="E7" s="283"/>
      <c r="F7" s="300" t="s">
        <v>4</v>
      </c>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1"/>
      <c r="AK7" s="308" t="s">
        <v>5</v>
      </c>
      <c r="AL7" s="280"/>
      <c r="AM7" s="280"/>
      <c r="AN7" s="280"/>
      <c r="AO7" s="280"/>
      <c r="AP7" s="281"/>
      <c r="AQ7" s="306" t="s">
        <v>6</v>
      </c>
      <c r="AR7" s="283"/>
      <c r="AS7" s="309" t="s">
        <v>7</v>
      </c>
      <c r="AT7" s="307" t="s">
        <v>8</v>
      </c>
      <c r="AU7" s="307" t="s">
        <v>9</v>
      </c>
      <c r="AV7" s="307" t="s">
        <v>10</v>
      </c>
      <c r="AW7" s="12"/>
    </row>
    <row r="8" spans="1:49" ht="15.75">
      <c r="A8" s="277"/>
      <c r="B8" s="284"/>
      <c r="C8" s="297"/>
      <c r="D8" s="297"/>
      <c r="E8" s="285"/>
      <c r="F8" s="300" t="s">
        <v>11</v>
      </c>
      <c r="G8" s="280"/>
      <c r="H8" s="280"/>
      <c r="I8" s="280"/>
      <c r="J8" s="280"/>
      <c r="K8" s="281"/>
      <c r="L8" s="306" t="s">
        <v>12</v>
      </c>
      <c r="M8" s="283"/>
      <c r="N8" s="306" t="s">
        <v>13</v>
      </c>
      <c r="O8" s="283"/>
      <c r="P8" s="308" t="s">
        <v>14</v>
      </c>
      <c r="Q8" s="280"/>
      <c r="R8" s="280"/>
      <c r="S8" s="280"/>
      <c r="T8" s="280"/>
      <c r="U8" s="281"/>
      <c r="V8" s="308" t="s">
        <v>15</v>
      </c>
      <c r="W8" s="280"/>
      <c r="X8" s="280"/>
      <c r="Y8" s="280"/>
      <c r="Z8" s="280"/>
      <c r="AA8" s="280"/>
      <c r="AB8" s="280"/>
      <c r="AC8" s="281"/>
      <c r="AD8" s="306" t="s">
        <v>16</v>
      </c>
      <c r="AE8" s="283"/>
      <c r="AF8" s="306" t="s">
        <v>17</v>
      </c>
      <c r="AG8" s="283"/>
      <c r="AH8" s="306" t="s">
        <v>18</v>
      </c>
      <c r="AI8" s="283"/>
      <c r="AJ8" s="301" t="s">
        <v>19</v>
      </c>
      <c r="AK8" s="306" t="s">
        <v>20</v>
      </c>
      <c r="AL8" s="283"/>
      <c r="AM8" s="306" t="s">
        <v>21</v>
      </c>
      <c r="AN8" s="283"/>
      <c r="AO8" s="301" t="s">
        <v>22</v>
      </c>
      <c r="AP8" s="301" t="s">
        <v>23</v>
      </c>
      <c r="AQ8" s="284"/>
      <c r="AR8" s="285"/>
      <c r="AS8" s="277"/>
      <c r="AT8" s="277"/>
      <c r="AU8" s="277"/>
      <c r="AV8" s="277"/>
      <c r="AW8" s="12"/>
    </row>
    <row r="9" spans="1:49" ht="55.5" customHeight="1">
      <c r="A9" s="277"/>
      <c r="B9" s="286"/>
      <c r="C9" s="298"/>
      <c r="D9" s="298"/>
      <c r="E9" s="287"/>
      <c r="F9" s="300" t="s">
        <v>24</v>
      </c>
      <c r="G9" s="281"/>
      <c r="H9" s="308" t="s">
        <v>25</v>
      </c>
      <c r="I9" s="281"/>
      <c r="J9" s="308" t="s">
        <v>26</v>
      </c>
      <c r="K9" s="281"/>
      <c r="L9" s="286"/>
      <c r="M9" s="287"/>
      <c r="N9" s="286"/>
      <c r="O9" s="287"/>
      <c r="P9" s="308" t="s">
        <v>27</v>
      </c>
      <c r="Q9" s="281"/>
      <c r="R9" s="308" t="s">
        <v>28</v>
      </c>
      <c r="S9" s="281"/>
      <c r="T9" s="308" t="s">
        <v>29</v>
      </c>
      <c r="U9" s="281"/>
      <c r="V9" s="308" t="s">
        <v>30</v>
      </c>
      <c r="W9" s="281"/>
      <c r="X9" s="308" t="s">
        <v>31</v>
      </c>
      <c r="Y9" s="281"/>
      <c r="Z9" s="308" t="s">
        <v>32</v>
      </c>
      <c r="AA9" s="281"/>
      <c r="AB9" s="308" t="s">
        <v>33</v>
      </c>
      <c r="AC9" s="281"/>
      <c r="AD9" s="286"/>
      <c r="AE9" s="287"/>
      <c r="AF9" s="286"/>
      <c r="AG9" s="287"/>
      <c r="AH9" s="286"/>
      <c r="AI9" s="287"/>
      <c r="AJ9" s="278"/>
      <c r="AK9" s="286"/>
      <c r="AL9" s="287"/>
      <c r="AM9" s="286"/>
      <c r="AN9" s="287"/>
      <c r="AO9" s="278"/>
      <c r="AP9" s="278"/>
      <c r="AQ9" s="286"/>
      <c r="AR9" s="287"/>
      <c r="AS9" s="278"/>
      <c r="AT9" s="278"/>
      <c r="AU9" s="278"/>
      <c r="AV9" s="278"/>
      <c r="AW9" s="12"/>
    </row>
    <row r="10" spans="1:49" ht="31.5">
      <c r="A10" s="278"/>
      <c r="B10" s="15" t="s">
        <v>34</v>
      </c>
      <c r="C10" s="15" t="s">
        <v>35</v>
      </c>
      <c r="D10" s="15" t="s">
        <v>36</v>
      </c>
      <c r="E10" s="15" t="s">
        <v>37</v>
      </c>
      <c r="F10" s="16" t="s">
        <v>38</v>
      </c>
      <c r="G10" s="16" t="s">
        <v>39</v>
      </c>
      <c r="H10" s="15" t="s">
        <v>38</v>
      </c>
      <c r="I10" s="16" t="s">
        <v>39</v>
      </c>
      <c r="J10" s="15" t="s">
        <v>38</v>
      </c>
      <c r="K10" s="16" t="s">
        <v>39</v>
      </c>
      <c r="L10" s="15" t="s">
        <v>38</v>
      </c>
      <c r="M10" s="16" t="s">
        <v>39</v>
      </c>
      <c r="N10" s="15" t="s">
        <v>38</v>
      </c>
      <c r="O10" s="16" t="s">
        <v>39</v>
      </c>
      <c r="P10" s="15" t="s">
        <v>38</v>
      </c>
      <c r="Q10" s="16" t="s">
        <v>39</v>
      </c>
      <c r="R10" s="15" t="s">
        <v>38</v>
      </c>
      <c r="S10" s="16" t="s">
        <v>39</v>
      </c>
      <c r="T10" s="15" t="s">
        <v>38</v>
      </c>
      <c r="U10" s="16" t="s">
        <v>39</v>
      </c>
      <c r="V10" s="15" t="s">
        <v>38</v>
      </c>
      <c r="W10" s="16" t="s">
        <v>39</v>
      </c>
      <c r="X10" s="15" t="s">
        <v>38</v>
      </c>
      <c r="Y10" s="16" t="s">
        <v>39</v>
      </c>
      <c r="Z10" s="15" t="s">
        <v>38</v>
      </c>
      <c r="AA10" s="16" t="s">
        <v>39</v>
      </c>
      <c r="AB10" s="15" t="s">
        <v>38</v>
      </c>
      <c r="AC10" s="16" t="s">
        <v>39</v>
      </c>
      <c r="AD10" s="15" t="s">
        <v>38</v>
      </c>
      <c r="AE10" s="16" t="s">
        <v>39</v>
      </c>
      <c r="AF10" s="15" t="s">
        <v>38</v>
      </c>
      <c r="AG10" s="16" t="s">
        <v>39</v>
      </c>
      <c r="AH10" s="15" t="s">
        <v>38</v>
      </c>
      <c r="AI10" s="16" t="s">
        <v>39</v>
      </c>
      <c r="AJ10" s="15" t="s">
        <v>38</v>
      </c>
      <c r="AK10" s="15" t="s">
        <v>38</v>
      </c>
      <c r="AL10" s="15" t="s">
        <v>40</v>
      </c>
      <c r="AM10" s="15" t="s">
        <v>38</v>
      </c>
      <c r="AN10" s="15" t="s">
        <v>40</v>
      </c>
      <c r="AO10" s="15" t="s">
        <v>38</v>
      </c>
      <c r="AP10" s="15" t="s">
        <v>41</v>
      </c>
      <c r="AQ10" s="15" t="s">
        <v>42</v>
      </c>
      <c r="AR10" s="15" t="s">
        <v>43</v>
      </c>
      <c r="AS10" s="16" t="s">
        <v>38</v>
      </c>
      <c r="AT10" s="15" t="s">
        <v>41</v>
      </c>
      <c r="AU10" s="15" t="s">
        <v>41</v>
      </c>
      <c r="AV10" s="15" t="s">
        <v>41</v>
      </c>
      <c r="AW10" s="12"/>
    </row>
    <row r="11" spans="1:49" ht="30.75" customHeight="1">
      <c r="A11" s="289" t="s">
        <v>656</v>
      </c>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1"/>
      <c r="AW11" s="12"/>
    </row>
    <row r="12" spans="1:49" ht="32.25" customHeight="1">
      <c r="A12" s="302" t="s">
        <v>657</v>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1"/>
      <c r="AW12" s="12"/>
    </row>
    <row r="13" spans="1:49" ht="47.25">
      <c r="A13" s="17" t="s">
        <v>46</v>
      </c>
      <c r="B13" s="15">
        <v>997</v>
      </c>
      <c r="C13" s="15">
        <v>401</v>
      </c>
      <c r="D13" s="15">
        <v>491</v>
      </c>
      <c r="E13" s="15">
        <v>105</v>
      </c>
      <c r="F13" s="15">
        <v>0</v>
      </c>
      <c r="G13" s="15">
        <v>0</v>
      </c>
      <c r="H13" s="15">
        <v>0</v>
      </c>
      <c r="I13" s="15">
        <v>0</v>
      </c>
      <c r="J13" s="15">
        <v>0</v>
      </c>
      <c r="K13" s="15">
        <v>0</v>
      </c>
      <c r="L13" s="15">
        <v>0</v>
      </c>
      <c r="M13" s="15">
        <v>0</v>
      </c>
      <c r="N13" s="15">
        <v>0</v>
      </c>
      <c r="O13" s="15">
        <v>0</v>
      </c>
      <c r="P13" s="15">
        <v>1</v>
      </c>
      <c r="Q13" s="15">
        <v>0</v>
      </c>
      <c r="R13" s="15">
        <v>2</v>
      </c>
      <c r="S13" s="15">
        <v>0</v>
      </c>
      <c r="T13" s="15">
        <v>0</v>
      </c>
      <c r="U13" s="15">
        <v>0</v>
      </c>
      <c r="V13" s="15">
        <v>0</v>
      </c>
      <c r="W13" s="15">
        <v>0</v>
      </c>
      <c r="X13" s="15">
        <v>21</v>
      </c>
      <c r="Y13" s="15">
        <v>2.1</v>
      </c>
      <c r="Z13" s="15">
        <v>0</v>
      </c>
      <c r="AA13" s="15">
        <v>0</v>
      </c>
      <c r="AB13" s="15">
        <v>15</v>
      </c>
      <c r="AC13" s="25" t="s">
        <v>658</v>
      </c>
      <c r="AD13" s="17">
        <v>857</v>
      </c>
      <c r="AE13" s="29">
        <v>0.86</v>
      </c>
      <c r="AF13" s="16">
        <v>175</v>
      </c>
      <c r="AG13" s="29">
        <v>0.18</v>
      </c>
      <c r="AH13" s="16">
        <v>280</v>
      </c>
      <c r="AI13" s="29">
        <v>0.28000000000000003</v>
      </c>
      <c r="AJ13" s="15">
        <v>15</v>
      </c>
      <c r="AK13" s="15">
        <v>0</v>
      </c>
      <c r="AL13" s="15">
        <v>0</v>
      </c>
      <c r="AM13" s="15">
        <v>2</v>
      </c>
      <c r="AN13" s="15">
        <v>2</v>
      </c>
      <c r="AO13" s="15">
        <v>9</v>
      </c>
      <c r="AP13" s="300" t="s">
        <v>47</v>
      </c>
      <c r="AQ13" s="280"/>
      <c r="AR13" s="280"/>
      <c r="AS13" s="280"/>
      <c r="AT13" s="280"/>
      <c r="AU13" s="280"/>
      <c r="AV13" s="281"/>
      <c r="AW13" s="12"/>
    </row>
    <row r="14" spans="1:49" ht="78.75">
      <c r="A14" s="17" t="s">
        <v>48</v>
      </c>
      <c r="B14" s="15">
        <v>1002</v>
      </c>
      <c r="C14" s="15">
        <v>409</v>
      </c>
      <c r="D14" s="15">
        <v>484</v>
      </c>
      <c r="E14" s="15">
        <v>109</v>
      </c>
      <c r="F14" s="16">
        <v>2</v>
      </c>
      <c r="G14" s="16">
        <v>0.2</v>
      </c>
      <c r="H14" s="15">
        <v>2</v>
      </c>
      <c r="I14" s="16">
        <v>0.2</v>
      </c>
      <c r="J14" s="15">
        <v>0</v>
      </c>
      <c r="K14" s="16">
        <v>0</v>
      </c>
      <c r="L14" s="15">
        <v>0</v>
      </c>
      <c r="M14" s="16">
        <v>0</v>
      </c>
      <c r="N14" s="15">
        <v>2</v>
      </c>
      <c r="O14" s="16">
        <v>0</v>
      </c>
      <c r="P14" s="15">
        <v>1</v>
      </c>
      <c r="Q14" s="16">
        <v>0</v>
      </c>
      <c r="R14" s="15">
        <v>0</v>
      </c>
      <c r="S14" s="16">
        <v>0</v>
      </c>
      <c r="T14" s="15">
        <v>0</v>
      </c>
      <c r="U14" s="16">
        <v>0</v>
      </c>
      <c r="V14" s="15">
        <v>30</v>
      </c>
      <c r="W14" s="16" t="s">
        <v>659</v>
      </c>
      <c r="X14" s="15">
        <v>40</v>
      </c>
      <c r="Y14" s="16" t="s">
        <v>660</v>
      </c>
      <c r="Z14" s="15">
        <v>0</v>
      </c>
      <c r="AA14" s="16">
        <v>0</v>
      </c>
      <c r="AB14" s="15">
        <v>140</v>
      </c>
      <c r="AC14" s="29">
        <v>0.14000000000000001</v>
      </c>
      <c r="AD14" s="15">
        <v>679</v>
      </c>
      <c r="AE14" s="29">
        <v>0.68</v>
      </c>
      <c r="AF14" s="15">
        <v>197</v>
      </c>
      <c r="AG14" s="29">
        <v>0.2</v>
      </c>
      <c r="AH14" s="15">
        <v>1002</v>
      </c>
      <c r="AI14" s="29">
        <v>1</v>
      </c>
      <c r="AJ14" s="15">
        <v>4</v>
      </c>
      <c r="AK14" s="15">
        <v>0</v>
      </c>
      <c r="AL14" s="15">
        <v>0</v>
      </c>
      <c r="AM14" s="15">
        <v>2</v>
      </c>
      <c r="AN14" s="15">
        <v>2</v>
      </c>
      <c r="AO14" s="15">
        <v>5</v>
      </c>
      <c r="AP14" s="15" t="s">
        <v>49</v>
      </c>
      <c r="AQ14" s="15">
        <v>0</v>
      </c>
      <c r="AR14" s="15">
        <v>0</v>
      </c>
      <c r="AS14" s="16">
        <v>1</v>
      </c>
      <c r="AT14" s="15" t="s">
        <v>50</v>
      </c>
      <c r="AU14" s="15" t="s">
        <v>50</v>
      </c>
      <c r="AV14" s="15" t="s">
        <v>50</v>
      </c>
      <c r="AW14" s="12"/>
    </row>
    <row r="15" spans="1:49" ht="31.5">
      <c r="A15" s="18" t="s">
        <v>51</v>
      </c>
      <c r="B15" s="19">
        <v>5</v>
      </c>
      <c r="C15" s="19">
        <v>8</v>
      </c>
      <c r="D15" s="19">
        <v>-7</v>
      </c>
      <c r="E15" s="19">
        <v>4</v>
      </c>
      <c r="F15" s="19">
        <v>2</v>
      </c>
      <c r="G15" s="19">
        <v>0.2</v>
      </c>
      <c r="H15" s="19">
        <v>2</v>
      </c>
      <c r="I15" s="19">
        <v>0.2</v>
      </c>
      <c r="J15" s="19">
        <v>0</v>
      </c>
      <c r="K15" s="19">
        <v>0</v>
      </c>
      <c r="L15" s="19">
        <v>0</v>
      </c>
      <c r="M15" s="19">
        <v>0</v>
      </c>
      <c r="N15" s="19">
        <v>2</v>
      </c>
      <c r="O15" s="19">
        <v>0</v>
      </c>
      <c r="P15" s="19">
        <v>0</v>
      </c>
      <c r="Q15" s="19">
        <v>0</v>
      </c>
      <c r="R15" s="19">
        <v>-2</v>
      </c>
      <c r="S15" s="19">
        <v>0</v>
      </c>
      <c r="T15" s="19">
        <v>0</v>
      </c>
      <c r="U15" s="19">
        <v>0</v>
      </c>
      <c r="V15" s="19">
        <v>30</v>
      </c>
      <c r="W15" s="19" t="s">
        <v>659</v>
      </c>
      <c r="X15" s="19">
        <v>19</v>
      </c>
      <c r="Y15" s="19" t="s">
        <v>661</v>
      </c>
      <c r="Z15" s="19">
        <v>0</v>
      </c>
      <c r="AA15" s="19">
        <v>0</v>
      </c>
      <c r="AB15" s="19">
        <v>125</v>
      </c>
      <c r="AC15" s="19" t="s">
        <v>662</v>
      </c>
      <c r="AD15" s="19">
        <v>-178</v>
      </c>
      <c r="AE15" s="30">
        <v>0.18</v>
      </c>
      <c r="AF15" s="19">
        <v>22</v>
      </c>
      <c r="AG15" s="19">
        <v>2</v>
      </c>
      <c r="AH15" s="19">
        <v>722</v>
      </c>
      <c r="AI15" s="19">
        <v>72</v>
      </c>
      <c r="AJ15" s="19">
        <v>-11</v>
      </c>
      <c r="AK15" s="19">
        <v>0</v>
      </c>
      <c r="AL15" s="19">
        <v>0</v>
      </c>
      <c r="AM15" s="19">
        <v>0</v>
      </c>
      <c r="AN15" s="19">
        <v>0</v>
      </c>
      <c r="AO15" s="19">
        <v>-4</v>
      </c>
      <c r="AP15" s="20" t="s">
        <v>64</v>
      </c>
      <c r="AQ15" s="19">
        <v>0</v>
      </c>
      <c r="AR15" s="19">
        <v>0</v>
      </c>
      <c r="AS15" s="19">
        <v>1</v>
      </c>
      <c r="AT15" s="19" t="s">
        <v>47</v>
      </c>
      <c r="AU15" s="19" t="s">
        <v>47</v>
      </c>
      <c r="AV15" s="19" t="s">
        <v>47</v>
      </c>
      <c r="AW15" s="31"/>
    </row>
    <row r="16" spans="1:49" ht="409.5">
      <c r="A16" s="17" t="s">
        <v>65</v>
      </c>
      <c r="B16" s="300" t="s">
        <v>663</v>
      </c>
      <c r="C16" s="280"/>
      <c r="D16" s="280"/>
      <c r="E16" s="281"/>
      <c r="F16" s="300" t="s">
        <v>664</v>
      </c>
      <c r="G16" s="280"/>
      <c r="H16" s="280"/>
      <c r="I16" s="280"/>
      <c r="J16" s="280"/>
      <c r="K16" s="281"/>
      <c r="L16" s="300" t="s">
        <v>665</v>
      </c>
      <c r="M16" s="281"/>
      <c r="N16" s="300" t="s">
        <v>666</v>
      </c>
      <c r="O16" s="281"/>
      <c r="P16" s="300" t="s">
        <v>667</v>
      </c>
      <c r="Q16" s="280"/>
      <c r="R16" s="280"/>
      <c r="S16" s="280"/>
      <c r="T16" s="280"/>
      <c r="U16" s="281"/>
      <c r="V16" s="300" t="s">
        <v>668</v>
      </c>
      <c r="W16" s="280"/>
      <c r="X16" s="280"/>
      <c r="Y16" s="280"/>
      <c r="Z16" s="280"/>
      <c r="AA16" s="280"/>
      <c r="AB16" s="280"/>
      <c r="AC16" s="281"/>
      <c r="AD16" s="300" t="s">
        <v>669</v>
      </c>
      <c r="AE16" s="281"/>
      <c r="AF16" s="300" t="s">
        <v>73</v>
      </c>
      <c r="AG16" s="281"/>
      <c r="AH16" s="300" t="s">
        <v>670</v>
      </c>
      <c r="AI16" s="281"/>
      <c r="AJ16" s="16" t="s">
        <v>671</v>
      </c>
      <c r="AK16" s="300" t="s">
        <v>672</v>
      </c>
      <c r="AL16" s="281"/>
      <c r="AM16" s="300" t="s">
        <v>673</v>
      </c>
      <c r="AN16" s="281"/>
      <c r="AO16" s="16" t="s">
        <v>674</v>
      </c>
      <c r="AP16" s="16" t="s">
        <v>675</v>
      </c>
      <c r="AQ16" s="300" t="s">
        <v>676</v>
      </c>
      <c r="AR16" s="281"/>
      <c r="AS16" s="16" t="s">
        <v>81</v>
      </c>
      <c r="AT16" s="16" t="s">
        <v>677</v>
      </c>
      <c r="AU16" s="16" t="s">
        <v>678</v>
      </c>
      <c r="AV16" s="16" t="s">
        <v>679</v>
      </c>
      <c r="AW16" s="12"/>
    </row>
    <row r="17" spans="1:49" ht="39.75" customHeight="1">
      <c r="A17" s="302" t="s">
        <v>680</v>
      </c>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1"/>
      <c r="AW17" s="12"/>
    </row>
    <row r="18" spans="1:49" ht="47.25">
      <c r="A18" s="17" t="s">
        <v>681</v>
      </c>
      <c r="B18" s="15">
        <v>704</v>
      </c>
      <c r="C18" s="15">
        <v>296</v>
      </c>
      <c r="D18" s="15">
        <v>347</v>
      </c>
      <c r="E18" s="15">
        <v>61</v>
      </c>
      <c r="F18" s="15">
        <v>4</v>
      </c>
      <c r="G18" s="15">
        <v>0.5</v>
      </c>
      <c r="H18" s="15">
        <v>4</v>
      </c>
      <c r="I18" s="15">
        <v>0.5</v>
      </c>
      <c r="J18" s="15">
        <v>0</v>
      </c>
      <c r="K18" s="15">
        <v>0</v>
      </c>
      <c r="L18" s="15">
        <v>0</v>
      </c>
      <c r="M18" s="15">
        <v>0</v>
      </c>
      <c r="N18" s="15">
        <v>4</v>
      </c>
      <c r="O18" s="15">
        <v>0.5</v>
      </c>
      <c r="P18" s="15">
        <v>1</v>
      </c>
      <c r="Q18" s="15">
        <v>0.1</v>
      </c>
      <c r="R18" s="15">
        <v>0</v>
      </c>
      <c r="S18" s="15">
        <v>0</v>
      </c>
      <c r="T18" s="15">
        <v>3</v>
      </c>
      <c r="U18" s="15">
        <v>0.4</v>
      </c>
      <c r="V18" s="15">
        <v>38</v>
      </c>
      <c r="W18" s="15">
        <v>5</v>
      </c>
      <c r="X18" s="15">
        <v>18</v>
      </c>
      <c r="Y18" s="15">
        <v>3</v>
      </c>
      <c r="Z18" s="15">
        <v>0</v>
      </c>
      <c r="AA18" s="15">
        <v>0</v>
      </c>
      <c r="AB18" s="15">
        <v>0</v>
      </c>
      <c r="AC18" s="25">
        <v>0</v>
      </c>
      <c r="AD18" s="17">
        <v>125</v>
      </c>
      <c r="AE18" s="16">
        <v>18</v>
      </c>
      <c r="AF18" s="16">
        <v>297</v>
      </c>
      <c r="AG18" s="16">
        <v>42</v>
      </c>
      <c r="AH18" s="16">
        <v>548</v>
      </c>
      <c r="AI18" s="16">
        <v>78</v>
      </c>
      <c r="AJ18" s="15">
        <v>43</v>
      </c>
      <c r="AK18" s="15">
        <v>1</v>
      </c>
      <c r="AL18" s="15">
        <v>2</v>
      </c>
      <c r="AM18" s="15">
        <v>0</v>
      </c>
      <c r="AN18" s="15">
        <v>0</v>
      </c>
      <c r="AO18" s="15">
        <v>12</v>
      </c>
      <c r="AP18" s="300" t="s">
        <v>47</v>
      </c>
      <c r="AQ18" s="280"/>
      <c r="AR18" s="280"/>
      <c r="AS18" s="280"/>
      <c r="AT18" s="280"/>
      <c r="AU18" s="280"/>
      <c r="AV18" s="281"/>
      <c r="AW18" s="12"/>
    </row>
    <row r="19" spans="1:49" ht="78.75">
      <c r="A19" s="17" t="s">
        <v>48</v>
      </c>
      <c r="B19" s="15">
        <v>670</v>
      </c>
      <c r="C19" s="15">
        <v>276</v>
      </c>
      <c r="D19" s="15">
        <v>352</v>
      </c>
      <c r="E19" s="15">
        <v>42</v>
      </c>
      <c r="F19" s="16">
        <v>2</v>
      </c>
      <c r="G19" s="16">
        <v>0.2</v>
      </c>
      <c r="H19" s="15">
        <v>2</v>
      </c>
      <c r="I19" s="16">
        <v>0.3</v>
      </c>
      <c r="J19" s="15">
        <v>0</v>
      </c>
      <c r="K19" s="16">
        <v>0</v>
      </c>
      <c r="L19" s="15">
        <v>2</v>
      </c>
      <c r="M19" s="16">
        <v>0.2</v>
      </c>
      <c r="N19" s="15">
        <v>0</v>
      </c>
      <c r="O19" s="16">
        <v>0</v>
      </c>
      <c r="P19" s="15">
        <v>1</v>
      </c>
      <c r="Q19" s="16">
        <v>0.1</v>
      </c>
      <c r="R19" s="15">
        <v>0</v>
      </c>
      <c r="S19" s="16">
        <v>0</v>
      </c>
      <c r="T19" s="15">
        <v>3</v>
      </c>
      <c r="U19" s="16">
        <v>0.4</v>
      </c>
      <c r="V19" s="15">
        <v>87</v>
      </c>
      <c r="W19" s="16">
        <v>14</v>
      </c>
      <c r="X19" s="15">
        <v>28</v>
      </c>
      <c r="Y19" s="16">
        <v>4</v>
      </c>
      <c r="Z19" s="15">
        <v>16</v>
      </c>
      <c r="AA19" s="16">
        <v>2</v>
      </c>
      <c r="AB19" s="15">
        <v>0</v>
      </c>
      <c r="AC19" s="16">
        <v>0</v>
      </c>
      <c r="AD19" s="15">
        <v>462</v>
      </c>
      <c r="AE19" s="16">
        <v>69</v>
      </c>
      <c r="AF19" s="15">
        <v>465</v>
      </c>
      <c r="AG19" s="16">
        <v>69</v>
      </c>
      <c r="AH19" s="15">
        <v>670</v>
      </c>
      <c r="AI19" s="16">
        <v>100</v>
      </c>
      <c r="AJ19" s="15">
        <v>4</v>
      </c>
      <c r="AK19" s="15">
        <v>1</v>
      </c>
      <c r="AL19" s="15">
        <v>2</v>
      </c>
      <c r="AM19" s="15">
        <v>0</v>
      </c>
      <c r="AN19" s="15">
        <v>0</v>
      </c>
      <c r="AO19" s="15">
        <v>11</v>
      </c>
      <c r="AP19" s="15" t="s">
        <v>49</v>
      </c>
      <c r="AQ19" s="15">
        <v>3</v>
      </c>
      <c r="AR19" s="15">
        <v>67</v>
      </c>
      <c r="AS19" s="16">
        <v>1</v>
      </c>
      <c r="AT19" s="15" t="s">
        <v>49</v>
      </c>
      <c r="AU19" s="15" t="s">
        <v>50</v>
      </c>
      <c r="AV19" s="15" t="s">
        <v>50</v>
      </c>
      <c r="AW19" s="12"/>
    </row>
    <row r="20" spans="1:49" ht="31.5">
      <c r="A20" s="18" t="s">
        <v>51</v>
      </c>
      <c r="B20" s="19">
        <v>-34</v>
      </c>
      <c r="C20" s="19">
        <v>-20</v>
      </c>
      <c r="D20" s="19" t="s">
        <v>52</v>
      </c>
      <c r="E20" s="19">
        <v>-19</v>
      </c>
      <c r="F20" s="19">
        <v>-2</v>
      </c>
      <c r="G20" s="19">
        <v>-0.3</v>
      </c>
      <c r="H20" s="19">
        <v>-2</v>
      </c>
      <c r="I20" s="19">
        <v>0</v>
      </c>
      <c r="J20" s="19">
        <v>0</v>
      </c>
      <c r="K20" s="19">
        <v>0</v>
      </c>
      <c r="L20" s="19">
        <v>2</v>
      </c>
      <c r="M20" s="19">
        <v>0.2</v>
      </c>
      <c r="N20" s="19">
        <v>-4</v>
      </c>
      <c r="O20" s="19">
        <v>-1</v>
      </c>
      <c r="P20" s="19">
        <v>0</v>
      </c>
      <c r="Q20" s="19">
        <v>0</v>
      </c>
      <c r="R20" s="19">
        <v>0</v>
      </c>
      <c r="S20" s="19">
        <v>0</v>
      </c>
      <c r="T20" s="19">
        <v>0</v>
      </c>
      <c r="U20" s="19">
        <v>0</v>
      </c>
      <c r="V20" s="19" t="s">
        <v>682</v>
      </c>
      <c r="W20" s="19" t="s">
        <v>91</v>
      </c>
      <c r="X20" s="19" t="s">
        <v>114</v>
      </c>
      <c r="Y20" s="19" t="s">
        <v>95</v>
      </c>
      <c r="Z20" s="19" t="s">
        <v>545</v>
      </c>
      <c r="AA20" s="19" t="s">
        <v>88</v>
      </c>
      <c r="AB20" s="19">
        <v>0</v>
      </c>
      <c r="AC20" s="19">
        <v>0</v>
      </c>
      <c r="AD20" s="19" t="s">
        <v>683</v>
      </c>
      <c r="AE20" s="19" t="s">
        <v>583</v>
      </c>
      <c r="AF20" s="19" t="s">
        <v>684</v>
      </c>
      <c r="AG20" s="19" t="s">
        <v>59</v>
      </c>
      <c r="AH20" s="19" t="s">
        <v>685</v>
      </c>
      <c r="AI20" s="19" t="s">
        <v>61</v>
      </c>
      <c r="AJ20" s="19">
        <v>-39</v>
      </c>
      <c r="AK20" s="19">
        <v>0</v>
      </c>
      <c r="AL20" s="19">
        <v>0</v>
      </c>
      <c r="AM20" s="19">
        <v>0</v>
      </c>
      <c r="AN20" s="19">
        <v>0</v>
      </c>
      <c r="AO20" s="19">
        <v>-1</v>
      </c>
      <c r="AP20" s="20" t="s">
        <v>64</v>
      </c>
      <c r="AQ20" s="19">
        <v>3</v>
      </c>
      <c r="AR20" s="19">
        <v>67</v>
      </c>
      <c r="AS20" s="19">
        <v>1</v>
      </c>
      <c r="AT20" s="20" t="s">
        <v>64</v>
      </c>
      <c r="AU20" s="19" t="s">
        <v>47</v>
      </c>
      <c r="AV20" s="19" t="s">
        <v>47</v>
      </c>
      <c r="AW20" s="12"/>
    </row>
    <row r="21" spans="1:49" ht="409.5">
      <c r="A21" s="17" t="s">
        <v>65</v>
      </c>
      <c r="B21" s="300" t="s">
        <v>686</v>
      </c>
      <c r="C21" s="280"/>
      <c r="D21" s="280"/>
      <c r="E21" s="281"/>
      <c r="F21" s="300" t="s">
        <v>687</v>
      </c>
      <c r="G21" s="280"/>
      <c r="H21" s="280"/>
      <c r="I21" s="280"/>
      <c r="J21" s="280"/>
      <c r="K21" s="281"/>
      <c r="L21" s="300" t="s">
        <v>688</v>
      </c>
      <c r="M21" s="281"/>
      <c r="N21" s="300" t="s">
        <v>689</v>
      </c>
      <c r="O21" s="281"/>
      <c r="P21" s="300" t="s">
        <v>690</v>
      </c>
      <c r="Q21" s="280"/>
      <c r="R21" s="280"/>
      <c r="S21" s="280"/>
      <c r="T21" s="280"/>
      <c r="U21" s="281"/>
      <c r="V21" s="300" t="s">
        <v>691</v>
      </c>
      <c r="W21" s="280"/>
      <c r="X21" s="280"/>
      <c r="Y21" s="280"/>
      <c r="Z21" s="280"/>
      <c r="AA21" s="280"/>
      <c r="AB21" s="280"/>
      <c r="AC21" s="281"/>
      <c r="AD21" s="300" t="s">
        <v>692</v>
      </c>
      <c r="AE21" s="281"/>
      <c r="AF21" s="300" t="s">
        <v>693</v>
      </c>
      <c r="AG21" s="281"/>
      <c r="AH21" s="300" t="s">
        <v>694</v>
      </c>
      <c r="AI21" s="281"/>
      <c r="AJ21" s="16" t="s">
        <v>695</v>
      </c>
      <c r="AK21" s="300" t="s">
        <v>696</v>
      </c>
      <c r="AL21" s="281"/>
      <c r="AM21" s="300" t="s">
        <v>77</v>
      </c>
      <c r="AN21" s="281"/>
      <c r="AO21" s="16" t="s">
        <v>697</v>
      </c>
      <c r="AP21" s="16" t="s">
        <v>698</v>
      </c>
      <c r="AQ21" s="300" t="s">
        <v>699</v>
      </c>
      <c r="AR21" s="281"/>
      <c r="AS21" s="16" t="s">
        <v>81</v>
      </c>
      <c r="AT21" s="16" t="s">
        <v>82</v>
      </c>
      <c r="AU21" s="16" t="s">
        <v>131</v>
      </c>
      <c r="AV21" s="16" t="s">
        <v>700</v>
      </c>
      <c r="AW21" s="12"/>
    </row>
    <row r="22" spans="1:49" ht="35.25" customHeight="1">
      <c r="A22" s="302" t="s">
        <v>701</v>
      </c>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1"/>
      <c r="AW22" s="12"/>
    </row>
    <row r="23" spans="1:49" ht="47.25">
      <c r="A23" s="17" t="s">
        <v>46</v>
      </c>
      <c r="B23" s="15">
        <v>872</v>
      </c>
      <c r="C23" s="15">
        <v>375</v>
      </c>
      <c r="D23" s="15">
        <v>442</v>
      </c>
      <c r="E23" s="15">
        <v>55</v>
      </c>
      <c r="F23" s="15">
        <v>1</v>
      </c>
      <c r="G23" s="15">
        <v>0.1</v>
      </c>
      <c r="H23" s="15">
        <v>1</v>
      </c>
      <c r="I23" s="15">
        <v>0.1</v>
      </c>
      <c r="J23" s="15">
        <v>0</v>
      </c>
      <c r="K23" s="15">
        <v>0</v>
      </c>
      <c r="L23" s="15">
        <v>1</v>
      </c>
      <c r="M23" s="15">
        <v>0.1</v>
      </c>
      <c r="N23" s="15">
        <v>0</v>
      </c>
      <c r="O23" s="15">
        <v>0</v>
      </c>
      <c r="P23" s="15">
        <v>1</v>
      </c>
      <c r="Q23" s="15">
        <v>0.1</v>
      </c>
      <c r="R23" s="15">
        <v>3</v>
      </c>
      <c r="S23" s="15">
        <v>0.3</v>
      </c>
      <c r="T23" s="15">
        <v>2</v>
      </c>
      <c r="U23" s="15">
        <v>0.2</v>
      </c>
      <c r="V23" s="15">
        <v>0</v>
      </c>
      <c r="W23" s="15">
        <v>0</v>
      </c>
      <c r="X23" s="15">
        <v>29</v>
      </c>
      <c r="Y23" s="15">
        <v>3.3</v>
      </c>
      <c r="Z23" s="15">
        <v>0</v>
      </c>
      <c r="AA23" s="15">
        <v>0</v>
      </c>
      <c r="AB23" s="15">
        <v>0</v>
      </c>
      <c r="AC23" s="25">
        <v>0</v>
      </c>
      <c r="AD23" s="17">
        <v>30</v>
      </c>
      <c r="AE23" s="16">
        <v>3.4</v>
      </c>
      <c r="AF23" s="16">
        <v>0</v>
      </c>
      <c r="AG23" s="16">
        <v>0</v>
      </c>
      <c r="AH23" s="16">
        <v>118</v>
      </c>
      <c r="AI23" s="16">
        <v>13.5</v>
      </c>
      <c r="AJ23" s="15">
        <v>0</v>
      </c>
      <c r="AK23" s="15">
        <v>2</v>
      </c>
      <c r="AL23" s="15">
        <v>2</v>
      </c>
      <c r="AM23" s="15">
        <v>0</v>
      </c>
      <c r="AN23" s="15">
        <v>0</v>
      </c>
      <c r="AO23" s="15">
        <v>18</v>
      </c>
      <c r="AP23" s="300" t="s">
        <v>47</v>
      </c>
      <c r="AQ23" s="280"/>
      <c r="AR23" s="280"/>
      <c r="AS23" s="280"/>
      <c r="AT23" s="280"/>
      <c r="AU23" s="280"/>
      <c r="AV23" s="281"/>
      <c r="AW23" s="12"/>
    </row>
    <row r="24" spans="1:49" ht="78.75">
      <c r="A24" s="17" t="s">
        <v>48</v>
      </c>
      <c r="B24" s="15">
        <v>928</v>
      </c>
      <c r="C24" s="15">
        <v>424</v>
      </c>
      <c r="D24" s="15">
        <v>445</v>
      </c>
      <c r="E24" s="15">
        <v>59</v>
      </c>
      <c r="F24" s="16">
        <v>4</v>
      </c>
      <c r="G24" s="16">
        <v>0.4</v>
      </c>
      <c r="H24" s="15">
        <v>4</v>
      </c>
      <c r="I24" s="16">
        <v>0.4</v>
      </c>
      <c r="J24" s="15">
        <v>0</v>
      </c>
      <c r="K24" s="16">
        <v>0</v>
      </c>
      <c r="L24" s="15">
        <v>3</v>
      </c>
      <c r="M24" s="16">
        <v>0.3</v>
      </c>
      <c r="N24" s="15">
        <v>1</v>
      </c>
      <c r="O24" s="16">
        <v>0.1</v>
      </c>
      <c r="P24" s="15">
        <v>0</v>
      </c>
      <c r="Q24" s="16">
        <v>0</v>
      </c>
      <c r="R24" s="15">
        <v>2</v>
      </c>
      <c r="S24" s="16">
        <v>0.2</v>
      </c>
      <c r="T24" s="15">
        <v>5</v>
      </c>
      <c r="U24" s="16">
        <v>0.5</v>
      </c>
      <c r="V24" s="15">
        <v>207</v>
      </c>
      <c r="W24" s="16">
        <v>22.3</v>
      </c>
      <c r="X24" s="15">
        <v>20</v>
      </c>
      <c r="Y24" s="16">
        <v>2.1</v>
      </c>
      <c r="Z24" s="15">
        <v>0</v>
      </c>
      <c r="AA24" s="16">
        <v>0</v>
      </c>
      <c r="AB24" s="15">
        <v>118</v>
      </c>
      <c r="AC24" s="16">
        <v>12.7</v>
      </c>
      <c r="AD24" s="15">
        <v>531</v>
      </c>
      <c r="AE24" s="16">
        <v>57</v>
      </c>
      <c r="AF24" s="15">
        <v>31</v>
      </c>
      <c r="AG24" s="16">
        <v>3.3</v>
      </c>
      <c r="AH24" s="15">
        <v>24</v>
      </c>
      <c r="AI24" s="16">
        <v>2.6</v>
      </c>
      <c r="AJ24" s="15">
        <v>2</v>
      </c>
      <c r="AK24" s="15">
        <v>2</v>
      </c>
      <c r="AL24" s="15">
        <v>2</v>
      </c>
      <c r="AM24" s="15">
        <v>0</v>
      </c>
      <c r="AN24" s="15">
        <v>0</v>
      </c>
      <c r="AO24" s="15">
        <v>7</v>
      </c>
      <c r="AP24" s="15" t="s">
        <v>50</v>
      </c>
      <c r="AQ24" s="15">
        <v>0</v>
      </c>
      <c r="AR24" s="15">
        <v>0</v>
      </c>
      <c r="AS24" s="16">
        <v>1</v>
      </c>
      <c r="AT24" s="15" t="s">
        <v>49</v>
      </c>
      <c r="AU24" s="15" t="s">
        <v>50</v>
      </c>
      <c r="AV24" s="15" t="s">
        <v>50</v>
      </c>
      <c r="AW24" s="12"/>
    </row>
    <row r="25" spans="1:49" ht="31.5">
      <c r="A25" s="18" t="s">
        <v>51</v>
      </c>
      <c r="B25" s="19">
        <f>56</f>
        <v>56</v>
      </c>
      <c r="C25" s="19">
        <f>49</f>
        <v>49</v>
      </c>
      <c r="D25" s="19">
        <f>3</f>
        <v>3</v>
      </c>
      <c r="E25" s="19">
        <f>4</f>
        <v>4</v>
      </c>
      <c r="F25" s="19">
        <f>3</f>
        <v>3</v>
      </c>
      <c r="G25" s="19">
        <f>0.3</f>
        <v>0.3</v>
      </c>
      <c r="H25" s="19">
        <f>3</f>
        <v>3</v>
      </c>
      <c r="I25" s="19">
        <f>0.3</f>
        <v>0.3</v>
      </c>
      <c r="J25" s="19">
        <v>0</v>
      </c>
      <c r="K25" s="19">
        <v>0</v>
      </c>
      <c r="L25" s="19">
        <f>2</f>
        <v>2</v>
      </c>
      <c r="M25" s="19">
        <f>0.2</f>
        <v>0.2</v>
      </c>
      <c r="N25" s="19">
        <f>1</f>
        <v>1</v>
      </c>
      <c r="O25" s="19">
        <f>0.1</f>
        <v>0.1</v>
      </c>
      <c r="P25" s="19">
        <v>-1</v>
      </c>
      <c r="Q25" s="19">
        <v>-0.1</v>
      </c>
      <c r="R25" s="19">
        <v>-1</v>
      </c>
      <c r="S25" s="19">
        <v>-0.1</v>
      </c>
      <c r="T25" s="19">
        <f>3</f>
        <v>3</v>
      </c>
      <c r="U25" s="19">
        <f>0.3</f>
        <v>0.3</v>
      </c>
      <c r="V25" s="19">
        <f>207</f>
        <v>207</v>
      </c>
      <c r="W25" s="19">
        <f>22.3</f>
        <v>22.3</v>
      </c>
      <c r="X25" s="19">
        <v>-9</v>
      </c>
      <c r="Y25" s="19">
        <v>-1.2</v>
      </c>
      <c r="Z25" s="19">
        <v>0</v>
      </c>
      <c r="AA25" s="19">
        <v>0</v>
      </c>
      <c r="AB25" s="19">
        <f>118</f>
        <v>118</v>
      </c>
      <c r="AC25" s="19">
        <v>12.7</v>
      </c>
      <c r="AD25" s="19">
        <f>501</f>
        <v>501</v>
      </c>
      <c r="AE25" s="19">
        <f>53.6</f>
        <v>53.6</v>
      </c>
      <c r="AF25" s="19">
        <f>31</f>
        <v>31</v>
      </c>
      <c r="AG25" s="19">
        <f>3.3</f>
        <v>3.3</v>
      </c>
      <c r="AH25" s="19">
        <f>94</f>
        <v>94</v>
      </c>
      <c r="AI25" s="19">
        <f>10.1</f>
        <v>10.1</v>
      </c>
      <c r="AJ25" s="19">
        <f>2</f>
        <v>2</v>
      </c>
      <c r="AK25" s="19">
        <v>0</v>
      </c>
      <c r="AL25" s="19">
        <v>0</v>
      </c>
      <c r="AM25" s="19">
        <v>0</v>
      </c>
      <c r="AN25" s="19">
        <v>0</v>
      </c>
      <c r="AO25" s="19">
        <v>-9</v>
      </c>
      <c r="AP25" s="20" t="s">
        <v>64</v>
      </c>
      <c r="AQ25" s="19">
        <v>1</v>
      </c>
      <c r="AR25" s="19">
        <v>19</v>
      </c>
      <c r="AS25" s="19">
        <v>1</v>
      </c>
      <c r="AT25" s="20" t="s">
        <v>64</v>
      </c>
      <c r="AU25" s="19" t="s">
        <v>47</v>
      </c>
      <c r="AV25" s="19" t="s">
        <v>47</v>
      </c>
      <c r="AW25" s="12"/>
    </row>
    <row r="26" spans="1:49" ht="393.75">
      <c r="A26" s="17" t="s">
        <v>65</v>
      </c>
      <c r="B26" s="300" t="s">
        <v>702</v>
      </c>
      <c r="C26" s="280"/>
      <c r="D26" s="280"/>
      <c r="E26" s="281"/>
      <c r="F26" s="300" t="s">
        <v>703</v>
      </c>
      <c r="G26" s="280"/>
      <c r="H26" s="280"/>
      <c r="I26" s="280"/>
      <c r="J26" s="280"/>
      <c r="K26" s="281"/>
      <c r="L26" s="300" t="s">
        <v>704</v>
      </c>
      <c r="M26" s="281"/>
      <c r="N26" s="300" t="s">
        <v>705</v>
      </c>
      <c r="O26" s="281"/>
      <c r="P26" s="300" t="s">
        <v>706</v>
      </c>
      <c r="Q26" s="280"/>
      <c r="R26" s="280"/>
      <c r="S26" s="280"/>
      <c r="T26" s="280"/>
      <c r="U26" s="281"/>
      <c r="V26" s="300" t="s">
        <v>707</v>
      </c>
      <c r="W26" s="280"/>
      <c r="X26" s="280"/>
      <c r="Y26" s="280"/>
      <c r="Z26" s="280"/>
      <c r="AA26" s="280"/>
      <c r="AB26" s="280"/>
      <c r="AC26" s="281"/>
      <c r="AD26" s="300" t="s">
        <v>72</v>
      </c>
      <c r="AE26" s="281"/>
      <c r="AF26" s="300" t="s">
        <v>73</v>
      </c>
      <c r="AG26" s="281"/>
      <c r="AH26" s="300" t="s">
        <v>708</v>
      </c>
      <c r="AI26" s="281"/>
      <c r="AJ26" s="16" t="s">
        <v>709</v>
      </c>
      <c r="AK26" s="300" t="s">
        <v>76</v>
      </c>
      <c r="AL26" s="281"/>
      <c r="AM26" s="300" t="s">
        <v>77</v>
      </c>
      <c r="AN26" s="281"/>
      <c r="AO26" s="16" t="s">
        <v>239</v>
      </c>
      <c r="AP26" s="16" t="s">
        <v>710</v>
      </c>
      <c r="AQ26" s="300" t="s">
        <v>711</v>
      </c>
      <c r="AR26" s="281"/>
      <c r="AS26" s="16" t="s">
        <v>81</v>
      </c>
      <c r="AT26" s="16" t="s">
        <v>82</v>
      </c>
      <c r="AU26" s="16" t="s">
        <v>712</v>
      </c>
      <c r="AV26" s="16" t="s">
        <v>713</v>
      </c>
      <c r="AW26" s="12"/>
    </row>
    <row r="27" spans="1:49" ht="42.75" customHeight="1">
      <c r="A27" s="302" t="s">
        <v>714</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1"/>
      <c r="AW27" s="12"/>
    </row>
    <row r="28" spans="1:49" ht="47.25">
      <c r="A28" s="17" t="s">
        <v>46</v>
      </c>
      <c r="B28" s="15">
        <v>385</v>
      </c>
      <c r="C28" s="15">
        <v>184</v>
      </c>
      <c r="D28" s="15">
        <v>184</v>
      </c>
      <c r="E28" s="15">
        <v>17</v>
      </c>
      <c r="F28" s="15">
        <v>1</v>
      </c>
      <c r="G28" s="15" t="s">
        <v>715</v>
      </c>
      <c r="H28" s="15">
        <v>1</v>
      </c>
      <c r="I28" s="15" t="s">
        <v>715</v>
      </c>
      <c r="J28" s="15">
        <v>0</v>
      </c>
      <c r="K28" s="15">
        <v>0</v>
      </c>
      <c r="L28" s="15">
        <v>0</v>
      </c>
      <c r="M28" s="15">
        <v>0</v>
      </c>
      <c r="N28" s="15">
        <v>0</v>
      </c>
      <c r="O28" s="15">
        <v>0</v>
      </c>
      <c r="P28" s="15">
        <v>1</v>
      </c>
      <c r="Q28" s="15" t="s">
        <v>715</v>
      </c>
      <c r="R28" s="15">
        <v>0</v>
      </c>
      <c r="S28" s="15">
        <v>0</v>
      </c>
      <c r="T28" s="15">
        <v>5</v>
      </c>
      <c r="U28" s="27">
        <v>44621</v>
      </c>
      <c r="V28" s="15">
        <v>15</v>
      </c>
      <c r="W28" s="27">
        <v>44776</v>
      </c>
      <c r="X28" s="15">
        <v>15</v>
      </c>
      <c r="Y28" s="27">
        <v>44776</v>
      </c>
      <c r="Z28" s="15">
        <v>0</v>
      </c>
      <c r="AA28" s="15">
        <v>0</v>
      </c>
      <c r="AB28" s="15">
        <v>0</v>
      </c>
      <c r="AC28" s="15">
        <v>0</v>
      </c>
      <c r="AD28" s="15">
        <v>90</v>
      </c>
      <c r="AE28" s="27">
        <v>44704</v>
      </c>
      <c r="AF28" s="15">
        <v>182</v>
      </c>
      <c r="AG28" s="15" t="s">
        <v>716</v>
      </c>
      <c r="AH28" s="15">
        <v>385</v>
      </c>
      <c r="AI28" s="15">
        <v>100</v>
      </c>
      <c r="AJ28" s="15">
        <v>18</v>
      </c>
      <c r="AK28" s="15">
        <v>1</v>
      </c>
      <c r="AL28" s="15">
        <v>1</v>
      </c>
      <c r="AM28" s="15">
        <v>0</v>
      </c>
      <c r="AN28" s="15">
        <v>0</v>
      </c>
      <c r="AO28" s="15">
        <v>0</v>
      </c>
      <c r="AP28" s="279" t="s">
        <v>47</v>
      </c>
      <c r="AQ28" s="280"/>
      <c r="AR28" s="280"/>
      <c r="AS28" s="280"/>
      <c r="AT28" s="280"/>
      <c r="AU28" s="280"/>
      <c r="AV28" s="281"/>
      <c r="AW28" s="12"/>
    </row>
    <row r="29" spans="1:49" ht="78.75">
      <c r="A29" s="17" t="s">
        <v>48</v>
      </c>
      <c r="B29" s="15">
        <v>412</v>
      </c>
      <c r="C29" s="15">
        <v>193</v>
      </c>
      <c r="D29" s="15">
        <v>209</v>
      </c>
      <c r="E29" s="15">
        <v>10</v>
      </c>
      <c r="F29" s="16">
        <v>0</v>
      </c>
      <c r="G29" s="16">
        <v>0</v>
      </c>
      <c r="H29" s="16">
        <v>0</v>
      </c>
      <c r="I29" s="16">
        <v>0</v>
      </c>
      <c r="J29" s="16">
        <v>0</v>
      </c>
      <c r="K29" s="16">
        <v>0</v>
      </c>
      <c r="L29" s="16">
        <v>0</v>
      </c>
      <c r="M29" s="16">
        <v>0</v>
      </c>
      <c r="N29" s="16">
        <v>0</v>
      </c>
      <c r="O29" s="16">
        <v>0</v>
      </c>
      <c r="P29" s="16">
        <v>1</v>
      </c>
      <c r="Q29" s="16">
        <v>0.2</v>
      </c>
      <c r="R29" s="16">
        <v>0</v>
      </c>
      <c r="S29" s="16">
        <v>0</v>
      </c>
      <c r="T29" s="16">
        <v>1</v>
      </c>
      <c r="U29" s="16">
        <v>0.2</v>
      </c>
      <c r="V29" s="16">
        <v>354</v>
      </c>
      <c r="W29" s="16">
        <v>86</v>
      </c>
      <c r="X29" s="16">
        <v>30</v>
      </c>
      <c r="Y29" s="16">
        <v>7.2</v>
      </c>
      <c r="Z29" s="16">
        <v>0</v>
      </c>
      <c r="AA29" s="16">
        <v>0</v>
      </c>
      <c r="AB29" s="16">
        <v>45</v>
      </c>
      <c r="AC29" s="16">
        <v>11</v>
      </c>
      <c r="AD29" s="16">
        <v>250</v>
      </c>
      <c r="AE29" s="16">
        <v>61</v>
      </c>
      <c r="AF29" s="16">
        <v>407</v>
      </c>
      <c r="AG29" s="16">
        <v>98.8</v>
      </c>
      <c r="AH29" s="16">
        <v>407</v>
      </c>
      <c r="AI29" s="16">
        <v>98.8</v>
      </c>
      <c r="AJ29" s="15">
        <v>4</v>
      </c>
      <c r="AK29" s="15">
        <v>1</v>
      </c>
      <c r="AL29" s="15">
        <v>1</v>
      </c>
      <c r="AM29" s="15">
        <v>0</v>
      </c>
      <c r="AN29" s="15">
        <v>0</v>
      </c>
      <c r="AO29" s="15">
        <v>3</v>
      </c>
      <c r="AP29" s="15" t="s">
        <v>50</v>
      </c>
      <c r="AQ29" s="15">
        <v>0</v>
      </c>
      <c r="AR29" s="15">
        <v>0</v>
      </c>
      <c r="AS29" s="16">
        <v>1</v>
      </c>
      <c r="AT29" s="15" t="s">
        <v>50</v>
      </c>
      <c r="AU29" s="15" t="s">
        <v>50</v>
      </c>
      <c r="AV29" s="15" t="s">
        <v>50</v>
      </c>
      <c r="AW29" s="12"/>
    </row>
    <row r="30" spans="1:49" ht="31.5">
      <c r="A30" s="18" t="s">
        <v>51</v>
      </c>
      <c r="B30" s="19">
        <v>27</v>
      </c>
      <c r="C30" s="19">
        <v>9</v>
      </c>
      <c r="D30" s="19">
        <v>25</v>
      </c>
      <c r="E30" s="19">
        <v>-7</v>
      </c>
      <c r="F30" s="19">
        <v>-1</v>
      </c>
      <c r="G30" s="19" t="s">
        <v>717</v>
      </c>
      <c r="H30" s="19">
        <v>-1</v>
      </c>
      <c r="I30" s="19" t="s">
        <v>717</v>
      </c>
      <c r="J30" s="19">
        <v>0</v>
      </c>
      <c r="K30" s="19">
        <v>0</v>
      </c>
      <c r="L30" s="19">
        <v>0</v>
      </c>
      <c r="M30" s="19">
        <v>0</v>
      </c>
      <c r="N30" s="19">
        <v>0</v>
      </c>
      <c r="O30" s="19">
        <v>0</v>
      </c>
      <c r="P30" s="19">
        <v>0</v>
      </c>
      <c r="Q30" s="19">
        <v>0</v>
      </c>
      <c r="R30" s="19">
        <v>0</v>
      </c>
      <c r="S30" s="19">
        <v>0</v>
      </c>
      <c r="T30" s="19">
        <v>-4</v>
      </c>
      <c r="U30" s="19" t="s">
        <v>718</v>
      </c>
      <c r="V30" s="19">
        <v>339</v>
      </c>
      <c r="W30" s="19">
        <v>82.2</v>
      </c>
      <c r="X30" s="19">
        <v>15</v>
      </c>
      <c r="Y30" s="19">
        <v>3.4</v>
      </c>
      <c r="Z30" s="19">
        <v>0</v>
      </c>
      <c r="AA30" s="19">
        <v>0</v>
      </c>
      <c r="AB30" s="19">
        <v>45</v>
      </c>
      <c r="AC30" s="19">
        <v>11</v>
      </c>
      <c r="AD30" s="19">
        <v>160</v>
      </c>
      <c r="AE30" s="19" t="s">
        <v>719</v>
      </c>
      <c r="AF30" s="19">
        <v>225</v>
      </c>
      <c r="AG30" s="19">
        <v>51.3</v>
      </c>
      <c r="AH30" s="19">
        <v>22</v>
      </c>
      <c r="AI30" s="19" t="s">
        <v>720</v>
      </c>
      <c r="AJ30" s="19">
        <v>-14</v>
      </c>
      <c r="AK30" s="19">
        <v>0</v>
      </c>
      <c r="AL30" s="19">
        <v>0</v>
      </c>
      <c r="AM30" s="19">
        <v>0</v>
      </c>
      <c r="AN30" s="19">
        <v>0</v>
      </c>
      <c r="AO30" s="19">
        <v>3</v>
      </c>
      <c r="AP30" s="19" t="s">
        <v>50</v>
      </c>
      <c r="AQ30" s="19">
        <v>0</v>
      </c>
      <c r="AR30" s="19">
        <v>0</v>
      </c>
      <c r="AS30" s="19">
        <v>1</v>
      </c>
      <c r="AT30" s="19" t="s">
        <v>50</v>
      </c>
      <c r="AU30" s="19" t="s">
        <v>50</v>
      </c>
      <c r="AV30" s="19" t="s">
        <v>50</v>
      </c>
      <c r="AW30" s="12"/>
    </row>
    <row r="31" spans="1:49" ht="315">
      <c r="A31" s="17" t="s">
        <v>65</v>
      </c>
      <c r="B31" s="279" t="s">
        <v>721</v>
      </c>
      <c r="C31" s="280"/>
      <c r="D31" s="280"/>
      <c r="E31" s="281"/>
      <c r="F31" s="279" t="s">
        <v>722</v>
      </c>
      <c r="G31" s="280"/>
      <c r="H31" s="280"/>
      <c r="I31" s="280"/>
      <c r="J31" s="280"/>
      <c r="K31" s="281"/>
      <c r="L31" s="300" t="s">
        <v>723</v>
      </c>
      <c r="M31" s="281"/>
      <c r="N31" s="300" t="s">
        <v>724</v>
      </c>
      <c r="O31" s="281"/>
      <c r="P31" s="300" t="s">
        <v>725</v>
      </c>
      <c r="Q31" s="280"/>
      <c r="R31" s="280"/>
      <c r="S31" s="280"/>
      <c r="T31" s="280"/>
      <c r="U31" s="281"/>
      <c r="V31" s="300" t="s">
        <v>726</v>
      </c>
      <c r="W31" s="280"/>
      <c r="X31" s="280"/>
      <c r="Y31" s="280"/>
      <c r="Z31" s="280"/>
      <c r="AA31" s="280"/>
      <c r="AB31" s="280"/>
      <c r="AC31" s="281"/>
      <c r="AD31" s="300" t="s">
        <v>727</v>
      </c>
      <c r="AE31" s="281"/>
      <c r="AF31" s="300" t="s">
        <v>728</v>
      </c>
      <c r="AG31" s="281"/>
      <c r="AH31" s="300" t="s">
        <v>729</v>
      </c>
      <c r="AI31" s="281"/>
      <c r="AJ31" s="16" t="s">
        <v>730</v>
      </c>
      <c r="AK31" s="300" t="s">
        <v>731</v>
      </c>
      <c r="AL31" s="281"/>
      <c r="AM31" s="300" t="s">
        <v>77</v>
      </c>
      <c r="AN31" s="281"/>
      <c r="AO31" s="16" t="s">
        <v>732</v>
      </c>
      <c r="AP31" s="16" t="s">
        <v>733</v>
      </c>
      <c r="AQ31" s="300" t="s">
        <v>734</v>
      </c>
      <c r="AR31" s="281"/>
      <c r="AS31" s="16" t="s">
        <v>81</v>
      </c>
      <c r="AT31" s="16" t="s">
        <v>130</v>
      </c>
      <c r="AU31" s="16" t="s">
        <v>131</v>
      </c>
      <c r="AV31" s="16" t="s">
        <v>735</v>
      </c>
      <c r="AW31" s="12"/>
    </row>
    <row r="32" spans="1:49" ht="51" customHeight="1">
      <c r="A32" s="302" t="s">
        <v>736</v>
      </c>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1"/>
      <c r="AW32" s="12"/>
    </row>
    <row r="33" spans="1:49" ht="47.25">
      <c r="A33" s="17" t="s">
        <v>46</v>
      </c>
      <c r="B33" s="15">
        <v>1009</v>
      </c>
      <c r="C33" s="15">
        <v>416</v>
      </c>
      <c r="D33" s="15">
        <v>537</v>
      </c>
      <c r="E33" s="15">
        <v>56</v>
      </c>
      <c r="F33" s="15">
        <v>2</v>
      </c>
      <c r="G33" s="15">
        <v>0.2</v>
      </c>
      <c r="H33" s="15">
        <v>2</v>
      </c>
      <c r="I33" s="15">
        <v>0.2</v>
      </c>
      <c r="J33" s="15">
        <v>0</v>
      </c>
      <c r="K33" s="15">
        <v>0</v>
      </c>
      <c r="L33" s="15">
        <v>1</v>
      </c>
      <c r="M33" s="15">
        <v>0.1</v>
      </c>
      <c r="N33" s="15">
        <v>1</v>
      </c>
      <c r="O33" s="15">
        <v>0.1</v>
      </c>
      <c r="P33" s="15">
        <v>0</v>
      </c>
      <c r="Q33" s="15">
        <v>0</v>
      </c>
      <c r="R33" s="15">
        <v>0</v>
      </c>
      <c r="S33" s="15">
        <v>0</v>
      </c>
      <c r="T33" s="15">
        <v>0</v>
      </c>
      <c r="U33" s="15">
        <v>0</v>
      </c>
      <c r="V33" s="15">
        <v>3</v>
      </c>
      <c r="W33" s="15">
        <v>0.29699999999999999</v>
      </c>
      <c r="X33" s="15">
        <v>37</v>
      </c>
      <c r="Y33" s="15">
        <v>3.2</v>
      </c>
      <c r="Z33" s="15">
        <v>3</v>
      </c>
      <c r="AA33" s="15">
        <v>0.3</v>
      </c>
      <c r="AB33" s="15">
        <v>134</v>
      </c>
      <c r="AC33" s="25">
        <v>13.3</v>
      </c>
      <c r="AD33" s="17">
        <v>483</v>
      </c>
      <c r="AE33" s="16">
        <v>47.9</v>
      </c>
      <c r="AF33" s="16">
        <v>416</v>
      </c>
      <c r="AG33" s="16">
        <v>41.2</v>
      </c>
      <c r="AH33" s="16">
        <v>968</v>
      </c>
      <c r="AI33" s="16">
        <v>96</v>
      </c>
      <c r="AJ33" s="15">
        <v>0</v>
      </c>
      <c r="AK33" s="15">
        <v>1</v>
      </c>
      <c r="AL33" s="15">
        <v>1</v>
      </c>
      <c r="AM33" s="15">
        <v>1</v>
      </c>
      <c r="AN33" s="15">
        <v>1</v>
      </c>
      <c r="AO33" s="15">
        <v>13</v>
      </c>
      <c r="AP33" s="300" t="s">
        <v>47</v>
      </c>
      <c r="AQ33" s="280"/>
      <c r="AR33" s="280"/>
      <c r="AS33" s="280"/>
      <c r="AT33" s="280"/>
      <c r="AU33" s="280"/>
      <c r="AV33" s="281"/>
      <c r="AW33" s="12"/>
    </row>
    <row r="34" spans="1:49" ht="78.75">
      <c r="A34" s="17" t="s">
        <v>48</v>
      </c>
      <c r="B34" s="15">
        <v>1067</v>
      </c>
      <c r="C34" s="15">
        <v>449</v>
      </c>
      <c r="D34" s="15">
        <v>549</v>
      </c>
      <c r="E34" s="15">
        <v>69</v>
      </c>
      <c r="F34" s="16">
        <v>6</v>
      </c>
      <c r="G34" s="16">
        <v>0.4</v>
      </c>
      <c r="H34" s="15">
        <v>6</v>
      </c>
      <c r="I34" s="16">
        <v>0.4</v>
      </c>
      <c r="J34" s="15">
        <v>0</v>
      </c>
      <c r="K34" s="16">
        <v>0</v>
      </c>
      <c r="L34" s="15">
        <v>1</v>
      </c>
      <c r="M34" s="16">
        <v>0.1</v>
      </c>
      <c r="N34" s="15">
        <v>0</v>
      </c>
      <c r="O34" s="16">
        <v>0</v>
      </c>
      <c r="P34" s="15">
        <v>0</v>
      </c>
      <c r="Q34" s="16">
        <v>0</v>
      </c>
      <c r="R34" s="15">
        <v>0</v>
      </c>
      <c r="S34" s="16">
        <v>0</v>
      </c>
      <c r="T34" s="15">
        <v>0</v>
      </c>
      <c r="U34" s="16">
        <v>0</v>
      </c>
      <c r="V34" s="15">
        <v>35</v>
      </c>
      <c r="W34" s="16">
        <v>3.2</v>
      </c>
      <c r="X34" s="15">
        <v>60</v>
      </c>
      <c r="Y34" s="16">
        <v>6</v>
      </c>
      <c r="Z34" s="15">
        <v>25</v>
      </c>
      <c r="AA34" s="16">
        <v>2.34</v>
      </c>
      <c r="AB34" s="15">
        <v>0</v>
      </c>
      <c r="AC34" s="16">
        <v>0</v>
      </c>
      <c r="AD34" s="15">
        <v>615</v>
      </c>
      <c r="AE34" s="16">
        <v>57.6</v>
      </c>
      <c r="AF34" s="15">
        <v>457</v>
      </c>
      <c r="AG34" s="16">
        <v>42.8</v>
      </c>
      <c r="AH34" s="15">
        <v>350</v>
      </c>
      <c r="AI34" s="16">
        <v>32.799999999999997</v>
      </c>
      <c r="AJ34" s="15">
        <v>10</v>
      </c>
      <c r="AK34" s="15">
        <v>1</v>
      </c>
      <c r="AL34" s="15">
        <v>1</v>
      </c>
      <c r="AM34" s="15">
        <v>1</v>
      </c>
      <c r="AN34" s="15">
        <v>1</v>
      </c>
      <c r="AO34" s="15">
        <v>7</v>
      </c>
      <c r="AP34" s="15" t="s">
        <v>49</v>
      </c>
      <c r="AQ34" s="15">
        <v>0</v>
      </c>
      <c r="AR34" s="15">
        <v>0</v>
      </c>
      <c r="AS34" s="16">
        <v>1</v>
      </c>
      <c r="AT34" s="15" t="s">
        <v>50</v>
      </c>
      <c r="AU34" s="15" t="s">
        <v>50</v>
      </c>
      <c r="AV34" s="15" t="s">
        <v>50</v>
      </c>
      <c r="AW34" s="12"/>
    </row>
    <row r="35" spans="1:49" ht="31.5">
      <c r="A35" s="18" t="s">
        <v>51</v>
      </c>
      <c r="B35" s="19" t="s">
        <v>550</v>
      </c>
      <c r="C35" s="19" t="s">
        <v>498</v>
      </c>
      <c r="D35" s="19" t="s">
        <v>424</v>
      </c>
      <c r="E35" s="19" t="s">
        <v>447</v>
      </c>
      <c r="F35" s="19" t="s">
        <v>89</v>
      </c>
      <c r="G35" s="19" t="s">
        <v>417</v>
      </c>
      <c r="H35" s="19" t="s">
        <v>89</v>
      </c>
      <c r="I35" s="19" t="s">
        <v>417</v>
      </c>
      <c r="J35" s="19">
        <v>0</v>
      </c>
      <c r="K35" s="19">
        <v>0</v>
      </c>
      <c r="L35" s="19">
        <v>0</v>
      </c>
      <c r="M35" s="19">
        <v>0</v>
      </c>
      <c r="N35" s="19">
        <v>-1</v>
      </c>
      <c r="O35" s="19">
        <v>0</v>
      </c>
      <c r="P35" s="19">
        <v>0</v>
      </c>
      <c r="Q35" s="19">
        <v>0</v>
      </c>
      <c r="R35" s="19">
        <v>0</v>
      </c>
      <c r="S35" s="19">
        <v>0</v>
      </c>
      <c r="T35" s="19">
        <v>0</v>
      </c>
      <c r="U35" s="19">
        <v>0</v>
      </c>
      <c r="V35" s="19" t="s">
        <v>400</v>
      </c>
      <c r="W35" s="19" t="s">
        <v>737</v>
      </c>
      <c r="X35" s="19" t="s">
        <v>738</v>
      </c>
      <c r="Y35" s="19" t="s">
        <v>739</v>
      </c>
      <c r="Z35" s="19" t="s">
        <v>61</v>
      </c>
      <c r="AA35" s="19" t="s">
        <v>740</v>
      </c>
      <c r="AB35" s="19">
        <v>-134</v>
      </c>
      <c r="AC35" s="19">
        <v>-13.3</v>
      </c>
      <c r="AD35" s="19" t="s">
        <v>741</v>
      </c>
      <c r="AE35" s="19" t="s">
        <v>742</v>
      </c>
      <c r="AF35" s="19" t="s">
        <v>743</v>
      </c>
      <c r="AG35" s="19" t="s">
        <v>184</v>
      </c>
      <c r="AH35" s="19">
        <v>-618</v>
      </c>
      <c r="AI35" s="19">
        <v>-63.2</v>
      </c>
      <c r="AJ35" s="19" t="s">
        <v>114</v>
      </c>
      <c r="AK35" s="19">
        <v>0</v>
      </c>
      <c r="AL35" s="19">
        <v>0</v>
      </c>
      <c r="AM35" s="19">
        <v>0</v>
      </c>
      <c r="AN35" s="19">
        <v>0</v>
      </c>
      <c r="AO35" s="19">
        <v>-6</v>
      </c>
      <c r="AP35" s="20" t="s">
        <v>64</v>
      </c>
      <c r="AQ35" s="19">
        <v>0</v>
      </c>
      <c r="AR35" s="19">
        <v>0</v>
      </c>
      <c r="AS35" s="19">
        <v>1</v>
      </c>
      <c r="AT35" s="19" t="s">
        <v>47</v>
      </c>
      <c r="AU35" s="19" t="s">
        <v>47</v>
      </c>
      <c r="AV35" s="19" t="s">
        <v>47</v>
      </c>
      <c r="AW35" s="12"/>
    </row>
    <row r="36" spans="1:49" ht="393.75">
      <c r="A36" s="17" t="s">
        <v>65</v>
      </c>
      <c r="B36" s="300" t="s">
        <v>744</v>
      </c>
      <c r="C36" s="280"/>
      <c r="D36" s="280"/>
      <c r="E36" s="281"/>
      <c r="F36" s="300" t="s">
        <v>745</v>
      </c>
      <c r="G36" s="280"/>
      <c r="H36" s="280"/>
      <c r="I36" s="280"/>
      <c r="J36" s="280"/>
      <c r="K36" s="281"/>
      <c r="L36" s="300" t="s">
        <v>746</v>
      </c>
      <c r="M36" s="281"/>
      <c r="N36" s="300" t="s">
        <v>747</v>
      </c>
      <c r="O36" s="281"/>
      <c r="P36" s="300" t="s">
        <v>748</v>
      </c>
      <c r="Q36" s="280"/>
      <c r="R36" s="280"/>
      <c r="S36" s="280"/>
      <c r="T36" s="280"/>
      <c r="U36" s="281"/>
      <c r="V36" s="300" t="s">
        <v>749</v>
      </c>
      <c r="W36" s="280"/>
      <c r="X36" s="280"/>
      <c r="Y36" s="280"/>
      <c r="Z36" s="280"/>
      <c r="AA36" s="280"/>
      <c r="AB36" s="280"/>
      <c r="AC36" s="281"/>
      <c r="AD36" s="300" t="s">
        <v>72</v>
      </c>
      <c r="AE36" s="281"/>
      <c r="AF36" s="300" t="s">
        <v>73</v>
      </c>
      <c r="AG36" s="281"/>
      <c r="AH36" s="300" t="s">
        <v>750</v>
      </c>
      <c r="AI36" s="281"/>
      <c r="AJ36" s="16" t="s">
        <v>751</v>
      </c>
      <c r="AK36" s="300" t="s">
        <v>307</v>
      </c>
      <c r="AL36" s="281"/>
      <c r="AM36" s="300" t="s">
        <v>752</v>
      </c>
      <c r="AN36" s="281"/>
      <c r="AO36" s="16" t="s">
        <v>753</v>
      </c>
      <c r="AP36" s="16" t="s">
        <v>754</v>
      </c>
      <c r="AQ36" s="300" t="s">
        <v>755</v>
      </c>
      <c r="AR36" s="281"/>
      <c r="AS36" s="16" t="s">
        <v>81</v>
      </c>
      <c r="AT36" s="16" t="s">
        <v>756</v>
      </c>
      <c r="AU36" s="16" t="s">
        <v>757</v>
      </c>
      <c r="AV36" s="16" t="s">
        <v>758</v>
      </c>
      <c r="AW36" s="12"/>
    </row>
    <row r="37" spans="1:49" ht="58.5" customHeight="1">
      <c r="A37" s="302" t="s">
        <v>759</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1"/>
      <c r="AW37" s="12"/>
    </row>
    <row r="38" spans="1:49" ht="47.25">
      <c r="A38" s="17" t="s">
        <v>46</v>
      </c>
      <c r="B38" s="15">
        <v>917</v>
      </c>
      <c r="C38" s="15">
        <v>377</v>
      </c>
      <c r="D38" s="15">
        <v>434</v>
      </c>
      <c r="E38" s="15">
        <v>106</v>
      </c>
      <c r="F38" s="15">
        <v>4</v>
      </c>
      <c r="G38" s="15">
        <v>0.4</v>
      </c>
      <c r="H38" s="15">
        <v>3</v>
      </c>
      <c r="I38" s="15">
        <v>0.3</v>
      </c>
      <c r="J38" s="15">
        <v>0</v>
      </c>
      <c r="K38" s="15">
        <v>0</v>
      </c>
      <c r="L38" s="15">
        <v>1</v>
      </c>
      <c r="M38" s="15">
        <v>0.1</v>
      </c>
      <c r="N38" s="15">
        <v>0</v>
      </c>
      <c r="O38" s="15">
        <v>0</v>
      </c>
      <c r="P38" s="15">
        <v>1</v>
      </c>
      <c r="Q38" s="15">
        <v>0.1</v>
      </c>
      <c r="R38" s="15">
        <v>0</v>
      </c>
      <c r="S38" s="15">
        <v>0</v>
      </c>
      <c r="T38" s="15">
        <v>4</v>
      </c>
      <c r="U38" s="15">
        <v>0.1</v>
      </c>
      <c r="V38" s="15">
        <v>815</v>
      </c>
      <c r="W38" s="15">
        <v>89</v>
      </c>
      <c r="X38" s="15">
        <v>20</v>
      </c>
      <c r="Y38" s="15">
        <v>2</v>
      </c>
      <c r="Z38" s="15">
        <v>10</v>
      </c>
      <c r="AA38" s="15">
        <v>1</v>
      </c>
      <c r="AB38" s="15">
        <v>0</v>
      </c>
      <c r="AC38" s="25">
        <v>0</v>
      </c>
      <c r="AD38" s="17">
        <v>150</v>
      </c>
      <c r="AE38" s="16">
        <v>16</v>
      </c>
      <c r="AF38" s="16">
        <v>480</v>
      </c>
      <c r="AG38" s="16">
        <v>52</v>
      </c>
      <c r="AH38" s="16">
        <v>625</v>
      </c>
      <c r="AI38" s="16">
        <v>68</v>
      </c>
      <c r="AJ38" s="15">
        <v>2</v>
      </c>
      <c r="AK38" s="15">
        <v>1</v>
      </c>
      <c r="AL38" s="15">
        <v>1</v>
      </c>
      <c r="AM38" s="15">
        <v>1</v>
      </c>
      <c r="AN38" s="15">
        <v>1</v>
      </c>
      <c r="AO38" s="15">
        <v>17</v>
      </c>
      <c r="AP38" s="300" t="s">
        <v>47</v>
      </c>
      <c r="AQ38" s="280"/>
      <c r="AR38" s="280"/>
      <c r="AS38" s="280"/>
      <c r="AT38" s="280"/>
      <c r="AU38" s="280"/>
      <c r="AV38" s="281"/>
      <c r="AW38" s="12"/>
    </row>
    <row r="39" spans="1:49" ht="78.75">
      <c r="A39" s="17" t="s">
        <v>48</v>
      </c>
      <c r="B39" s="15">
        <v>918</v>
      </c>
      <c r="C39" s="15">
        <v>377</v>
      </c>
      <c r="D39" s="15">
        <v>437</v>
      </c>
      <c r="E39" s="15">
        <v>104</v>
      </c>
      <c r="F39" s="16">
        <v>3</v>
      </c>
      <c r="G39" s="16">
        <v>0.3</v>
      </c>
      <c r="H39" s="15">
        <v>1</v>
      </c>
      <c r="I39" s="16">
        <v>0.1</v>
      </c>
      <c r="J39" s="15">
        <v>0</v>
      </c>
      <c r="K39" s="16">
        <v>0</v>
      </c>
      <c r="L39" s="15">
        <v>1</v>
      </c>
      <c r="M39" s="16">
        <v>0.1</v>
      </c>
      <c r="N39" s="15">
        <v>0</v>
      </c>
      <c r="O39" s="16">
        <v>0</v>
      </c>
      <c r="P39" s="15">
        <v>2</v>
      </c>
      <c r="Q39" s="16">
        <v>0.2</v>
      </c>
      <c r="R39" s="15">
        <v>0</v>
      </c>
      <c r="S39" s="16">
        <v>0</v>
      </c>
      <c r="T39" s="15">
        <v>1</v>
      </c>
      <c r="U39" s="16">
        <v>0.2</v>
      </c>
      <c r="V39" s="15">
        <v>814</v>
      </c>
      <c r="W39" s="16">
        <v>89</v>
      </c>
      <c r="X39" s="15">
        <v>25</v>
      </c>
      <c r="Y39" s="16">
        <v>3</v>
      </c>
      <c r="Z39" s="15">
        <v>10</v>
      </c>
      <c r="AA39" s="16">
        <v>1</v>
      </c>
      <c r="AB39" s="15">
        <v>0</v>
      </c>
      <c r="AC39" s="16">
        <v>0</v>
      </c>
      <c r="AD39" s="15">
        <v>515</v>
      </c>
      <c r="AE39" s="16">
        <v>56</v>
      </c>
      <c r="AF39" s="15">
        <v>645</v>
      </c>
      <c r="AG39" s="16">
        <v>70</v>
      </c>
      <c r="AH39" s="15">
        <v>720</v>
      </c>
      <c r="AI39" s="16">
        <v>78</v>
      </c>
      <c r="AJ39" s="15">
        <v>5</v>
      </c>
      <c r="AK39" s="15">
        <v>2.5</v>
      </c>
      <c r="AL39" s="15">
        <v>3</v>
      </c>
      <c r="AM39" s="15">
        <v>1</v>
      </c>
      <c r="AN39" s="15">
        <v>1</v>
      </c>
      <c r="AO39" s="15">
        <v>15</v>
      </c>
      <c r="AP39" s="15" t="s">
        <v>49</v>
      </c>
      <c r="AQ39" s="15">
        <v>0</v>
      </c>
      <c r="AR39" s="15">
        <v>0</v>
      </c>
      <c r="AS39" s="16">
        <v>1</v>
      </c>
      <c r="AT39" s="15" t="s">
        <v>49</v>
      </c>
      <c r="AU39" s="15" t="s">
        <v>50</v>
      </c>
      <c r="AV39" s="15" t="s">
        <v>50</v>
      </c>
      <c r="AW39" s="12"/>
    </row>
    <row r="40" spans="1:49" ht="31.5">
      <c r="A40" s="18" t="s">
        <v>51</v>
      </c>
      <c r="B40" s="19">
        <v>1</v>
      </c>
      <c r="C40" s="19">
        <v>0</v>
      </c>
      <c r="D40" s="19">
        <v>3</v>
      </c>
      <c r="E40" s="19">
        <v>-2</v>
      </c>
      <c r="F40" s="19">
        <v>-1</v>
      </c>
      <c r="G40" s="19">
        <v>-0.1</v>
      </c>
      <c r="H40" s="19">
        <v>-2</v>
      </c>
      <c r="I40" s="19">
        <v>0</v>
      </c>
      <c r="J40" s="19">
        <v>0</v>
      </c>
      <c r="K40" s="19">
        <v>0</v>
      </c>
      <c r="L40" s="19">
        <v>0</v>
      </c>
      <c r="M40" s="19">
        <v>0</v>
      </c>
      <c r="N40" s="19">
        <v>0</v>
      </c>
      <c r="O40" s="19">
        <v>0</v>
      </c>
      <c r="P40" s="19">
        <v>1</v>
      </c>
      <c r="Q40" s="19">
        <v>0.1</v>
      </c>
      <c r="R40" s="19">
        <v>0</v>
      </c>
      <c r="S40" s="19">
        <v>0</v>
      </c>
      <c r="T40" s="19">
        <v>-3</v>
      </c>
      <c r="U40" s="19" t="s">
        <v>54</v>
      </c>
      <c r="V40" s="19">
        <v>-1</v>
      </c>
      <c r="W40" s="19">
        <v>0</v>
      </c>
      <c r="X40" s="19">
        <v>5</v>
      </c>
      <c r="Y40" s="19">
        <v>1</v>
      </c>
      <c r="Z40" s="19">
        <v>0</v>
      </c>
      <c r="AA40" s="19">
        <v>0</v>
      </c>
      <c r="AB40" s="19">
        <v>0</v>
      </c>
      <c r="AC40" s="19">
        <v>0</v>
      </c>
      <c r="AD40" s="19">
        <v>365</v>
      </c>
      <c r="AE40" s="19">
        <v>40</v>
      </c>
      <c r="AF40" s="19">
        <v>165</v>
      </c>
      <c r="AG40" s="19">
        <v>18</v>
      </c>
      <c r="AH40" s="19">
        <v>95</v>
      </c>
      <c r="AI40" s="19">
        <v>10</v>
      </c>
      <c r="AJ40" s="19" t="s">
        <v>53</v>
      </c>
      <c r="AK40" s="19">
        <v>1.5</v>
      </c>
      <c r="AL40" s="19">
        <v>2</v>
      </c>
      <c r="AM40" s="19">
        <v>0</v>
      </c>
      <c r="AN40" s="19">
        <v>0</v>
      </c>
      <c r="AO40" s="19">
        <v>-2</v>
      </c>
      <c r="AP40" s="20" t="s">
        <v>64</v>
      </c>
      <c r="AQ40" s="19">
        <v>0</v>
      </c>
      <c r="AR40" s="19">
        <v>0</v>
      </c>
      <c r="AS40" s="19">
        <v>1</v>
      </c>
      <c r="AT40" s="20" t="s">
        <v>64</v>
      </c>
      <c r="AU40" s="19" t="s">
        <v>47</v>
      </c>
      <c r="AV40" s="19" t="s">
        <v>47</v>
      </c>
      <c r="AW40" s="12"/>
    </row>
    <row r="41" spans="1:49" ht="409.5">
      <c r="A41" s="17" t="s">
        <v>65</v>
      </c>
      <c r="B41" s="300" t="s">
        <v>760</v>
      </c>
      <c r="C41" s="280"/>
      <c r="D41" s="280"/>
      <c r="E41" s="281"/>
      <c r="F41" s="300" t="s">
        <v>761</v>
      </c>
      <c r="G41" s="280"/>
      <c r="H41" s="280"/>
      <c r="I41" s="280"/>
      <c r="J41" s="280"/>
      <c r="K41" s="281"/>
      <c r="L41" s="300" t="s">
        <v>762</v>
      </c>
      <c r="M41" s="281"/>
      <c r="N41" s="300" t="s">
        <v>763</v>
      </c>
      <c r="O41" s="281"/>
      <c r="P41" s="300" t="s">
        <v>764</v>
      </c>
      <c r="Q41" s="280"/>
      <c r="R41" s="280"/>
      <c r="S41" s="280"/>
      <c r="T41" s="280"/>
      <c r="U41" s="281"/>
      <c r="V41" s="300" t="s">
        <v>765</v>
      </c>
      <c r="W41" s="280"/>
      <c r="X41" s="280"/>
      <c r="Y41" s="280"/>
      <c r="Z41" s="280"/>
      <c r="AA41" s="280"/>
      <c r="AB41" s="280"/>
      <c r="AC41" s="281"/>
      <c r="AD41" s="300" t="s">
        <v>72</v>
      </c>
      <c r="AE41" s="281"/>
      <c r="AF41" s="300" t="s">
        <v>766</v>
      </c>
      <c r="AG41" s="281"/>
      <c r="AH41" s="300" t="s">
        <v>767</v>
      </c>
      <c r="AI41" s="281"/>
      <c r="AJ41" s="16" t="s">
        <v>768</v>
      </c>
      <c r="AK41" s="300" t="s">
        <v>769</v>
      </c>
      <c r="AL41" s="281"/>
      <c r="AM41" s="300" t="s">
        <v>308</v>
      </c>
      <c r="AN41" s="281"/>
      <c r="AO41" s="16" t="s">
        <v>239</v>
      </c>
      <c r="AP41" s="16" t="s">
        <v>770</v>
      </c>
      <c r="AQ41" s="300" t="s">
        <v>771</v>
      </c>
      <c r="AR41" s="281"/>
      <c r="AS41" s="16" t="s">
        <v>81</v>
      </c>
      <c r="AT41" s="16" t="s">
        <v>82</v>
      </c>
      <c r="AU41" s="16" t="s">
        <v>772</v>
      </c>
      <c r="AV41" s="16" t="s">
        <v>773</v>
      </c>
      <c r="AW41" s="12"/>
    </row>
    <row r="42" spans="1:49" ht="68.25" customHeight="1">
      <c r="A42" s="302" t="s">
        <v>774</v>
      </c>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1"/>
      <c r="AW42" s="12"/>
    </row>
    <row r="43" spans="1:49" ht="47.25">
      <c r="A43" s="17" t="s">
        <v>46</v>
      </c>
      <c r="B43" s="15">
        <v>598</v>
      </c>
      <c r="C43" s="15">
        <v>303</v>
      </c>
      <c r="D43" s="15">
        <v>266</v>
      </c>
      <c r="E43" s="15">
        <v>29</v>
      </c>
      <c r="F43" s="15">
        <v>0</v>
      </c>
      <c r="G43" s="15">
        <v>0</v>
      </c>
      <c r="H43" s="15">
        <v>0</v>
      </c>
      <c r="I43" s="15">
        <v>0</v>
      </c>
      <c r="J43" s="15">
        <v>0</v>
      </c>
      <c r="K43" s="15">
        <v>0</v>
      </c>
      <c r="L43" s="15">
        <v>0</v>
      </c>
      <c r="M43" s="15">
        <v>0</v>
      </c>
      <c r="N43" s="15">
        <v>0</v>
      </c>
      <c r="O43" s="15">
        <v>0</v>
      </c>
      <c r="P43" s="15">
        <v>0</v>
      </c>
      <c r="Q43" s="15">
        <v>0</v>
      </c>
      <c r="R43" s="15">
        <v>0</v>
      </c>
      <c r="S43" s="15">
        <v>0</v>
      </c>
      <c r="T43" s="15">
        <v>0</v>
      </c>
      <c r="U43" s="15">
        <v>0</v>
      </c>
      <c r="V43" s="15">
        <v>0</v>
      </c>
      <c r="W43" s="15">
        <v>0</v>
      </c>
      <c r="X43" s="15">
        <v>16</v>
      </c>
      <c r="Y43" s="15">
        <v>2.7</v>
      </c>
      <c r="Z43" s="15">
        <v>0</v>
      </c>
      <c r="AA43" s="15">
        <v>0</v>
      </c>
      <c r="AB43" s="15">
        <v>25</v>
      </c>
      <c r="AC43" s="25">
        <v>4.2</v>
      </c>
      <c r="AD43" s="17">
        <v>382</v>
      </c>
      <c r="AE43" s="16">
        <v>64</v>
      </c>
      <c r="AF43" s="16">
        <v>101</v>
      </c>
      <c r="AG43" s="16">
        <v>17</v>
      </c>
      <c r="AH43" s="16">
        <v>42</v>
      </c>
      <c r="AI43" s="16">
        <v>7</v>
      </c>
      <c r="AJ43" s="15">
        <v>0</v>
      </c>
      <c r="AK43" s="15">
        <v>0</v>
      </c>
      <c r="AL43" s="15">
        <v>0</v>
      </c>
      <c r="AM43" s="15">
        <v>1</v>
      </c>
      <c r="AN43" s="15">
        <v>1</v>
      </c>
      <c r="AO43" s="15">
        <v>10</v>
      </c>
      <c r="AP43" s="300" t="s">
        <v>47</v>
      </c>
      <c r="AQ43" s="280"/>
      <c r="AR43" s="280"/>
      <c r="AS43" s="280"/>
      <c r="AT43" s="280"/>
      <c r="AU43" s="280"/>
      <c r="AV43" s="281"/>
      <c r="AW43" s="12"/>
    </row>
    <row r="44" spans="1:49" ht="78.75">
      <c r="A44" s="17" t="s">
        <v>48</v>
      </c>
      <c r="B44" s="15">
        <v>581</v>
      </c>
      <c r="C44" s="15">
        <v>310</v>
      </c>
      <c r="D44" s="15">
        <v>236</v>
      </c>
      <c r="E44" s="15">
        <v>35</v>
      </c>
      <c r="F44" s="16">
        <v>0</v>
      </c>
      <c r="G44" s="16">
        <v>0</v>
      </c>
      <c r="H44" s="15">
        <v>0</v>
      </c>
      <c r="I44" s="16">
        <v>0</v>
      </c>
      <c r="J44" s="15">
        <v>0</v>
      </c>
      <c r="K44" s="16">
        <v>0</v>
      </c>
      <c r="L44" s="15">
        <v>0</v>
      </c>
      <c r="M44" s="16">
        <v>0</v>
      </c>
      <c r="N44" s="15">
        <v>0</v>
      </c>
      <c r="O44" s="16">
        <v>0</v>
      </c>
      <c r="P44" s="15">
        <v>0</v>
      </c>
      <c r="Q44" s="16">
        <v>0</v>
      </c>
      <c r="R44" s="15">
        <v>0</v>
      </c>
      <c r="S44" s="16">
        <v>0</v>
      </c>
      <c r="T44" s="15">
        <v>0</v>
      </c>
      <c r="U44" s="16">
        <v>0</v>
      </c>
      <c r="V44" s="15">
        <v>25</v>
      </c>
      <c r="W44" s="16">
        <v>4</v>
      </c>
      <c r="X44" s="15">
        <v>16</v>
      </c>
      <c r="Y44" s="16">
        <v>3</v>
      </c>
      <c r="Z44" s="15">
        <v>0</v>
      </c>
      <c r="AA44" s="16">
        <v>0</v>
      </c>
      <c r="AB44" s="15">
        <v>69</v>
      </c>
      <c r="AC44" s="16">
        <v>12</v>
      </c>
      <c r="AD44" s="15">
        <v>323</v>
      </c>
      <c r="AE44" s="16">
        <v>56</v>
      </c>
      <c r="AF44" s="15">
        <v>162</v>
      </c>
      <c r="AG44" s="16">
        <v>28</v>
      </c>
      <c r="AH44" s="15">
        <v>236</v>
      </c>
      <c r="AI44" s="16">
        <v>41</v>
      </c>
      <c r="AJ44" s="15">
        <v>4</v>
      </c>
      <c r="AK44" s="15">
        <v>0</v>
      </c>
      <c r="AL44" s="15">
        <v>0</v>
      </c>
      <c r="AM44" s="15">
        <v>1</v>
      </c>
      <c r="AN44" s="15">
        <v>0</v>
      </c>
      <c r="AO44" s="15">
        <v>18</v>
      </c>
      <c r="AP44" s="15" t="s">
        <v>49</v>
      </c>
      <c r="AQ44" s="15">
        <v>1</v>
      </c>
      <c r="AR44" s="15">
        <v>31</v>
      </c>
      <c r="AS44" s="16">
        <v>1</v>
      </c>
      <c r="AT44" s="15" t="s">
        <v>49</v>
      </c>
      <c r="AU44" s="15" t="s">
        <v>50</v>
      </c>
      <c r="AV44" s="15" t="s">
        <v>50</v>
      </c>
      <c r="AW44" s="12"/>
    </row>
    <row r="45" spans="1:49" ht="31.5">
      <c r="A45" s="18" t="s">
        <v>51</v>
      </c>
      <c r="B45" s="19">
        <v>-17</v>
      </c>
      <c r="C45" s="19">
        <v>7</v>
      </c>
      <c r="D45" s="19">
        <v>-30</v>
      </c>
      <c r="E45" s="19">
        <v>6</v>
      </c>
      <c r="F45" s="19">
        <v>0</v>
      </c>
      <c r="G45" s="19">
        <v>0</v>
      </c>
      <c r="H45" s="19">
        <v>0</v>
      </c>
      <c r="I45" s="19">
        <v>0</v>
      </c>
      <c r="J45" s="19">
        <v>0</v>
      </c>
      <c r="K45" s="19">
        <v>0</v>
      </c>
      <c r="L45" s="19">
        <v>0</v>
      </c>
      <c r="M45" s="19">
        <v>0</v>
      </c>
      <c r="N45" s="19">
        <v>0</v>
      </c>
      <c r="O45" s="19">
        <v>0</v>
      </c>
      <c r="P45" s="19">
        <v>0</v>
      </c>
      <c r="Q45" s="19">
        <v>0</v>
      </c>
      <c r="R45" s="19">
        <v>0</v>
      </c>
      <c r="S45" s="19">
        <v>0</v>
      </c>
      <c r="T45" s="19">
        <v>0</v>
      </c>
      <c r="U45" s="19">
        <v>0</v>
      </c>
      <c r="V45" s="19">
        <v>25</v>
      </c>
      <c r="W45" s="19">
        <v>4</v>
      </c>
      <c r="X45" s="19">
        <v>0</v>
      </c>
      <c r="Y45" s="19">
        <v>0.3</v>
      </c>
      <c r="Z45" s="19">
        <v>0</v>
      </c>
      <c r="AA45" s="19">
        <v>0</v>
      </c>
      <c r="AB45" s="19">
        <v>44</v>
      </c>
      <c r="AC45" s="19">
        <v>7.8</v>
      </c>
      <c r="AD45" s="19">
        <v>-59</v>
      </c>
      <c r="AE45" s="19">
        <v>-8</v>
      </c>
      <c r="AF45" s="19">
        <v>61</v>
      </c>
      <c r="AG45" s="19">
        <v>11</v>
      </c>
      <c r="AH45" s="19">
        <v>278</v>
      </c>
      <c r="AI45" s="19">
        <v>34</v>
      </c>
      <c r="AJ45" s="19">
        <v>4</v>
      </c>
      <c r="AK45" s="19">
        <v>0</v>
      </c>
      <c r="AL45" s="19">
        <v>0</v>
      </c>
      <c r="AM45" s="19">
        <v>0</v>
      </c>
      <c r="AN45" s="19">
        <v>-1</v>
      </c>
      <c r="AO45" s="19">
        <v>8</v>
      </c>
      <c r="AP45" s="20" t="s">
        <v>64</v>
      </c>
      <c r="AQ45" s="19">
        <v>1</v>
      </c>
      <c r="AR45" s="19">
        <v>31</v>
      </c>
      <c r="AS45" s="19">
        <v>1</v>
      </c>
      <c r="AT45" s="20" t="s">
        <v>64</v>
      </c>
      <c r="AU45" s="19" t="s">
        <v>47</v>
      </c>
      <c r="AV45" s="19" t="s">
        <v>47</v>
      </c>
      <c r="AW45" s="12"/>
    </row>
    <row r="46" spans="1:49" ht="362.25">
      <c r="A46" s="17" t="s">
        <v>65</v>
      </c>
      <c r="B46" s="300" t="s">
        <v>775</v>
      </c>
      <c r="C46" s="280"/>
      <c r="D46" s="280"/>
      <c r="E46" s="281"/>
      <c r="F46" s="300" t="s">
        <v>776</v>
      </c>
      <c r="G46" s="280"/>
      <c r="H46" s="280"/>
      <c r="I46" s="280"/>
      <c r="J46" s="280"/>
      <c r="K46" s="281"/>
      <c r="L46" s="300" t="s">
        <v>777</v>
      </c>
      <c r="M46" s="281"/>
      <c r="N46" s="300" t="s">
        <v>778</v>
      </c>
      <c r="O46" s="281"/>
      <c r="P46" s="300" t="s">
        <v>779</v>
      </c>
      <c r="Q46" s="280"/>
      <c r="R46" s="280"/>
      <c r="S46" s="280"/>
      <c r="T46" s="280"/>
      <c r="U46" s="281"/>
      <c r="V46" s="300" t="s">
        <v>780</v>
      </c>
      <c r="W46" s="280"/>
      <c r="X46" s="280"/>
      <c r="Y46" s="280"/>
      <c r="Z46" s="280"/>
      <c r="AA46" s="280"/>
      <c r="AB46" s="280"/>
      <c r="AC46" s="281"/>
      <c r="AD46" s="300" t="s">
        <v>781</v>
      </c>
      <c r="AE46" s="281"/>
      <c r="AF46" s="300" t="s">
        <v>693</v>
      </c>
      <c r="AG46" s="281"/>
      <c r="AH46" s="300" t="s">
        <v>782</v>
      </c>
      <c r="AI46" s="281"/>
      <c r="AJ46" s="16" t="s">
        <v>783</v>
      </c>
      <c r="AK46" s="300" t="s">
        <v>784</v>
      </c>
      <c r="AL46" s="281"/>
      <c r="AM46" s="300" t="s">
        <v>785</v>
      </c>
      <c r="AN46" s="281"/>
      <c r="AO46" s="16" t="s">
        <v>786</v>
      </c>
      <c r="AP46" s="16" t="s">
        <v>787</v>
      </c>
      <c r="AQ46" s="300" t="s">
        <v>788</v>
      </c>
      <c r="AR46" s="281"/>
      <c r="AS46" s="16" t="s">
        <v>789</v>
      </c>
      <c r="AT46" s="16" t="s">
        <v>790</v>
      </c>
      <c r="AU46" s="16" t="s">
        <v>791</v>
      </c>
      <c r="AV46" s="16" t="s">
        <v>792</v>
      </c>
      <c r="AW46" s="12"/>
    </row>
    <row r="47" spans="1:49" ht="66" customHeight="1">
      <c r="A47" s="302" t="s">
        <v>793</v>
      </c>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1"/>
      <c r="AW47" s="12"/>
    </row>
    <row r="48" spans="1:49" ht="47.25">
      <c r="A48" s="17" t="s">
        <v>46</v>
      </c>
      <c r="B48" s="15">
        <v>918</v>
      </c>
      <c r="C48" s="15">
        <v>389</v>
      </c>
      <c r="D48" s="15">
        <v>485</v>
      </c>
      <c r="E48" s="15">
        <v>45</v>
      </c>
      <c r="F48" s="15">
        <v>3</v>
      </c>
      <c r="G48" s="15">
        <v>0.3</v>
      </c>
      <c r="H48" s="15">
        <v>2</v>
      </c>
      <c r="I48" s="15">
        <v>0.2</v>
      </c>
      <c r="J48" s="15">
        <v>0</v>
      </c>
      <c r="K48" s="15">
        <v>0</v>
      </c>
      <c r="L48" s="15">
        <v>0</v>
      </c>
      <c r="M48" s="15">
        <v>0</v>
      </c>
      <c r="N48" s="15">
        <v>0</v>
      </c>
      <c r="O48" s="15">
        <v>0</v>
      </c>
      <c r="P48" s="15">
        <v>1</v>
      </c>
      <c r="Q48" s="15">
        <v>0.1</v>
      </c>
      <c r="R48" s="15">
        <v>0</v>
      </c>
      <c r="S48" s="15">
        <v>0</v>
      </c>
      <c r="T48" s="15">
        <v>4</v>
      </c>
      <c r="U48" s="15">
        <v>0.4</v>
      </c>
      <c r="V48" s="15">
        <v>0</v>
      </c>
      <c r="W48" s="15">
        <v>0</v>
      </c>
      <c r="X48" s="15">
        <v>15</v>
      </c>
      <c r="Y48" s="15">
        <v>1.6</v>
      </c>
      <c r="Z48" s="15">
        <v>0</v>
      </c>
      <c r="AA48" s="15">
        <v>0</v>
      </c>
      <c r="AB48" s="15">
        <v>35</v>
      </c>
      <c r="AC48" s="25">
        <v>2.1</v>
      </c>
      <c r="AD48" s="17">
        <v>675</v>
      </c>
      <c r="AE48" s="16">
        <v>73</v>
      </c>
      <c r="AF48" s="16">
        <v>873</v>
      </c>
      <c r="AG48" s="16">
        <v>95</v>
      </c>
      <c r="AH48" s="16">
        <v>918</v>
      </c>
      <c r="AI48" s="16">
        <v>100</v>
      </c>
      <c r="AJ48" s="15">
        <v>5</v>
      </c>
      <c r="AK48" s="15">
        <v>1</v>
      </c>
      <c r="AL48" s="15">
        <v>1</v>
      </c>
      <c r="AM48" s="15">
        <v>1</v>
      </c>
      <c r="AN48" s="15">
        <v>3</v>
      </c>
      <c r="AO48" s="15">
        <v>7</v>
      </c>
      <c r="AP48" s="300" t="s">
        <v>47</v>
      </c>
      <c r="AQ48" s="280"/>
      <c r="AR48" s="280"/>
      <c r="AS48" s="280"/>
      <c r="AT48" s="280"/>
      <c r="AU48" s="280"/>
      <c r="AV48" s="281"/>
      <c r="AW48" s="12"/>
    </row>
    <row r="49" spans="1:49" ht="78.75">
      <c r="A49" s="17" t="s">
        <v>48</v>
      </c>
      <c r="B49" s="15">
        <v>947</v>
      </c>
      <c r="C49" s="15">
        <v>416</v>
      </c>
      <c r="D49" s="15">
        <v>477</v>
      </c>
      <c r="E49" s="15">
        <v>54</v>
      </c>
      <c r="F49" s="16">
        <v>1</v>
      </c>
      <c r="G49" s="16" t="s">
        <v>615</v>
      </c>
      <c r="H49" s="15">
        <v>0</v>
      </c>
      <c r="I49" s="16">
        <v>0</v>
      </c>
      <c r="J49" s="15">
        <v>0</v>
      </c>
      <c r="K49" s="16">
        <v>0</v>
      </c>
      <c r="L49" s="15">
        <v>0</v>
      </c>
      <c r="M49" s="16">
        <v>0</v>
      </c>
      <c r="N49" s="15">
        <v>0</v>
      </c>
      <c r="O49" s="16">
        <v>0</v>
      </c>
      <c r="P49" s="15">
        <v>1</v>
      </c>
      <c r="Q49" s="16" t="s">
        <v>615</v>
      </c>
      <c r="R49" s="15">
        <v>0</v>
      </c>
      <c r="S49" s="16">
        <v>0</v>
      </c>
      <c r="T49" s="15">
        <v>4</v>
      </c>
      <c r="U49" s="16" t="s">
        <v>794</v>
      </c>
      <c r="V49" s="15">
        <v>54</v>
      </c>
      <c r="W49" s="16">
        <v>6</v>
      </c>
      <c r="X49" s="15">
        <v>46</v>
      </c>
      <c r="Y49" s="16">
        <v>5</v>
      </c>
      <c r="Z49" s="15">
        <v>12</v>
      </c>
      <c r="AA49" s="16">
        <v>0.2</v>
      </c>
      <c r="AB49" s="15">
        <v>45</v>
      </c>
      <c r="AC49" s="16">
        <v>5</v>
      </c>
      <c r="AD49" s="15">
        <v>702</v>
      </c>
      <c r="AE49" s="16">
        <v>74</v>
      </c>
      <c r="AF49" s="15">
        <v>900</v>
      </c>
      <c r="AG49" s="16">
        <v>95</v>
      </c>
      <c r="AH49" s="15">
        <v>946</v>
      </c>
      <c r="AI49" s="16">
        <v>100</v>
      </c>
      <c r="AJ49" s="15">
        <v>4</v>
      </c>
      <c r="AK49" s="15">
        <v>1</v>
      </c>
      <c r="AL49" s="15">
        <v>1</v>
      </c>
      <c r="AM49" s="15">
        <v>1</v>
      </c>
      <c r="AN49" s="15">
        <v>2</v>
      </c>
      <c r="AO49" s="15">
        <v>8</v>
      </c>
      <c r="AP49" s="15">
        <v>0</v>
      </c>
      <c r="AQ49" s="15">
        <v>0</v>
      </c>
      <c r="AR49" s="15">
        <v>0</v>
      </c>
      <c r="AS49" s="16">
        <v>0</v>
      </c>
      <c r="AT49" s="15">
        <v>0</v>
      </c>
      <c r="AU49" s="15" t="s">
        <v>49</v>
      </c>
      <c r="AV49" s="15">
        <v>0</v>
      </c>
      <c r="AW49" s="12"/>
    </row>
    <row r="50" spans="1:49" ht="31.5">
      <c r="A50" s="18" t="s">
        <v>51</v>
      </c>
      <c r="B50" s="19">
        <v>29</v>
      </c>
      <c r="C50" s="19">
        <v>27</v>
      </c>
      <c r="D50" s="19">
        <v>-8</v>
      </c>
      <c r="E50" s="19">
        <v>9</v>
      </c>
      <c r="F50" s="19">
        <v>2</v>
      </c>
      <c r="G50" s="19">
        <v>0.2</v>
      </c>
      <c r="H50" s="19">
        <v>2</v>
      </c>
      <c r="I50" s="19" t="s">
        <v>795</v>
      </c>
      <c r="J50" s="19">
        <v>0</v>
      </c>
      <c r="K50" s="19">
        <v>0</v>
      </c>
      <c r="L50" s="19">
        <v>0</v>
      </c>
      <c r="M50" s="19">
        <v>0</v>
      </c>
      <c r="N50" s="19">
        <v>0</v>
      </c>
      <c r="O50" s="19">
        <v>0</v>
      </c>
      <c r="P50" s="19">
        <v>0</v>
      </c>
      <c r="Q50" s="19">
        <v>0</v>
      </c>
      <c r="R50" s="19">
        <v>0</v>
      </c>
      <c r="S50" s="19">
        <v>0</v>
      </c>
      <c r="T50" s="19">
        <v>0</v>
      </c>
      <c r="U50" s="19">
        <v>0</v>
      </c>
      <c r="V50" s="19">
        <v>54</v>
      </c>
      <c r="W50" s="19">
        <v>6</v>
      </c>
      <c r="X50" s="19">
        <v>31</v>
      </c>
      <c r="Y50" s="19" t="s">
        <v>796</v>
      </c>
      <c r="Z50" s="19">
        <v>12</v>
      </c>
      <c r="AA50" s="19">
        <v>1.2</v>
      </c>
      <c r="AB50" s="19">
        <v>10</v>
      </c>
      <c r="AC50" s="19" t="s">
        <v>797</v>
      </c>
      <c r="AD50" s="19">
        <v>27</v>
      </c>
      <c r="AE50" s="19">
        <v>1</v>
      </c>
      <c r="AF50" s="19">
        <v>7</v>
      </c>
      <c r="AG50" s="19">
        <v>0</v>
      </c>
      <c r="AH50" s="19">
        <v>28</v>
      </c>
      <c r="AI50" s="19">
        <v>0</v>
      </c>
      <c r="AJ50" s="19">
        <v>-1</v>
      </c>
      <c r="AK50" s="19">
        <v>0</v>
      </c>
      <c r="AL50" s="19">
        <v>0</v>
      </c>
      <c r="AM50" s="19">
        <v>0</v>
      </c>
      <c r="AN50" s="19">
        <v>-1</v>
      </c>
      <c r="AO50" s="19">
        <v>1</v>
      </c>
      <c r="AP50" s="20" t="s">
        <v>64</v>
      </c>
      <c r="AQ50" s="19">
        <v>0</v>
      </c>
      <c r="AR50" s="19">
        <v>0</v>
      </c>
      <c r="AS50" s="19">
        <v>1</v>
      </c>
      <c r="AT50" s="20" t="s">
        <v>64</v>
      </c>
      <c r="AU50" s="20" t="s">
        <v>64</v>
      </c>
      <c r="AV50" s="19" t="s">
        <v>47</v>
      </c>
      <c r="AW50" s="12"/>
    </row>
    <row r="51" spans="1:49" ht="409.5">
      <c r="A51" s="17" t="s">
        <v>65</v>
      </c>
      <c r="B51" s="300" t="s">
        <v>798</v>
      </c>
      <c r="C51" s="280"/>
      <c r="D51" s="280"/>
      <c r="E51" s="281"/>
      <c r="F51" s="300" t="s">
        <v>799</v>
      </c>
      <c r="G51" s="280"/>
      <c r="H51" s="280"/>
      <c r="I51" s="280"/>
      <c r="J51" s="280"/>
      <c r="K51" s="281"/>
      <c r="L51" s="300" t="s">
        <v>800</v>
      </c>
      <c r="M51" s="281"/>
      <c r="N51" s="300" t="s">
        <v>801</v>
      </c>
      <c r="O51" s="281"/>
      <c r="P51" s="300" t="s">
        <v>802</v>
      </c>
      <c r="Q51" s="280"/>
      <c r="R51" s="280"/>
      <c r="S51" s="280"/>
      <c r="T51" s="280"/>
      <c r="U51" s="281"/>
      <c r="V51" s="300" t="s">
        <v>803</v>
      </c>
      <c r="W51" s="280"/>
      <c r="X51" s="280"/>
      <c r="Y51" s="280"/>
      <c r="Z51" s="280"/>
      <c r="AA51" s="280"/>
      <c r="AB51" s="280"/>
      <c r="AC51" s="281"/>
      <c r="AD51" s="300" t="s">
        <v>72</v>
      </c>
      <c r="AE51" s="281"/>
      <c r="AF51" s="300" t="s">
        <v>73</v>
      </c>
      <c r="AG51" s="281"/>
      <c r="AH51" s="300" t="s">
        <v>804</v>
      </c>
      <c r="AI51" s="281"/>
      <c r="AJ51" s="16" t="s">
        <v>805</v>
      </c>
      <c r="AK51" s="300" t="s">
        <v>806</v>
      </c>
      <c r="AL51" s="281"/>
      <c r="AM51" s="300" t="s">
        <v>807</v>
      </c>
      <c r="AN51" s="281"/>
      <c r="AO51" s="16" t="s">
        <v>808</v>
      </c>
      <c r="AP51" s="16" t="s">
        <v>809</v>
      </c>
      <c r="AQ51" s="300" t="s">
        <v>810</v>
      </c>
      <c r="AR51" s="281"/>
      <c r="AS51" s="16" t="s">
        <v>811</v>
      </c>
      <c r="AT51" s="16" t="s">
        <v>812</v>
      </c>
      <c r="AU51" s="16" t="s">
        <v>813</v>
      </c>
      <c r="AV51" s="16" t="s">
        <v>814</v>
      </c>
      <c r="AW51" s="12"/>
    </row>
    <row r="52" spans="1:49" ht="45.75" customHeight="1">
      <c r="A52" s="302" t="s">
        <v>815</v>
      </c>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1"/>
      <c r="AW52" s="12"/>
    </row>
    <row r="53" spans="1:49" ht="47.25">
      <c r="A53" s="17" t="s">
        <v>46</v>
      </c>
      <c r="B53" s="16">
        <v>831</v>
      </c>
      <c r="C53" s="16">
        <v>355</v>
      </c>
      <c r="D53" s="16">
        <v>433</v>
      </c>
      <c r="E53" s="16">
        <v>43</v>
      </c>
      <c r="F53" s="16">
        <v>4</v>
      </c>
      <c r="G53" s="16" t="s">
        <v>816</v>
      </c>
      <c r="H53" s="16">
        <v>2</v>
      </c>
      <c r="I53" s="16">
        <v>0.2</v>
      </c>
      <c r="J53" s="16">
        <v>0</v>
      </c>
      <c r="K53" s="16">
        <v>0</v>
      </c>
      <c r="L53" s="16">
        <v>1</v>
      </c>
      <c r="M53" s="16" t="s">
        <v>817</v>
      </c>
      <c r="N53" s="16">
        <v>1</v>
      </c>
      <c r="O53" s="16" t="s">
        <v>817</v>
      </c>
      <c r="P53" s="16">
        <v>2</v>
      </c>
      <c r="Q53" s="16" t="s">
        <v>818</v>
      </c>
      <c r="R53" s="16">
        <v>0</v>
      </c>
      <c r="S53" s="16">
        <v>0</v>
      </c>
      <c r="T53" s="16">
        <v>7</v>
      </c>
      <c r="U53" s="16" t="s">
        <v>816</v>
      </c>
      <c r="V53" s="16">
        <v>0</v>
      </c>
      <c r="W53" s="16">
        <v>0</v>
      </c>
      <c r="X53" s="16">
        <v>39</v>
      </c>
      <c r="Y53" s="16" t="s">
        <v>819</v>
      </c>
      <c r="Z53" s="16">
        <v>0</v>
      </c>
      <c r="AA53" s="16">
        <v>0</v>
      </c>
      <c r="AB53" s="16">
        <v>41</v>
      </c>
      <c r="AC53" s="16" t="s">
        <v>820</v>
      </c>
      <c r="AD53" s="16">
        <v>243</v>
      </c>
      <c r="AE53" s="16">
        <v>29</v>
      </c>
      <c r="AF53" s="16">
        <v>831</v>
      </c>
      <c r="AG53" s="16">
        <v>100</v>
      </c>
      <c r="AH53" s="16">
        <v>831</v>
      </c>
      <c r="AI53" s="16">
        <v>100</v>
      </c>
      <c r="AJ53" s="16">
        <v>3</v>
      </c>
      <c r="AK53" s="16">
        <v>0</v>
      </c>
      <c r="AL53" s="16">
        <v>0</v>
      </c>
      <c r="AM53" s="16">
        <v>2</v>
      </c>
      <c r="AN53" s="16">
        <v>3</v>
      </c>
      <c r="AO53" s="16">
        <v>6</v>
      </c>
      <c r="AP53" s="300" t="s">
        <v>47</v>
      </c>
      <c r="AQ53" s="280"/>
      <c r="AR53" s="280"/>
      <c r="AS53" s="280"/>
      <c r="AT53" s="280"/>
      <c r="AU53" s="280"/>
      <c r="AV53" s="281"/>
      <c r="AW53" s="12"/>
    </row>
    <row r="54" spans="1:49" ht="78.75">
      <c r="A54" s="17" t="s">
        <v>48</v>
      </c>
      <c r="B54" s="15">
        <v>823</v>
      </c>
      <c r="C54" s="15">
        <v>352</v>
      </c>
      <c r="D54" s="15">
        <v>427</v>
      </c>
      <c r="E54" s="15">
        <v>44</v>
      </c>
      <c r="F54" s="16">
        <v>2</v>
      </c>
      <c r="G54" s="16">
        <v>0.4</v>
      </c>
      <c r="H54" s="16">
        <v>2</v>
      </c>
      <c r="I54" s="16">
        <v>0.2</v>
      </c>
      <c r="J54" s="16">
        <v>0</v>
      </c>
      <c r="K54" s="16">
        <v>0</v>
      </c>
      <c r="L54" s="16">
        <v>1</v>
      </c>
      <c r="M54" s="16">
        <v>0.1</v>
      </c>
      <c r="N54" s="16">
        <v>1</v>
      </c>
      <c r="O54" s="16">
        <v>0.1</v>
      </c>
      <c r="P54" s="16">
        <v>0</v>
      </c>
      <c r="Q54" s="16">
        <v>0</v>
      </c>
      <c r="R54" s="16">
        <v>0</v>
      </c>
      <c r="S54" s="16">
        <v>0</v>
      </c>
      <c r="T54" s="16">
        <v>0</v>
      </c>
      <c r="U54" s="16">
        <v>0</v>
      </c>
      <c r="V54" s="16">
        <v>80</v>
      </c>
      <c r="W54" s="16">
        <v>10</v>
      </c>
      <c r="X54" s="16">
        <v>32</v>
      </c>
      <c r="Y54" s="16">
        <v>4</v>
      </c>
      <c r="Z54" s="16">
        <v>0</v>
      </c>
      <c r="AA54" s="16">
        <v>0</v>
      </c>
      <c r="AB54" s="16">
        <v>30</v>
      </c>
      <c r="AC54" s="16">
        <v>4</v>
      </c>
      <c r="AD54" s="16">
        <v>411</v>
      </c>
      <c r="AE54" s="16">
        <v>50</v>
      </c>
      <c r="AF54" s="16">
        <v>823</v>
      </c>
      <c r="AG54" s="16">
        <v>100</v>
      </c>
      <c r="AH54" s="16">
        <v>823</v>
      </c>
      <c r="AI54" s="16">
        <v>100</v>
      </c>
      <c r="AJ54" s="15">
        <v>6</v>
      </c>
      <c r="AK54" s="15">
        <v>0</v>
      </c>
      <c r="AL54" s="15">
        <v>0</v>
      </c>
      <c r="AM54" s="15">
        <v>2</v>
      </c>
      <c r="AN54" s="15">
        <v>3</v>
      </c>
      <c r="AO54" s="15">
        <v>8</v>
      </c>
      <c r="AP54" s="15" t="s">
        <v>49</v>
      </c>
      <c r="AQ54" s="15">
        <v>0</v>
      </c>
      <c r="AR54" s="15">
        <v>0</v>
      </c>
      <c r="AS54" s="16">
        <v>1</v>
      </c>
      <c r="AT54" s="15" t="s">
        <v>50</v>
      </c>
      <c r="AU54" s="15" t="s">
        <v>50</v>
      </c>
      <c r="AV54" s="15" t="s">
        <v>50</v>
      </c>
      <c r="AW54" s="12"/>
    </row>
    <row r="55" spans="1:49" ht="31.5">
      <c r="A55" s="18" t="s">
        <v>51</v>
      </c>
      <c r="B55" s="19">
        <v>-8</v>
      </c>
      <c r="C55" s="19">
        <v>-3</v>
      </c>
      <c r="D55" s="19">
        <v>-6</v>
      </c>
      <c r="E55" s="19">
        <v>1</v>
      </c>
      <c r="F55" s="19">
        <v>-2</v>
      </c>
      <c r="G55" s="19">
        <v>0.4</v>
      </c>
      <c r="H55" s="19">
        <v>0</v>
      </c>
      <c r="I55" s="19">
        <v>0.2</v>
      </c>
      <c r="J55" s="19">
        <v>0</v>
      </c>
      <c r="K55" s="19">
        <v>0</v>
      </c>
      <c r="L55" s="19">
        <v>0</v>
      </c>
      <c r="M55" s="19">
        <v>0</v>
      </c>
      <c r="N55" s="19">
        <v>0</v>
      </c>
      <c r="O55" s="19">
        <v>0</v>
      </c>
      <c r="P55" s="19">
        <v>-2</v>
      </c>
      <c r="Q55" s="19">
        <v>0.2</v>
      </c>
      <c r="R55" s="19">
        <v>0</v>
      </c>
      <c r="S55" s="19">
        <v>0</v>
      </c>
      <c r="T55" s="19">
        <v>-7</v>
      </c>
      <c r="U55" s="19">
        <v>1</v>
      </c>
      <c r="V55" s="19">
        <v>80</v>
      </c>
      <c r="W55" s="19">
        <v>10</v>
      </c>
      <c r="X55" s="19">
        <v>-7</v>
      </c>
      <c r="Y55" s="19" t="s">
        <v>821</v>
      </c>
      <c r="Z55" s="19">
        <v>0</v>
      </c>
      <c r="AA55" s="19">
        <v>0</v>
      </c>
      <c r="AB55" s="19">
        <v>11</v>
      </c>
      <c r="AC55" s="19" t="s">
        <v>822</v>
      </c>
      <c r="AD55" s="19">
        <v>168</v>
      </c>
      <c r="AE55" s="19">
        <v>21</v>
      </c>
      <c r="AF55" s="19">
        <v>-8</v>
      </c>
      <c r="AG55" s="19">
        <v>0</v>
      </c>
      <c r="AH55" s="19">
        <v>-8</v>
      </c>
      <c r="AI55" s="19">
        <v>0</v>
      </c>
      <c r="AJ55" s="19">
        <v>3</v>
      </c>
      <c r="AK55" s="19">
        <v>0</v>
      </c>
      <c r="AL55" s="19">
        <v>0</v>
      </c>
      <c r="AM55" s="19">
        <v>0</v>
      </c>
      <c r="AN55" s="19">
        <v>0</v>
      </c>
      <c r="AO55" s="19">
        <v>2</v>
      </c>
      <c r="AP55" s="20" t="s">
        <v>64</v>
      </c>
      <c r="AQ55" s="19">
        <v>0</v>
      </c>
      <c r="AR55" s="19">
        <v>0</v>
      </c>
      <c r="AS55" s="19">
        <v>1</v>
      </c>
      <c r="AT55" s="19" t="s">
        <v>47</v>
      </c>
      <c r="AU55" s="19" t="s">
        <v>47</v>
      </c>
      <c r="AV55" s="19" t="s">
        <v>47</v>
      </c>
      <c r="AW55" s="12"/>
    </row>
    <row r="56" spans="1:49" ht="409.5">
      <c r="A56" s="17" t="s">
        <v>65</v>
      </c>
      <c r="B56" s="300" t="s">
        <v>823</v>
      </c>
      <c r="C56" s="280"/>
      <c r="D56" s="280"/>
      <c r="E56" s="281"/>
      <c r="F56" s="300" t="s">
        <v>824</v>
      </c>
      <c r="G56" s="280"/>
      <c r="H56" s="280"/>
      <c r="I56" s="280"/>
      <c r="J56" s="280"/>
      <c r="K56" s="281"/>
      <c r="L56" s="300" t="s">
        <v>825</v>
      </c>
      <c r="M56" s="281"/>
      <c r="N56" s="300" t="s">
        <v>826</v>
      </c>
      <c r="O56" s="281"/>
      <c r="P56" s="300" t="s">
        <v>827</v>
      </c>
      <c r="Q56" s="280"/>
      <c r="R56" s="280"/>
      <c r="S56" s="280"/>
      <c r="T56" s="280"/>
      <c r="U56" s="281"/>
      <c r="V56" s="300" t="s">
        <v>828</v>
      </c>
      <c r="W56" s="280"/>
      <c r="X56" s="280"/>
      <c r="Y56" s="280"/>
      <c r="Z56" s="280"/>
      <c r="AA56" s="280"/>
      <c r="AB56" s="280"/>
      <c r="AC56" s="281"/>
      <c r="AD56" s="300" t="s">
        <v>692</v>
      </c>
      <c r="AE56" s="281"/>
      <c r="AF56" s="300" t="s">
        <v>829</v>
      </c>
      <c r="AG56" s="281"/>
      <c r="AH56" s="300" t="s">
        <v>830</v>
      </c>
      <c r="AI56" s="281"/>
      <c r="AJ56" s="16" t="s">
        <v>831</v>
      </c>
      <c r="AK56" s="300" t="s">
        <v>832</v>
      </c>
      <c r="AL56" s="281"/>
      <c r="AM56" s="300" t="s">
        <v>833</v>
      </c>
      <c r="AN56" s="281"/>
      <c r="AO56" s="16" t="s">
        <v>834</v>
      </c>
      <c r="AP56" s="16" t="s">
        <v>835</v>
      </c>
      <c r="AQ56" s="300" t="s">
        <v>836</v>
      </c>
      <c r="AR56" s="281"/>
      <c r="AS56" s="16" t="s">
        <v>837</v>
      </c>
      <c r="AT56" s="16" t="s">
        <v>130</v>
      </c>
      <c r="AU56" s="16" t="s">
        <v>838</v>
      </c>
      <c r="AV56" s="16" t="s">
        <v>839</v>
      </c>
      <c r="AW56" s="12"/>
    </row>
    <row r="57" spans="1:49" ht="51" customHeight="1">
      <c r="A57" s="302" t="s">
        <v>840</v>
      </c>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1"/>
      <c r="AW57" s="12"/>
    </row>
    <row r="58" spans="1:49" ht="47.25">
      <c r="A58" s="17" t="s">
        <v>46</v>
      </c>
      <c r="B58" s="15">
        <v>679</v>
      </c>
      <c r="C58" s="15">
        <v>294</v>
      </c>
      <c r="D58" s="15">
        <v>340</v>
      </c>
      <c r="E58" s="15">
        <v>45</v>
      </c>
      <c r="F58" s="15">
        <v>0</v>
      </c>
      <c r="G58" s="15">
        <v>0</v>
      </c>
      <c r="H58" s="15">
        <v>0</v>
      </c>
      <c r="I58" s="15">
        <v>0</v>
      </c>
      <c r="J58" s="15">
        <v>0</v>
      </c>
      <c r="K58" s="15">
        <v>0</v>
      </c>
      <c r="L58" s="15">
        <v>0</v>
      </c>
      <c r="M58" s="15">
        <v>0</v>
      </c>
      <c r="N58" s="15">
        <v>0</v>
      </c>
      <c r="O58" s="15">
        <v>0</v>
      </c>
      <c r="P58" s="15">
        <v>0</v>
      </c>
      <c r="Q58" s="15">
        <v>0</v>
      </c>
      <c r="R58" s="15">
        <v>0</v>
      </c>
      <c r="S58" s="15">
        <v>0</v>
      </c>
      <c r="T58" s="15">
        <v>2</v>
      </c>
      <c r="U58" s="15">
        <v>0.3</v>
      </c>
      <c r="V58" s="15">
        <v>679</v>
      </c>
      <c r="W58" s="15">
        <v>100</v>
      </c>
      <c r="X58" s="15">
        <v>15</v>
      </c>
      <c r="Y58" s="15" t="s">
        <v>440</v>
      </c>
      <c r="Z58" s="15">
        <v>0</v>
      </c>
      <c r="AA58" s="15">
        <v>0</v>
      </c>
      <c r="AB58" s="15">
        <v>679</v>
      </c>
      <c r="AC58" s="15">
        <v>100</v>
      </c>
      <c r="AD58" s="15">
        <v>458</v>
      </c>
      <c r="AE58" s="15">
        <v>67</v>
      </c>
      <c r="AF58" s="15">
        <v>26</v>
      </c>
      <c r="AG58" s="15" t="s">
        <v>281</v>
      </c>
      <c r="AH58" s="15">
        <v>679</v>
      </c>
      <c r="AI58" s="15">
        <v>100</v>
      </c>
      <c r="AJ58" s="15">
        <v>3</v>
      </c>
      <c r="AK58" s="15">
        <v>1</v>
      </c>
      <c r="AL58" s="15">
        <v>1</v>
      </c>
      <c r="AM58" s="15">
        <v>2</v>
      </c>
      <c r="AN58" s="15">
        <v>3</v>
      </c>
      <c r="AO58" s="15">
        <v>4</v>
      </c>
      <c r="AP58" s="300" t="s">
        <v>49</v>
      </c>
      <c r="AQ58" s="280"/>
      <c r="AR58" s="280"/>
      <c r="AS58" s="280"/>
      <c r="AT58" s="280"/>
      <c r="AU58" s="280"/>
      <c r="AV58" s="281"/>
      <c r="AW58" s="12"/>
    </row>
    <row r="59" spans="1:49" ht="78.75">
      <c r="A59" s="17" t="s">
        <v>48</v>
      </c>
      <c r="B59" s="15">
        <v>692</v>
      </c>
      <c r="C59" s="15">
        <v>295</v>
      </c>
      <c r="D59" s="15">
        <v>358</v>
      </c>
      <c r="E59" s="15">
        <v>39</v>
      </c>
      <c r="F59" s="16">
        <v>5</v>
      </c>
      <c r="G59" s="16" t="s">
        <v>841</v>
      </c>
      <c r="H59" s="16">
        <v>2</v>
      </c>
      <c r="I59" s="16" t="s">
        <v>842</v>
      </c>
      <c r="J59" s="16">
        <v>0</v>
      </c>
      <c r="K59" s="16">
        <v>0</v>
      </c>
      <c r="L59" s="16">
        <v>1</v>
      </c>
      <c r="M59" s="16" t="s">
        <v>615</v>
      </c>
      <c r="N59" s="16">
        <v>1</v>
      </c>
      <c r="O59" s="16" t="s">
        <v>615</v>
      </c>
      <c r="P59" s="16">
        <v>0</v>
      </c>
      <c r="Q59" s="16">
        <v>0</v>
      </c>
      <c r="R59" s="16">
        <v>0</v>
      </c>
      <c r="S59" s="16">
        <v>0</v>
      </c>
      <c r="T59" s="16">
        <v>2</v>
      </c>
      <c r="U59" s="16">
        <v>0.3</v>
      </c>
      <c r="V59" s="16">
        <v>43</v>
      </c>
      <c r="W59" s="16">
        <v>0.6</v>
      </c>
      <c r="X59" s="16">
        <v>21</v>
      </c>
      <c r="Y59" s="6">
        <v>0.3</v>
      </c>
      <c r="Z59" s="16">
        <v>0</v>
      </c>
      <c r="AA59" s="16">
        <v>0</v>
      </c>
      <c r="AB59" s="16">
        <v>75</v>
      </c>
      <c r="AC59" s="16">
        <v>11</v>
      </c>
      <c r="AD59" s="16">
        <v>410</v>
      </c>
      <c r="AE59" s="16">
        <v>59</v>
      </c>
      <c r="AF59" s="16">
        <v>8</v>
      </c>
      <c r="AG59" s="16">
        <v>0.1</v>
      </c>
      <c r="AH59" s="16">
        <v>692</v>
      </c>
      <c r="AI59" s="16">
        <v>100</v>
      </c>
      <c r="AJ59" s="15">
        <v>19</v>
      </c>
      <c r="AK59" s="15">
        <v>0</v>
      </c>
      <c r="AL59" s="15">
        <v>0</v>
      </c>
      <c r="AM59" s="15">
        <v>2</v>
      </c>
      <c r="AN59" s="15">
        <v>2</v>
      </c>
      <c r="AO59" s="15">
        <v>3</v>
      </c>
      <c r="AP59" s="15" t="s">
        <v>50</v>
      </c>
      <c r="AQ59" s="15">
        <v>1</v>
      </c>
      <c r="AR59" s="15">
        <v>23</v>
      </c>
      <c r="AS59" s="16">
        <v>1</v>
      </c>
      <c r="AT59" s="15" t="s">
        <v>50</v>
      </c>
      <c r="AU59" s="15" t="s">
        <v>50</v>
      </c>
      <c r="AV59" s="15" t="s">
        <v>50</v>
      </c>
      <c r="AW59" s="12"/>
    </row>
    <row r="60" spans="1:49" ht="31.5">
      <c r="A60" s="18" t="s">
        <v>51</v>
      </c>
      <c r="B60" s="19">
        <v>13</v>
      </c>
      <c r="C60" s="19">
        <v>1</v>
      </c>
      <c r="D60" s="19">
        <v>18</v>
      </c>
      <c r="E60" s="19">
        <v>-6</v>
      </c>
      <c r="F60" s="19">
        <v>5</v>
      </c>
      <c r="G60" s="19">
        <v>0.72</v>
      </c>
      <c r="H60" s="19">
        <v>2</v>
      </c>
      <c r="I60" s="19">
        <v>0.3</v>
      </c>
      <c r="J60" s="19">
        <v>0</v>
      </c>
      <c r="K60" s="19">
        <v>0</v>
      </c>
      <c r="L60" s="19">
        <v>1</v>
      </c>
      <c r="M60" s="19">
        <v>0.1</v>
      </c>
      <c r="N60" s="19">
        <v>1</v>
      </c>
      <c r="O60" s="19">
        <v>0.1</v>
      </c>
      <c r="P60" s="19">
        <v>0</v>
      </c>
      <c r="Q60" s="19">
        <v>0</v>
      </c>
      <c r="R60" s="19">
        <v>0</v>
      </c>
      <c r="S60" s="19">
        <v>0</v>
      </c>
      <c r="T60" s="19">
        <v>0</v>
      </c>
      <c r="U60" s="10">
        <v>0</v>
      </c>
      <c r="V60" s="19">
        <v>636</v>
      </c>
      <c r="W60" s="19">
        <v>-99</v>
      </c>
      <c r="X60" s="19">
        <v>6</v>
      </c>
      <c r="Y60" s="19">
        <v>0.1</v>
      </c>
      <c r="Z60" s="19">
        <v>0</v>
      </c>
      <c r="AA60" s="19">
        <v>0</v>
      </c>
      <c r="AB60" s="19">
        <v>-604</v>
      </c>
      <c r="AC60" s="19">
        <v>-89</v>
      </c>
      <c r="AD60" s="19">
        <v>-48</v>
      </c>
      <c r="AE60" s="19">
        <v>-8</v>
      </c>
      <c r="AF60" s="19">
        <v>-18</v>
      </c>
      <c r="AG60" s="19">
        <v>-0.2</v>
      </c>
      <c r="AH60" s="19">
        <v>-13</v>
      </c>
      <c r="AI60" s="19">
        <v>0</v>
      </c>
      <c r="AJ60" s="19">
        <v>16</v>
      </c>
      <c r="AK60" s="19">
        <v>-1</v>
      </c>
      <c r="AL60" s="19">
        <v>-1</v>
      </c>
      <c r="AM60" s="19">
        <v>0</v>
      </c>
      <c r="AN60" s="19">
        <v>-1</v>
      </c>
      <c r="AO60" s="19">
        <v>-1</v>
      </c>
      <c r="AP60" s="20" t="s">
        <v>64</v>
      </c>
      <c r="AQ60" s="19">
        <v>1</v>
      </c>
      <c r="AR60" s="19">
        <v>23</v>
      </c>
      <c r="AS60" s="19">
        <v>1</v>
      </c>
      <c r="AT60" s="19" t="s">
        <v>50</v>
      </c>
      <c r="AU60" s="19" t="s">
        <v>50</v>
      </c>
      <c r="AV60" s="19" t="s">
        <v>50</v>
      </c>
      <c r="AW60" s="12"/>
    </row>
    <row r="61" spans="1:49" ht="409.5">
      <c r="A61" s="17" t="s">
        <v>65</v>
      </c>
      <c r="B61" s="300" t="s">
        <v>843</v>
      </c>
      <c r="C61" s="280"/>
      <c r="D61" s="280"/>
      <c r="E61" s="281"/>
      <c r="F61" s="300" t="s">
        <v>844</v>
      </c>
      <c r="G61" s="280"/>
      <c r="H61" s="280"/>
      <c r="I61" s="280"/>
      <c r="J61" s="280"/>
      <c r="K61" s="281"/>
      <c r="L61" s="300" t="s">
        <v>845</v>
      </c>
      <c r="M61" s="281"/>
      <c r="N61" s="300" t="s">
        <v>846</v>
      </c>
      <c r="O61" s="281"/>
      <c r="P61" s="300" t="s">
        <v>847</v>
      </c>
      <c r="Q61" s="280"/>
      <c r="R61" s="280"/>
      <c r="S61" s="280"/>
      <c r="T61" s="280"/>
      <c r="U61" s="281"/>
      <c r="V61" s="300" t="s">
        <v>848</v>
      </c>
      <c r="W61" s="280"/>
      <c r="X61" s="280"/>
      <c r="Y61" s="280"/>
      <c r="Z61" s="280"/>
      <c r="AA61" s="280"/>
      <c r="AB61" s="280"/>
      <c r="AC61" s="281"/>
      <c r="AD61" s="300" t="s">
        <v>849</v>
      </c>
      <c r="AE61" s="281"/>
      <c r="AF61" s="279" t="s">
        <v>850</v>
      </c>
      <c r="AG61" s="281"/>
      <c r="AH61" s="300" t="s">
        <v>851</v>
      </c>
      <c r="AI61" s="281"/>
      <c r="AJ61" s="16" t="s">
        <v>852</v>
      </c>
      <c r="AK61" s="300" t="s">
        <v>853</v>
      </c>
      <c r="AL61" s="281"/>
      <c r="AM61" s="300" t="s">
        <v>833</v>
      </c>
      <c r="AN61" s="281"/>
      <c r="AO61" s="16" t="s">
        <v>854</v>
      </c>
      <c r="AP61" s="16" t="s">
        <v>855</v>
      </c>
      <c r="AQ61" s="300" t="s">
        <v>856</v>
      </c>
      <c r="AR61" s="281"/>
      <c r="AS61" s="16" t="s">
        <v>857</v>
      </c>
      <c r="AT61" s="16" t="s">
        <v>858</v>
      </c>
      <c r="AU61" s="16" t="s">
        <v>151</v>
      </c>
      <c r="AV61" s="16" t="s">
        <v>859</v>
      </c>
      <c r="AW61" s="12"/>
    </row>
    <row r="62" spans="1:49" ht="48" customHeight="1">
      <c r="A62" s="302" t="s">
        <v>860</v>
      </c>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1"/>
      <c r="AW62" s="12"/>
    </row>
    <row r="63" spans="1:49" ht="47.25">
      <c r="A63" s="17" t="s">
        <v>46</v>
      </c>
      <c r="B63" s="15">
        <v>532</v>
      </c>
      <c r="C63" s="15">
        <v>261</v>
      </c>
      <c r="D63" s="15">
        <v>236</v>
      </c>
      <c r="E63" s="15">
        <v>35</v>
      </c>
      <c r="F63" s="15">
        <v>0</v>
      </c>
      <c r="G63" s="15">
        <v>0</v>
      </c>
      <c r="H63" s="15">
        <v>0</v>
      </c>
      <c r="I63" s="15">
        <v>0</v>
      </c>
      <c r="J63" s="15">
        <v>0</v>
      </c>
      <c r="K63" s="15">
        <v>0</v>
      </c>
      <c r="L63" s="15">
        <v>0</v>
      </c>
      <c r="M63" s="15">
        <v>0</v>
      </c>
      <c r="N63" s="15">
        <v>0</v>
      </c>
      <c r="O63" s="15">
        <v>0</v>
      </c>
      <c r="P63" s="15">
        <v>4</v>
      </c>
      <c r="Q63" s="15" t="s">
        <v>861</v>
      </c>
      <c r="R63" s="15">
        <v>0</v>
      </c>
      <c r="S63" s="15">
        <v>0</v>
      </c>
      <c r="T63" s="15">
        <v>4</v>
      </c>
      <c r="U63" s="15">
        <v>0.8</v>
      </c>
      <c r="V63" s="15">
        <v>0</v>
      </c>
      <c r="W63" s="15">
        <v>0</v>
      </c>
      <c r="X63" s="15">
        <v>17</v>
      </c>
      <c r="Y63" s="15">
        <v>3</v>
      </c>
      <c r="Z63" s="15">
        <v>0</v>
      </c>
      <c r="AA63" s="15">
        <v>0</v>
      </c>
      <c r="AB63" s="15">
        <v>331</v>
      </c>
      <c r="AC63" s="25">
        <v>62</v>
      </c>
      <c r="AD63" s="17">
        <v>269</v>
      </c>
      <c r="AE63" s="16">
        <v>50</v>
      </c>
      <c r="AF63" s="16">
        <v>84</v>
      </c>
      <c r="AG63" s="16">
        <v>16</v>
      </c>
      <c r="AH63" s="16">
        <v>266</v>
      </c>
      <c r="AI63" s="16">
        <v>50</v>
      </c>
      <c r="AJ63" s="15">
        <v>1</v>
      </c>
      <c r="AK63" s="15">
        <v>0</v>
      </c>
      <c r="AL63" s="15">
        <v>0</v>
      </c>
      <c r="AM63" s="15">
        <v>1</v>
      </c>
      <c r="AN63" s="15">
        <v>1</v>
      </c>
      <c r="AO63" s="15">
        <v>5</v>
      </c>
      <c r="AP63" s="300" t="s">
        <v>47</v>
      </c>
      <c r="AQ63" s="280"/>
      <c r="AR63" s="280"/>
      <c r="AS63" s="280"/>
      <c r="AT63" s="280"/>
      <c r="AU63" s="280"/>
      <c r="AV63" s="281"/>
      <c r="AW63" s="12"/>
    </row>
    <row r="64" spans="1:49" ht="78.75">
      <c r="A64" s="17" t="s">
        <v>48</v>
      </c>
      <c r="B64" s="15">
        <v>567</v>
      </c>
      <c r="C64" s="15">
        <v>275</v>
      </c>
      <c r="D64" s="15">
        <v>265</v>
      </c>
      <c r="E64" s="15">
        <v>27</v>
      </c>
      <c r="F64" s="16">
        <v>1</v>
      </c>
      <c r="G64" s="16" t="s">
        <v>862</v>
      </c>
      <c r="H64" s="15">
        <v>1</v>
      </c>
      <c r="I64" s="16" t="s">
        <v>862</v>
      </c>
      <c r="J64" s="15">
        <v>0</v>
      </c>
      <c r="K64" s="16">
        <v>0</v>
      </c>
      <c r="L64" s="15">
        <v>1</v>
      </c>
      <c r="M64" s="16" t="s">
        <v>862</v>
      </c>
      <c r="N64" s="15">
        <v>0</v>
      </c>
      <c r="O64" s="16">
        <v>0</v>
      </c>
      <c r="P64" s="15">
        <v>0</v>
      </c>
      <c r="Q64" s="16">
        <v>0</v>
      </c>
      <c r="R64" s="15">
        <v>0</v>
      </c>
      <c r="S64" s="16">
        <v>0</v>
      </c>
      <c r="T64" s="15">
        <v>4</v>
      </c>
      <c r="U64" s="16">
        <v>0.7</v>
      </c>
      <c r="V64" s="15">
        <v>46</v>
      </c>
      <c r="W64" s="16">
        <v>8</v>
      </c>
      <c r="X64" s="15">
        <v>21</v>
      </c>
      <c r="Y64" s="16">
        <v>4</v>
      </c>
      <c r="Z64" s="15">
        <v>0</v>
      </c>
      <c r="AA64" s="16">
        <v>0</v>
      </c>
      <c r="AB64" s="15">
        <v>54</v>
      </c>
      <c r="AC64" s="16">
        <v>10</v>
      </c>
      <c r="AD64" s="15">
        <v>332</v>
      </c>
      <c r="AE64" s="16">
        <v>59</v>
      </c>
      <c r="AF64" s="15">
        <v>228</v>
      </c>
      <c r="AG64" s="16">
        <v>40</v>
      </c>
      <c r="AH64" s="15">
        <v>266</v>
      </c>
      <c r="AI64" s="16">
        <v>50</v>
      </c>
      <c r="AJ64" s="15">
        <v>1</v>
      </c>
      <c r="AK64" s="15">
        <v>0</v>
      </c>
      <c r="AL64" s="15">
        <v>0</v>
      </c>
      <c r="AM64" s="15">
        <v>1</v>
      </c>
      <c r="AN64" s="15">
        <v>1</v>
      </c>
      <c r="AO64" s="15">
        <v>4</v>
      </c>
      <c r="AP64" s="15" t="s">
        <v>49</v>
      </c>
      <c r="AQ64" s="15">
        <v>1</v>
      </c>
      <c r="AR64" s="15">
        <v>20</v>
      </c>
      <c r="AS64" s="16">
        <v>1</v>
      </c>
      <c r="AT64" s="15" t="s">
        <v>49</v>
      </c>
      <c r="AU64" s="15" t="s">
        <v>49</v>
      </c>
      <c r="AV64" s="15" t="s">
        <v>50</v>
      </c>
      <c r="AW64" s="12"/>
    </row>
    <row r="65" spans="1:49" ht="31.5">
      <c r="A65" s="18" t="s">
        <v>51</v>
      </c>
      <c r="B65" s="19" t="s">
        <v>863</v>
      </c>
      <c r="C65" s="19" t="s">
        <v>419</v>
      </c>
      <c r="D65" s="19" t="s">
        <v>112</v>
      </c>
      <c r="E65" s="19">
        <v>-8</v>
      </c>
      <c r="F65" s="19" t="s">
        <v>95</v>
      </c>
      <c r="G65" s="19" t="s">
        <v>864</v>
      </c>
      <c r="H65" s="19" t="s">
        <v>95</v>
      </c>
      <c r="I65" s="19" t="s">
        <v>864</v>
      </c>
      <c r="J65" s="19">
        <v>0</v>
      </c>
      <c r="K65" s="19">
        <v>0</v>
      </c>
      <c r="L65" s="19" t="s">
        <v>95</v>
      </c>
      <c r="M65" s="19" t="s">
        <v>864</v>
      </c>
      <c r="N65" s="19">
        <v>0</v>
      </c>
      <c r="O65" s="19">
        <v>0</v>
      </c>
      <c r="P65" s="19">
        <v>0</v>
      </c>
      <c r="Q65" s="19" t="s">
        <v>865</v>
      </c>
      <c r="R65" s="19">
        <v>0</v>
      </c>
      <c r="S65" s="19">
        <v>0</v>
      </c>
      <c r="T65" s="19">
        <v>0</v>
      </c>
      <c r="U65" s="19" t="s">
        <v>866</v>
      </c>
      <c r="V65" s="19" t="s">
        <v>465</v>
      </c>
      <c r="W65" s="19" t="s">
        <v>56</v>
      </c>
      <c r="X65" s="19" t="s">
        <v>89</v>
      </c>
      <c r="Y65" s="19" t="s">
        <v>95</v>
      </c>
      <c r="Z65" s="19">
        <v>0</v>
      </c>
      <c r="AA65" s="19">
        <v>0</v>
      </c>
      <c r="AB65" s="19">
        <v>227</v>
      </c>
      <c r="AC65" s="19" t="s">
        <v>867</v>
      </c>
      <c r="AD65" s="19" t="s">
        <v>868</v>
      </c>
      <c r="AE65" s="19" t="s">
        <v>91</v>
      </c>
      <c r="AF65" s="19" t="s">
        <v>869</v>
      </c>
      <c r="AG65" s="19" t="s">
        <v>109</v>
      </c>
      <c r="AH65" s="19">
        <v>0</v>
      </c>
      <c r="AI65" s="19">
        <v>0</v>
      </c>
      <c r="AJ65" s="19">
        <v>0</v>
      </c>
      <c r="AK65" s="19">
        <v>0</v>
      </c>
      <c r="AL65" s="19">
        <v>0</v>
      </c>
      <c r="AM65" s="19">
        <v>0</v>
      </c>
      <c r="AN65" s="19">
        <v>0</v>
      </c>
      <c r="AO65" s="19" t="s">
        <v>870</v>
      </c>
      <c r="AP65" s="20" t="s">
        <v>64</v>
      </c>
      <c r="AQ65" s="19">
        <v>1</v>
      </c>
      <c r="AR65" s="19">
        <v>20</v>
      </c>
      <c r="AS65" s="19">
        <v>1</v>
      </c>
      <c r="AT65" s="20" t="s">
        <v>64</v>
      </c>
      <c r="AU65" s="19" t="s">
        <v>47</v>
      </c>
      <c r="AV65" s="20" t="s">
        <v>64</v>
      </c>
      <c r="AW65" s="12"/>
    </row>
    <row r="66" spans="1:49" ht="378">
      <c r="A66" s="17" t="s">
        <v>65</v>
      </c>
      <c r="B66" s="300" t="s">
        <v>871</v>
      </c>
      <c r="C66" s="280"/>
      <c r="D66" s="280"/>
      <c r="E66" s="281"/>
      <c r="F66" s="300" t="s">
        <v>872</v>
      </c>
      <c r="G66" s="280"/>
      <c r="H66" s="280"/>
      <c r="I66" s="280"/>
      <c r="J66" s="280"/>
      <c r="K66" s="281"/>
      <c r="L66" s="300" t="s">
        <v>873</v>
      </c>
      <c r="M66" s="281"/>
      <c r="N66" s="300" t="s">
        <v>874</v>
      </c>
      <c r="O66" s="281"/>
      <c r="P66" s="300" t="s">
        <v>875</v>
      </c>
      <c r="Q66" s="280"/>
      <c r="R66" s="280"/>
      <c r="S66" s="280"/>
      <c r="T66" s="280"/>
      <c r="U66" s="281"/>
      <c r="V66" s="300" t="s">
        <v>876</v>
      </c>
      <c r="W66" s="280"/>
      <c r="X66" s="280"/>
      <c r="Y66" s="280"/>
      <c r="Z66" s="280"/>
      <c r="AA66" s="280"/>
      <c r="AB66" s="280"/>
      <c r="AC66" s="281"/>
      <c r="AD66" s="300" t="s">
        <v>72</v>
      </c>
      <c r="AE66" s="281"/>
      <c r="AF66" s="300" t="s">
        <v>73</v>
      </c>
      <c r="AG66" s="281"/>
      <c r="AH66" s="300" t="s">
        <v>877</v>
      </c>
      <c r="AI66" s="281"/>
      <c r="AJ66" s="16" t="s">
        <v>878</v>
      </c>
      <c r="AK66" s="300" t="s">
        <v>879</v>
      </c>
      <c r="AL66" s="281"/>
      <c r="AM66" s="300" t="s">
        <v>880</v>
      </c>
      <c r="AN66" s="281"/>
      <c r="AO66" s="16" t="s">
        <v>239</v>
      </c>
      <c r="AP66" s="16" t="s">
        <v>881</v>
      </c>
      <c r="AQ66" s="300" t="s">
        <v>882</v>
      </c>
      <c r="AR66" s="281"/>
      <c r="AS66" s="16" t="s">
        <v>81</v>
      </c>
      <c r="AT66" s="16" t="s">
        <v>82</v>
      </c>
      <c r="AU66" s="16" t="s">
        <v>151</v>
      </c>
      <c r="AV66" s="16" t="s">
        <v>220</v>
      </c>
      <c r="AW66" s="12"/>
    </row>
    <row r="67" spans="1:49" ht="66" customHeight="1">
      <c r="A67" s="302" t="s">
        <v>883</v>
      </c>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1"/>
      <c r="AW67" s="12"/>
    </row>
    <row r="68" spans="1:49" ht="47.25">
      <c r="A68" s="17" t="s">
        <v>46</v>
      </c>
      <c r="B68" s="15">
        <v>144</v>
      </c>
      <c r="C68" s="15">
        <v>57</v>
      </c>
      <c r="D68" s="15">
        <v>69</v>
      </c>
      <c r="E68" s="15">
        <v>11</v>
      </c>
      <c r="F68" s="15">
        <v>0</v>
      </c>
      <c r="G68" s="15">
        <v>0</v>
      </c>
      <c r="H68" s="15">
        <v>0</v>
      </c>
      <c r="I68" s="15">
        <v>0</v>
      </c>
      <c r="J68" s="15">
        <v>0</v>
      </c>
      <c r="K68" s="15">
        <v>0</v>
      </c>
      <c r="L68" s="15">
        <v>0</v>
      </c>
      <c r="M68" s="15">
        <v>0</v>
      </c>
      <c r="N68" s="15">
        <v>0</v>
      </c>
      <c r="O68" s="15">
        <v>0</v>
      </c>
      <c r="P68" s="15">
        <v>0</v>
      </c>
      <c r="Q68" s="15">
        <v>0</v>
      </c>
      <c r="R68" s="15">
        <v>0</v>
      </c>
      <c r="S68" s="15">
        <v>0</v>
      </c>
      <c r="T68" s="15">
        <v>3</v>
      </c>
      <c r="U68" s="15">
        <v>2</v>
      </c>
      <c r="V68" s="15">
        <v>1</v>
      </c>
      <c r="W68" s="15">
        <v>0.7</v>
      </c>
      <c r="X68" s="15">
        <v>19</v>
      </c>
      <c r="Y68" s="15">
        <v>13</v>
      </c>
      <c r="Z68" s="15">
        <v>0</v>
      </c>
      <c r="AA68" s="15">
        <v>0</v>
      </c>
      <c r="AB68" s="15">
        <v>32</v>
      </c>
      <c r="AC68" s="25">
        <v>22</v>
      </c>
      <c r="AD68" s="17">
        <v>140</v>
      </c>
      <c r="AE68" s="16">
        <v>97</v>
      </c>
      <c r="AF68" s="16">
        <v>144</v>
      </c>
      <c r="AG68" s="16">
        <v>100</v>
      </c>
      <c r="AH68" s="16">
        <v>144</v>
      </c>
      <c r="AI68" s="16">
        <v>100</v>
      </c>
      <c r="AJ68" s="15">
        <v>11</v>
      </c>
      <c r="AK68" s="15">
        <v>0</v>
      </c>
      <c r="AL68" s="15">
        <v>0</v>
      </c>
      <c r="AM68" s="15">
        <v>1</v>
      </c>
      <c r="AN68" s="15">
        <v>0</v>
      </c>
      <c r="AO68" s="15">
        <v>2</v>
      </c>
      <c r="AP68" s="300" t="s">
        <v>47</v>
      </c>
      <c r="AQ68" s="280"/>
      <c r="AR68" s="280"/>
      <c r="AS68" s="280"/>
      <c r="AT68" s="280"/>
      <c r="AU68" s="280"/>
      <c r="AV68" s="281"/>
      <c r="AW68" s="12"/>
    </row>
    <row r="69" spans="1:49" ht="78.75">
      <c r="A69" s="17" t="s">
        <v>48</v>
      </c>
      <c r="B69" s="15">
        <v>124</v>
      </c>
      <c r="C69" s="15">
        <v>60</v>
      </c>
      <c r="D69" s="15">
        <v>52</v>
      </c>
      <c r="E69" s="15">
        <v>12</v>
      </c>
      <c r="F69" s="16">
        <v>0</v>
      </c>
      <c r="G69" s="16">
        <v>0</v>
      </c>
      <c r="H69" s="15">
        <v>0</v>
      </c>
      <c r="I69" s="16">
        <v>0</v>
      </c>
      <c r="J69" s="15">
        <v>0</v>
      </c>
      <c r="K69" s="16">
        <v>0</v>
      </c>
      <c r="L69" s="15">
        <v>0</v>
      </c>
      <c r="M69" s="16">
        <v>0</v>
      </c>
      <c r="N69" s="15">
        <v>0</v>
      </c>
      <c r="O69" s="16">
        <v>0</v>
      </c>
      <c r="P69" s="15">
        <v>0</v>
      </c>
      <c r="Q69" s="16">
        <v>0</v>
      </c>
      <c r="R69" s="15">
        <v>0</v>
      </c>
      <c r="S69" s="16">
        <v>0</v>
      </c>
      <c r="T69" s="15">
        <v>1</v>
      </c>
      <c r="U69" s="16">
        <v>8</v>
      </c>
      <c r="V69" s="15">
        <v>6</v>
      </c>
      <c r="W69" s="16">
        <v>5</v>
      </c>
      <c r="X69" s="15">
        <v>24</v>
      </c>
      <c r="Y69" s="16">
        <v>19</v>
      </c>
      <c r="Z69" s="15">
        <v>2</v>
      </c>
      <c r="AA69" s="16">
        <v>1.6</v>
      </c>
      <c r="AB69" s="15">
        <v>33</v>
      </c>
      <c r="AC69" s="16">
        <v>27</v>
      </c>
      <c r="AD69" s="15">
        <v>120</v>
      </c>
      <c r="AE69" s="16">
        <v>97</v>
      </c>
      <c r="AF69" s="15">
        <v>124</v>
      </c>
      <c r="AG69" s="16">
        <v>100</v>
      </c>
      <c r="AH69" s="15">
        <v>122</v>
      </c>
      <c r="AI69" s="16">
        <v>98</v>
      </c>
      <c r="AJ69" s="15">
        <v>6</v>
      </c>
      <c r="AK69" s="15">
        <v>0</v>
      </c>
      <c r="AL69" s="15">
        <v>0</v>
      </c>
      <c r="AM69" s="15">
        <v>1</v>
      </c>
      <c r="AN69" s="15">
        <v>0</v>
      </c>
      <c r="AO69" s="15">
        <v>2</v>
      </c>
      <c r="AP69" s="15" t="s">
        <v>49</v>
      </c>
      <c r="AQ69" s="15">
        <v>3</v>
      </c>
      <c r="AR69" s="15">
        <v>36</v>
      </c>
      <c r="AS69" s="16">
        <v>1</v>
      </c>
      <c r="AT69" s="15" t="s">
        <v>50</v>
      </c>
      <c r="AU69" s="15" t="s">
        <v>50</v>
      </c>
      <c r="AV69" s="15" t="s">
        <v>50</v>
      </c>
      <c r="AW69" s="12"/>
    </row>
    <row r="70" spans="1:49" ht="31.5">
      <c r="A70" s="18" t="s">
        <v>51</v>
      </c>
      <c r="B70" s="19">
        <v>20</v>
      </c>
      <c r="C70" s="19">
        <v>3</v>
      </c>
      <c r="D70" s="19">
        <v>-17</v>
      </c>
      <c r="E70" s="19">
        <v>1</v>
      </c>
      <c r="F70" s="19">
        <v>0</v>
      </c>
      <c r="G70" s="19">
        <v>0</v>
      </c>
      <c r="H70" s="19">
        <v>0</v>
      </c>
      <c r="I70" s="19">
        <v>0</v>
      </c>
      <c r="J70" s="19">
        <v>0</v>
      </c>
      <c r="K70" s="19">
        <v>0</v>
      </c>
      <c r="L70" s="19">
        <v>0</v>
      </c>
      <c r="M70" s="19">
        <v>0</v>
      </c>
      <c r="N70" s="19">
        <v>0</v>
      </c>
      <c r="O70" s="19">
        <v>0</v>
      </c>
      <c r="P70" s="19">
        <v>0</v>
      </c>
      <c r="Q70" s="19">
        <v>0</v>
      </c>
      <c r="R70" s="19">
        <v>0</v>
      </c>
      <c r="S70" s="19">
        <v>0</v>
      </c>
      <c r="T70" s="19">
        <v>-2</v>
      </c>
      <c r="U70" s="19">
        <v>6</v>
      </c>
      <c r="V70" s="19">
        <v>5</v>
      </c>
      <c r="W70" s="19">
        <v>4.3</v>
      </c>
      <c r="X70" s="19">
        <v>5</v>
      </c>
      <c r="Y70" s="19">
        <v>6</v>
      </c>
      <c r="Z70" s="19">
        <v>2</v>
      </c>
      <c r="AA70" s="19">
        <v>1.6</v>
      </c>
      <c r="AB70" s="19">
        <v>1</v>
      </c>
      <c r="AC70" s="19">
        <v>5</v>
      </c>
      <c r="AD70" s="19">
        <v>20</v>
      </c>
      <c r="AE70" s="19">
        <v>0</v>
      </c>
      <c r="AF70" s="19">
        <v>20</v>
      </c>
      <c r="AG70" s="19">
        <v>0</v>
      </c>
      <c r="AH70" s="19">
        <v>22</v>
      </c>
      <c r="AI70" s="19">
        <v>2</v>
      </c>
      <c r="AJ70" s="19">
        <v>5</v>
      </c>
      <c r="AK70" s="19">
        <v>0</v>
      </c>
      <c r="AL70" s="19">
        <v>0</v>
      </c>
      <c r="AM70" s="19">
        <v>0</v>
      </c>
      <c r="AN70" s="19">
        <v>0</v>
      </c>
      <c r="AO70" s="19">
        <v>0</v>
      </c>
      <c r="AP70" s="20" t="s">
        <v>64</v>
      </c>
      <c r="AQ70" s="19">
        <v>3</v>
      </c>
      <c r="AR70" s="19">
        <v>36</v>
      </c>
      <c r="AS70" s="19">
        <v>1</v>
      </c>
      <c r="AT70" s="19">
        <v>0</v>
      </c>
      <c r="AU70" s="19">
        <v>0</v>
      </c>
      <c r="AV70" s="19">
        <v>0</v>
      </c>
      <c r="AW70" s="12"/>
    </row>
    <row r="71" spans="1:49" ht="409.5">
      <c r="A71" s="17" t="s">
        <v>65</v>
      </c>
      <c r="B71" s="279" t="s">
        <v>884</v>
      </c>
      <c r="C71" s="280"/>
      <c r="D71" s="280"/>
      <c r="E71" s="281"/>
      <c r="F71" s="300" t="s">
        <v>885</v>
      </c>
      <c r="G71" s="280"/>
      <c r="H71" s="280"/>
      <c r="I71" s="280"/>
      <c r="J71" s="280"/>
      <c r="K71" s="281"/>
      <c r="L71" s="300" t="s">
        <v>886</v>
      </c>
      <c r="M71" s="281"/>
      <c r="N71" s="300" t="s">
        <v>887</v>
      </c>
      <c r="O71" s="281"/>
      <c r="P71" s="300" t="s">
        <v>888</v>
      </c>
      <c r="Q71" s="280"/>
      <c r="R71" s="280"/>
      <c r="S71" s="280"/>
      <c r="T71" s="280"/>
      <c r="U71" s="281"/>
      <c r="V71" s="300" t="s">
        <v>889</v>
      </c>
      <c r="W71" s="280"/>
      <c r="X71" s="280"/>
      <c r="Y71" s="280"/>
      <c r="Z71" s="280"/>
      <c r="AA71" s="280"/>
      <c r="AB71" s="280"/>
      <c r="AC71" s="281"/>
      <c r="AD71" s="300" t="s">
        <v>72</v>
      </c>
      <c r="AE71" s="281"/>
      <c r="AF71" s="300" t="s">
        <v>73</v>
      </c>
      <c r="AG71" s="281"/>
      <c r="AH71" s="300" t="s">
        <v>890</v>
      </c>
      <c r="AI71" s="281"/>
      <c r="AJ71" s="6" t="s">
        <v>891</v>
      </c>
      <c r="AK71" s="300" t="s">
        <v>892</v>
      </c>
      <c r="AL71" s="281"/>
      <c r="AM71" s="300" t="s">
        <v>880</v>
      </c>
      <c r="AN71" s="281"/>
      <c r="AO71" s="16" t="s">
        <v>893</v>
      </c>
      <c r="AP71" s="16" t="s">
        <v>894</v>
      </c>
      <c r="AQ71" s="300" t="s">
        <v>895</v>
      </c>
      <c r="AR71" s="281"/>
      <c r="AS71" s="16" t="s">
        <v>896</v>
      </c>
      <c r="AT71" s="16" t="s">
        <v>130</v>
      </c>
      <c r="AU71" s="16" t="s">
        <v>131</v>
      </c>
      <c r="AV71" s="16" t="s">
        <v>897</v>
      </c>
      <c r="AW71" s="12"/>
    </row>
    <row r="72" spans="1:49" ht="45.75" customHeight="1">
      <c r="A72" s="302" t="s">
        <v>898</v>
      </c>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1"/>
      <c r="AW72" s="12"/>
    </row>
    <row r="73" spans="1:49" ht="47.25">
      <c r="A73" s="17" t="s">
        <v>46</v>
      </c>
      <c r="B73" s="15">
        <v>349</v>
      </c>
      <c r="C73" s="15">
        <v>156</v>
      </c>
      <c r="D73" s="15">
        <v>193</v>
      </c>
      <c r="E73" s="15">
        <v>0</v>
      </c>
      <c r="F73" s="15">
        <v>1</v>
      </c>
      <c r="G73" s="15">
        <v>3.5</v>
      </c>
      <c r="H73" s="15">
        <v>1</v>
      </c>
      <c r="I73" s="15">
        <v>3.5</v>
      </c>
      <c r="J73" s="15">
        <v>0</v>
      </c>
      <c r="K73" s="15">
        <v>0</v>
      </c>
      <c r="L73" s="15">
        <v>1</v>
      </c>
      <c r="M73" s="15">
        <v>3.5</v>
      </c>
      <c r="N73" s="15">
        <v>0</v>
      </c>
      <c r="O73" s="15">
        <v>0</v>
      </c>
      <c r="P73" s="15">
        <v>0</v>
      </c>
      <c r="Q73" s="15">
        <v>0</v>
      </c>
      <c r="R73" s="15">
        <v>0</v>
      </c>
      <c r="S73" s="15">
        <v>0</v>
      </c>
      <c r="T73" s="15">
        <v>1</v>
      </c>
      <c r="U73" s="15">
        <v>3.5</v>
      </c>
      <c r="V73" s="15">
        <v>0</v>
      </c>
      <c r="W73" s="15">
        <v>0</v>
      </c>
      <c r="X73" s="15">
        <v>21</v>
      </c>
      <c r="Y73" s="15">
        <v>6</v>
      </c>
      <c r="Z73" s="15">
        <v>0</v>
      </c>
      <c r="AA73" s="15">
        <v>0</v>
      </c>
      <c r="AB73" s="15">
        <v>34</v>
      </c>
      <c r="AC73" s="25">
        <v>9.6999999999999993</v>
      </c>
      <c r="AD73" s="17">
        <v>120</v>
      </c>
      <c r="AE73" s="16">
        <v>34</v>
      </c>
      <c r="AF73" s="16">
        <v>349</v>
      </c>
      <c r="AG73" s="16">
        <v>100</v>
      </c>
      <c r="AH73" s="16">
        <v>41</v>
      </c>
      <c r="AI73" s="16">
        <v>12</v>
      </c>
      <c r="AJ73" s="15">
        <v>2</v>
      </c>
      <c r="AK73" s="15">
        <v>0</v>
      </c>
      <c r="AL73" s="15">
        <v>0</v>
      </c>
      <c r="AM73" s="15">
        <v>1</v>
      </c>
      <c r="AN73" s="15">
        <v>1</v>
      </c>
      <c r="AO73" s="15">
        <v>0</v>
      </c>
      <c r="AP73" s="300" t="s">
        <v>47</v>
      </c>
      <c r="AQ73" s="280"/>
      <c r="AR73" s="280"/>
      <c r="AS73" s="280"/>
      <c r="AT73" s="280"/>
      <c r="AU73" s="280"/>
      <c r="AV73" s="281"/>
      <c r="AW73" s="12"/>
    </row>
    <row r="74" spans="1:49" ht="78.75">
      <c r="A74" s="17" t="s">
        <v>48</v>
      </c>
      <c r="B74" s="15">
        <v>358</v>
      </c>
      <c r="C74" s="15">
        <v>153</v>
      </c>
      <c r="D74" s="15">
        <v>205</v>
      </c>
      <c r="E74" s="15">
        <v>0</v>
      </c>
      <c r="F74" s="16">
        <v>0</v>
      </c>
      <c r="G74" s="16">
        <v>0</v>
      </c>
      <c r="H74" s="15">
        <v>0</v>
      </c>
      <c r="I74" s="16">
        <v>0</v>
      </c>
      <c r="J74" s="15">
        <v>0</v>
      </c>
      <c r="K74" s="16">
        <v>0</v>
      </c>
      <c r="L74" s="15">
        <v>0</v>
      </c>
      <c r="M74" s="16">
        <v>0</v>
      </c>
      <c r="N74" s="15">
        <v>0</v>
      </c>
      <c r="O74" s="16">
        <v>0</v>
      </c>
      <c r="P74" s="15">
        <v>0</v>
      </c>
      <c r="Q74" s="16">
        <v>0</v>
      </c>
      <c r="R74" s="15">
        <v>0</v>
      </c>
      <c r="S74" s="16">
        <v>0</v>
      </c>
      <c r="T74" s="15">
        <v>0</v>
      </c>
      <c r="U74" s="16">
        <v>0</v>
      </c>
      <c r="V74" s="15">
        <v>114</v>
      </c>
      <c r="W74" s="16">
        <v>31</v>
      </c>
      <c r="X74" s="15">
        <v>37</v>
      </c>
      <c r="Y74" s="16">
        <v>10</v>
      </c>
      <c r="Z74" s="15">
        <v>0</v>
      </c>
      <c r="AA74" s="16">
        <v>0</v>
      </c>
      <c r="AB74" s="15">
        <v>56</v>
      </c>
      <c r="AC74" s="16">
        <v>15</v>
      </c>
      <c r="AD74" s="15">
        <v>289</v>
      </c>
      <c r="AE74" s="16">
        <v>82</v>
      </c>
      <c r="AF74" s="15">
        <v>358</v>
      </c>
      <c r="AG74" s="16">
        <v>100</v>
      </c>
      <c r="AH74" s="15">
        <v>358</v>
      </c>
      <c r="AI74" s="16">
        <v>100</v>
      </c>
      <c r="AJ74" s="15">
        <v>1</v>
      </c>
      <c r="AK74" s="15">
        <v>1</v>
      </c>
      <c r="AL74" s="15">
        <v>1</v>
      </c>
      <c r="AM74" s="15">
        <v>1</v>
      </c>
      <c r="AN74" s="15">
        <v>1</v>
      </c>
      <c r="AO74" s="15">
        <v>1</v>
      </c>
      <c r="AP74" s="15" t="s">
        <v>49</v>
      </c>
      <c r="AQ74" s="15">
        <v>0</v>
      </c>
      <c r="AR74" s="15">
        <v>0</v>
      </c>
      <c r="AS74" s="16">
        <v>0</v>
      </c>
      <c r="AT74" s="15" t="s">
        <v>50</v>
      </c>
      <c r="AU74" s="15" t="s">
        <v>50</v>
      </c>
      <c r="AV74" s="15" t="s">
        <v>50</v>
      </c>
      <c r="AW74" s="12"/>
    </row>
    <row r="75" spans="1:49" ht="31.5">
      <c r="A75" s="18" t="s">
        <v>51</v>
      </c>
      <c r="B75" s="19">
        <v>9</v>
      </c>
      <c r="C75" s="19">
        <v>-3</v>
      </c>
      <c r="D75" s="19">
        <v>12</v>
      </c>
      <c r="E75" s="19">
        <v>0</v>
      </c>
      <c r="F75" s="19">
        <v>-1</v>
      </c>
      <c r="G75" s="19">
        <v>-3.5</v>
      </c>
      <c r="H75" s="19">
        <v>-1</v>
      </c>
      <c r="I75" s="19" t="s">
        <v>899</v>
      </c>
      <c r="J75" s="19">
        <v>0</v>
      </c>
      <c r="K75" s="19">
        <v>0</v>
      </c>
      <c r="L75" s="19">
        <v>-1</v>
      </c>
      <c r="M75" s="19" t="s">
        <v>900</v>
      </c>
      <c r="N75" s="19">
        <v>0</v>
      </c>
      <c r="O75" s="19">
        <v>0</v>
      </c>
      <c r="P75" s="19">
        <v>0</v>
      </c>
      <c r="Q75" s="19">
        <v>0</v>
      </c>
      <c r="R75" s="19">
        <v>0</v>
      </c>
      <c r="S75" s="19">
        <v>0</v>
      </c>
      <c r="T75" s="19">
        <v>-1</v>
      </c>
      <c r="U75" s="19" t="s">
        <v>900</v>
      </c>
      <c r="V75" s="19">
        <v>114</v>
      </c>
      <c r="W75" s="19">
        <v>31</v>
      </c>
      <c r="X75" s="19">
        <v>16</v>
      </c>
      <c r="Y75" s="19">
        <v>4</v>
      </c>
      <c r="Z75" s="19">
        <v>0</v>
      </c>
      <c r="AA75" s="19">
        <v>0</v>
      </c>
      <c r="AB75" s="19">
        <v>22</v>
      </c>
      <c r="AC75" s="19">
        <v>5.3</v>
      </c>
      <c r="AD75" s="19">
        <v>169</v>
      </c>
      <c r="AE75" s="19">
        <v>48</v>
      </c>
      <c r="AF75" s="19">
        <v>9</v>
      </c>
      <c r="AG75" s="19">
        <v>0</v>
      </c>
      <c r="AH75" s="19">
        <v>317</v>
      </c>
      <c r="AI75" s="19">
        <v>88</v>
      </c>
      <c r="AJ75" s="19">
        <v>-1</v>
      </c>
      <c r="AK75" s="19">
        <v>1</v>
      </c>
      <c r="AL75" s="19">
        <v>1</v>
      </c>
      <c r="AM75" s="19">
        <v>0</v>
      </c>
      <c r="AN75" s="19">
        <v>0</v>
      </c>
      <c r="AO75" s="19">
        <v>1</v>
      </c>
      <c r="AP75" s="19" t="s">
        <v>49</v>
      </c>
      <c r="AQ75" s="19">
        <v>2</v>
      </c>
      <c r="AR75" s="19">
        <v>24</v>
      </c>
      <c r="AS75" s="19">
        <v>1</v>
      </c>
      <c r="AT75" s="19" t="s">
        <v>50</v>
      </c>
      <c r="AU75" s="19" t="s">
        <v>49</v>
      </c>
      <c r="AV75" s="19" t="s">
        <v>50</v>
      </c>
      <c r="AW75" s="12"/>
    </row>
    <row r="76" spans="1:49" ht="409.5">
      <c r="A76" s="17" t="s">
        <v>65</v>
      </c>
      <c r="B76" s="300" t="s">
        <v>901</v>
      </c>
      <c r="C76" s="280"/>
      <c r="D76" s="280"/>
      <c r="E76" s="281"/>
      <c r="F76" s="300" t="s">
        <v>902</v>
      </c>
      <c r="G76" s="280"/>
      <c r="H76" s="280"/>
      <c r="I76" s="280"/>
      <c r="J76" s="280"/>
      <c r="K76" s="281"/>
      <c r="L76" s="300" t="s">
        <v>903</v>
      </c>
      <c r="M76" s="281"/>
      <c r="N76" s="300" t="s">
        <v>904</v>
      </c>
      <c r="O76" s="281"/>
      <c r="P76" s="300" t="s">
        <v>905</v>
      </c>
      <c r="Q76" s="280"/>
      <c r="R76" s="280"/>
      <c r="S76" s="280"/>
      <c r="T76" s="280"/>
      <c r="U76" s="281"/>
      <c r="V76" s="300" t="s">
        <v>906</v>
      </c>
      <c r="W76" s="280"/>
      <c r="X76" s="280"/>
      <c r="Y76" s="280"/>
      <c r="Z76" s="280"/>
      <c r="AA76" s="280"/>
      <c r="AB76" s="280"/>
      <c r="AC76" s="281"/>
      <c r="AD76" s="300" t="s">
        <v>72</v>
      </c>
      <c r="AE76" s="281"/>
      <c r="AF76" s="300" t="s">
        <v>73</v>
      </c>
      <c r="AG76" s="281"/>
      <c r="AH76" s="279" t="s">
        <v>907</v>
      </c>
      <c r="AI76" s="281"/>
      <c r="AJ76" s="6" t="s">
        <v>908</v>
      </c>
      <c r="AK76" s="300" t="s">
        <v>103</v>
      </c>
      <c r="AL76" s="281"/>
      <c r="AM76" s="300" t="s">
        <v>909</v>
      </c>
      <c r="AN76" s="281"/>
      <c r="AO76" s="16" t="s">
        <v>910</v>
      </c>
      <c r="AP76" s="16" t="s">
        <v>911</v>
      </c>
      <c r="AQ76" s="279" t="s">
        <v>912</v>
      </c>
      <c r="AR76" s="281"/>
      <c r="AS76" s="16" t="s">
        <v>913</v>
      </c>
      <c r="AT76" s="16" t="s">
        <v>914</v>
      </c>
      <c r="AU76" s="6" t="s">
        <v>915</v>
      </c>
      <c r="AV76" s="16" t="s">
        <v>916</v>
      </c>
      <c r="AW76" s="12"/>
    </row>
    <row r="77" spans="1:49" ht="45.75" customHeight="1">
      <c r="A77" s="302" t="s">
        <v>917</v>
      </c>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1"/>
      <c r="AW77" s="12"/>
    </row>
    <row r="78" spans="1:49" ht="47.25">
      <c r="A78" s="17" t="s">
        <v>46</v>
      </c>
      <c r="B78" s="15">
        <v>207</v>
      </c>
      <c r="C78" s="15">
        <v>99</v>
      </c>
      <c r="D78" s="15">
        <v>98</v>
      </c>
      <c r="E78" s="15">
        <v>10</v>
      </c>
      <c r="F78" s="15">
        <v>0</v>
      </c>
      <c r="G78" s="15">
        <v>0</v>
      </c>
      <c r="H78" s="15">
        <v>0</v>
      </c>
      <c r="I78" s="15">
        <v>0</v>
      </c>
      <c r="J78" s="15">
        <v>0</v>
      </c>
      <c r="K78" s="15">
        <v>0</v>
      </c>
      <c r="L78" s="15">
        <v>0</v>
      </c>
      <c r="M78" s="15">
        <v>0</v>
      </c>
      <c r="N78" s="15">
        <v>0</v>
      </c>
      <c r="O78" s="15">
        <v>0</v>
      </c>
      <c r="P78" s="15">
        <v>0</v>
      </c>
      <c r="Q78" s="15">
        <v>0</v>
      </c>
      <c r="R78" s="15">
        <v>0</v>
      </c>
      <c r="S78" s="15">
        <v>0</v>
      </c>
      <c r="T78" s="15">
        <v>1</v>
      </c>
      <c r="U78" s="15">
        <v>0.5</v>
      </c>
      <c r="V78" s="15">
        <v>0</v>
      </c>
      <c r="W78" s="15">
        <v>0</v>
      </c>
      <c r="X78" s="15">
        <v>27</v>
      </c>
      <c r="Y78" s="15">
        <v>10</v>
      </c>
      <c r="Z78" s="15">
        <v>0</v>
      </c>
      <c r="AA78" s="15">
        <v>0</v>
      </c>
      <c r="AB78" s="15">
        <v>35</v>
      </c>
      <c r="AC78" s="25">
        <v>17</v>
      </c>
      <c r="AD78" s="17">
        <v>158</v>
      </c>
      <c r="AE78" s="16">
        <v>76</v>
      </c>
      <c r="AF78" s="16">
        <v>203</v>
      </c>
      <c r="AG78" s="16">
        <v>98</v>
      </c>
      <c r="AH78" s="16">
        <v>206</v>
      </c>
      <c r="AI78" s="16">
        <v>99</v>
      </c>
      <c r="AJ78" s="15">
        <v>4</v>
      </c>
      <c r="AK78" s="15">
        <v>0</v>
      </c>
      <c r="AL78" s="15">
        <v>0</v>
      </c>
      <c r="AM78" s="15">
        <v>1</v>
      </c>
      <c r="AN78" s="15">
        <v>1</v>
      </c>
      <c r="AO78" s="15">
        <v>6</v>
      </c>
      <c r="AP78" s="299"/>
      <c r="AQ78" s="298"/>
      <c r="AR78" s="298"/>
      <c r="AS78" s="298"/>
      <c r="AT78" s="298"/>
      <c r="AU78" s="298"/>
      <c r="AV78" s="287"/>
      <c r="AW78" s="12"/>
    </row>
    <row r="79" spans="1:49" ht="78.75">
      <c r="A79" s="17" t="s">
        <v>48</v>
      </c>
      <c r="B79" s="15">
        <v>219</v>
      </c>
      <c r="C79" s="15">
        <v>100</v>
      </c>
      <c r="D79" s="15">
        <v>102</v>
      </c>
      <c r="E79" s="15">
        <v>17</v>
      </c>
      <c r="F79" s="16">
        <v>0</v>
      </c>
      <c r="G79" s="16">
        <v>0</v>
      </c>
      <c r="H79" s="15">
        <v>0</v>
      </c>
      <c r="I79" s="16">
        <v>0</v>
      </c>
      <c r="J79" s="15">
        <v>0</v>
      </c>
      <c r="K79" s="16">
        <v>0</v>
      </c>
      <c r="L79" s="15">
        <v>0</v>
      </c>
      <c r="M79" s="16">
        <v>0</v>
      </c>
      <c r="N79" s="15">
        <v>0</v>
      </c>
      <c r="O79" s="16">
        <v>0</v>
      </c>
      <c r="P79" s="15">
        <v>0</v>
      </c>
      <c r="Q79" s="16">
        <v>0</v>
      </c>
      <c r="R79" s="15">
        <v>0</v>
      </c>
      <c r="S79" s="16">
        <v>0</v>
      </c>
      <c r="T79" s="15">
        <v>1</v>
      </c>
      <c r="U79" s="16">
        <v>0.4</v>
      </c>
      <c r="V79" s="15">
        <v>18</v>
      </c>
      <c r="W79" s="16">
        <v>7</v>
      </c>
      <c r="X79" s="15">
        <v>47</v>
      </c>
      <c r="Y79" s="16">
        <v>21</v>
      </c>
      <c r="Z79" s="15">
        <v>0</v>
      </c>
      <c r="AA79" s="16">
        <v>0</v>
      </c>
      <c r="AB79" s="15">
        <v>22</v>
      </c>
      <c r="AC79" s="16">
        <v>10</v>
      </c>
      <c r="AD79" s="15">
        <v>159</v>
      </c>
      <c r="AE79" s="16">
        <v>72</v>
      </c>
      <c r="AF79" s="15">
        <v>219</v>
      </c>
      <c r="AG79" s="16">
        <v>100</v>
      </c>
      <c r="AH79" s="15">
        <v>219</v>
      </c>
      <c r="AI79" s="16">
        <v>100</v>
      </c>
      <c r="AJ79" s="15">
        <v>14</v>
      </c>
      <c r="AK79" s="15">
        <v>0</v>
      </c>
      <c r="AL79" s="15">
        <v>0</v>
      </c>
      <c r="AM79" s="15">
        <v>1</v>
      </c>
      <c r="AN79" s="15">
        <v>1</v>
      </c>
      <c r="AO79" s="15">
        <v>5</v>
      </c>
      <c r="AP79" s="15" t="s">
        <v>49</v>
      </c>
      <c r="AQ79" s="15">
        <v>0</v>
      </c>
      <c r="AR79" s="15">
        <v>0</v>
      </c>
      <c r="AS79" s="16">
        <v>1</v>
      </c>
      <c r="AT79" s="15" t="s">
        <v>49</v>
      </c>
      <c r="AU79" s="15" t="s">
        <v>50</v>
      </c>
      <c r="AV79" s="15" t="s">
        <v>50</v>
      </c>
      <c r="AW79" s="12"/>
    </row>
    <row r="80" spans="1:49" ht="31.5">
      <c r="A80" s="18" t="s">
        <v>51</v>
      </c>
      <c r="B80" s="19" t="s">
        <v>424</v>
      </c>
      <c r="C80" s="19" t="s">
        <v>95</v>
      </c>
      <c r="D80" s="19" t="s">
        <v>89</v>
      </c>
      <c r="E80" s="19" t="s">
        <v>182</v>
      </c>
      <c r="F80" s="19">
        <v>0</v>
      </c>
      <c r="G80" s="19">
        <v>0</v>
      </c>
      <c r="H80" s="19">
        <v>0</v>
      </c>
      <c r="I80" s="19">
        <v>0</v>
      </c>
      <c r="J80" s="19">
        <v>0</v>
      </c>
      <c r="K80" s="19">
        <v>0</v>
      </c>
      <c r="L80" s="19">
        <v>0</v>
      </c>
      <c r="M80" s="19">
        <v>0</v>
      </c>
      <c r="N80" s="19">
        <v>0</v>
      </c>
      <c r="O80" s="19">
        <v>0</v>
      </c>
      <c r="P80" s="19">
        <v>0</v>
      </c>
      <c r="Q80" s="19">
        <v>0</v>
      </c>
      <c r="R80" s="19">
        <v>0</v>
      </c>
      <c r="S80" s="19">
        <v>0</v>
      </c>
      <c r="T80" s="19">
        <v>0</v>
      </c>
      <c r="U80" s="19">
        <v>0</v>
      </c>
      <c r="V80" s="19" t="s">
        <v>62</v>
      </c>
      <c r="W80" s="19" t="s">
        <v>182</v>
      </c>
      <c r="X80" s="19" t="s">
        <v>57</v>
      </c>
      <c r="Y80" s="19" t="s">
        <v>140</v>
      </c>
      <c r="Z80" s="19">
        <v>0</v>
      </c>
      <c r="AA80" s="19">
        <v>0</v>
      </c>
      <c r="AB80" s="19">
        <v>-13</v>
      </c>
      <c r="AC80" s="19">
        <v>-7</v>
      </c>
      <c r="AD80" s="19" t="s">
        <v>95</v>
      </c>
      <c r="AE80" s="19">
        <v>-4</v>
      </c>
      <c r="AF80" s="19" t="s">
        <v>545</v>
      </c>
      <c r="AG80" s="19" t="s">
        <v>88</v>
      </c>
      <c r="AH80" s="19" t="s">
        <v>447</v>
      </c>
      <c r="AI80" s="19" t="s">
        <v>95</v>
      </c>
      <c r="AJ80" s="19" t="s">
        <v>114</v>
      </c>
      <c r="AK80" s="19">
        <v>0</v>
      </c>
      <c r="AL80" s="19">
        <v>0</v>
      </c>
      <c r="AM80" s="19">
        <v>0</v>
      </c>
      <c r="AN80" s="19">
        <v>0</v>
      </c>
      <c r="AO80" s="19">
        <v>-1</v>
      </c>
      <c r="AP80" s="19" t="s">
        <v>49</v>
      </c>
      <c r="AQ80" s="19">
        <v>0</v>
      </c>
      <c r="AR80" s="19">
        <v>0</v>
      </c>
      <c r="AS80" s="19">
        <v>1</v>
      </c>
      <c r="AT80" s="19" t="s">
        <v>49</v>
      </c>
      <c r="AU80" s="19" t="s">
        <v>50</v>
      </c>
      <c r="AV80" s="19" t="s">
        <v>50</v>
      </c>
      <c r="AW80" s="12"/>
    </row>
    <row r="81" spans="1:49" ht="409.5">
      <c r="A81" s="17" t="s">
        <v>65</v>
      </c>
      <c r="B81" s="300" t="s">
        <v>918</v>
      </c>
      <c r="C81" s="280"/>
      <c r="D81" s="280"/>
      <c r="E81" s="281"/>
      <c r="F81" s="300" t="s">
        <v>919</v>
      </c>
      <c r="G81" s="280"/>
      <c r="H81" s="280"/>
      <c r="I81" s="280"/>
      <c r="J81" s="280"/>
      <c r="K81" s="281"/>
      <c r="L81" s="300" t="s">
        <v>920</v>
      </c>
      <c r="M81" s="281"/>
      <c r="N81" s="300" t="s">
        <v>920</v>
      </c>
      <c r="O81" s="281"/>
      <c r="P81" s="300" t="s">
        <v>921</v>
      </c>
      <c r="Q81" s="280"/>
      <c r="R81" s="280"/>
      <c r="S81" s="280"/>
      <c r="T81" s="280"/>
      <c r="U81" s="281"/>
      <c r="V81" s="300" t="s">
        <v>922</v>
      </c>
      <c r="W81" s="280"/>
      <c r="X81" s="280"/>
      <c r="Y81" s="280"/>
      <c r="Z81" s="280"/>
      <c r="AA81" s="280"/>
      <c r="AB81" s="280"/>
      <c r="AC81" s="281"/>
      <c r="AD81" s="300" t="s">
        <v>72</v>
      </c>
      <c r="AE81" s="281"/>
      <c r="AF81" s="300" t="s">
        <v>73</v>
      </c>
      <c r="AG81" s="281"/>
      <c r="AH81" s="300" t="s">
        <v>923</v>
      </c>
      <c r="AI81" s="281"/>
      <c r="AJ81" s="16" t="s">
        <v>924</v>
      </c>
      <c r="AK81" s="300" t="s">
        <v>925</v>
      </c>
      <c r="AL81" s="281"/>
      <c r="AM81" s="300" t="s">
        <v>926</v>
      </c>
      <c r="AN81" s="281"/>
      <c r="AO81" s="16" t="s">
        <v>927</v>
      </c>
      <c r="AP81" s="16" t="s">
        <v>928</v>
      </c>
      <c r="AQ81" s="300" t="s">
        <v>929</v>
      </c>
      <c r="AR81" s="281"/>
      <c r="AS81" s="16" t="s">
        <v>930</v>
      </c>
      <c r="AT81" s="16" t="s">
        <v>82</v>
      </c>
      <c r="AU81" s="16" t="s">
        <v>931</v>
      </c>
      <c r="AV81" s="16" t="s">
        <v>932</v>
      </c>
      <c r="AW81" s="12"/>
    </row>
    <row r="82" spans="1:49" ht="68.25" customHeight="1">
      <c r="A82" s="302" t="s">
        <v>933</v>
      </c>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1"/>
      <c r="AW82" s="12"/>
    </row>
    <row r="83" spans="1:49" ht="47.25">
      <c r="A83" s="17" t="s">
        <v>46</v>
      </c>
      <c r="B83" s="15">
        <v>215</v>
      </c>
      <c r="C83" s="15">
        <v>98</v>
      </c>
      <c r="D83" s="15">
        <v>88</v>
      </c>
      <c r="E83" s="15">
        <v>29</v>
      </c>
      <c r="F83" s="15">
        <v>0</v>
      </c>
      <c r="G83" s="15">
        <v>0</v>
      </c>
      <c r="H83" s="15">
        <v>0</v>
      </c>
      <c r="I83" s="15">
        <v>0</v>
      </c>
      <c r="J83" s="15">
        <v>0</v>
      </c>
      <c r="K83" s="15">
        <v>0</v>
      </c>
      <c r="L83" s="15">
        <v>0</v>
      </c>
      <c r="M83" s="15">
        <v>0</v>
      </c>
      <c r="N83" s="15">
        <v>0</v>
      </c>
      <c r="O83" s="15">
        <v>0</v>
      </c>
      <c r="P83" s="15">
        <v>0</v>
      </c>
      <c r="Q83" s="15">
        <v>0</v>
      </c>
      <c r="R83" s="15">
        <v>0</v>
      </c>
      <c r="S83" s="15">
        <v>0</v>
      </c>
      <c r="T83" s="15">
        <v>0</v>
      </c>
      <c r="U83" s="15">
        <v>0</v>
      </c>
      <c r="V83" s="15">
        <v>0</v>
      </c>
      <c r="W83" s="15">
        <v>0</v>
      </c>
      <c r="X83" s="15">
        <v>14</v>
      </c>
      <c r="Y83" s="15">
        <v>6</v>
      </c>
      <c r="Z83" s="15">
        <v>0</v>
      </c>
      <c r="AA83" s="15">
        <v>0</v>
      </c>
      <c r="AB83" s="15">
        <v>0</v>
      </c>
      <c r="AC83" s="25">
        <v>0</v>
      </c>
      <c r="AD83" s="17">
        <v>143</v>
      </c>
      <c r="AE83" s="16">
        <v>65.8</v>
      </c>
      <c r="AF83" s="16">
        <v>182</v>
      </c>
      <c r="AG83" s="16">
        <v>84</v>
      </c>
      <c r="AH83" s="16">
        <v>26</v>
      </c>
      <c r="AI83" s="16">
        <v>12</v>
      </c>
      <c r="AJ83" s="15">
        <v>0</v>
      </c>
      <c r="AK83" s="15">
        <v>0</v>
      </c>
      <c r="AL83" s="15">
        <v>0</v>
      </c>
      <c r="AM83" s="15">
        <v>0</v>
      </c>
      <c r="AN83" s="15">
        <v>0</v>
      </c>
      <c r="AO83" s="15">
        <v>0</v>
      </c>
      <c r="AP83" s="300" t="s">
        <v>47</v>
      </c>
      <c r="AQ83" s="280"/>
      <c r="AR83" s="280"/>
      <c r="AS83" s="280"/>
      <c r="AT83" s="280"/>
      <c r="AU83" s="280"/>
      <c r="AV83" s="281"/>
      <c r="AW83" s="12"/>
    </row>
    <row r="84" spans="1:49" ht="78.75">
      <c r="A84" s="17" t="s">
        <v>48</v>
      </c>
      <c r="B84" s="15">
        <v>206</v>
      </c>
      <c r="C84" s="15">
        <v>83</v>
      </c>
      <c r="D84" s="15">
        <v>116</v>
      </c>
      <c r="E84" s="15">
        <v>7</v>
      </c>
      <c r="F84" s="16">
        <v>0</v>
      </c>
      <c r="G84" s="16">
        <v>0</v>
      </c>
      <c r="H84" s="15">
        <v>0</v>
      </c>
      <c r="I84" s="16">
        <v>0</v>
      </c>
      <c r="J84" s="15">
        <v>0</v>
      </c>
      <c r="K84" s="16">
        <v>0</v>
      </c>
      <c r="L84" s="15">
        <v>0</v>
      </c>
      <c r="M84" s="16">
        <v>0</v>
      </c>
      <c r="N84" s="15">
        <v>0</v>
      </c>
      <c r="O84" s="16">
        <v>0</v>
      </c>
      <c r="P84" s="15">
        <v>0</v>
      </c>
      <c r="Q84" s="16">
        <v>0</v>
      </c>
      <c r="R84" s="15">
        <v>0</v>
      </c>
      <c r="S84" s="16">
        <v>0</v>
      </c>
      <c r="T84" s="15">
        <v>3</v>
      </c>
      <c r="U84" s="16">
        <v>1.4</v>
      </c>
      <c r="V84" s="15">
        <v>21</v>
      </c>
      <c r="W84" s="16">
        <v>10.5</v>
      </c>
      <c r="X84" s="15">
        <v>19</v>
      </c>
      <c r="Y84" s="16">
        <v>9.5</v>
      </c>
      <c r="Z84" s="15">
        <v>0</v>
      </c>
      <c r="AA84" s="16">
        <v>0</v>
      </c>
      <c r="AB84" s="15">
        <v>41</v>
      </c>
      <c r="AC84" s="16">
        <v>25</v>
      </c>
      <c r="AD84" s="15">
        <v>136</v>
      </c>
      <c r="AE84" s="16">
        <v>66</v>
      </c>
      <c r="AF84" s="15">
        <v>206</v>
      </c>
      <c r="AG84" s="16">
        <v>100</v>
      </c>
      <c r="AH84" s="15">
        <v>206</v>
      </c>
      <c r="AI84" s="16">
        <v>100</v>
      </c>
      <c r="AJ84" s="15">
        <v>6</v>
      </c>
      <c r="AK84" s="15">
        <v>0</v>
      </c>
      <c r="AL84" s="15">
        <v>0</v>
      </c>
      <c r="AM84" s="15">
        <v>0</v>
      </c>
      <c r="AN84" s="15">
        <v>0</v>
      </c>
      <c r="AO84" s="15">
        <v>1</v>
      </c>
      <c r="AP84" s="15" t="s">
        <v>49</v>
      </c>
      <c r="AQ84" s="15">
        <v>1</v>
      </c>
      <c r="AR84" s="15">
        <v>12</v>
      </c>
      <c r="AS84" s="16">
        <v>1</v>
      </c>
      <c r="AT84" s="15" t="s">
        <v>50</v>
      </c>
      <c r="AU84" s="15" t="s">
        <v>50</v>
      </c>
      <c r="AV84" s="15" t="s">
        <v>50</v>
      </c>
      <c r="AW84" s="12"/>
    </row>
    <row r="85" spans="1:49" ht="31.5">
      <c r="A85" s="18" t="s">
        <v>51</v>
      </c>
      <c r="B85" s="19">
        <v>-9</v>
      </c>
      <c r="C85" s="19">
        <v>-15</v>
      </c>
      <c r="D85" s="19">
        <v>28</v>
      </c>
      <c r="E85" s="19">
        <v>-22</v>
      </c>
      <c r="F85" s="19">
        <v>0</v>
      </c>
      <c r="G85" s="19">
        <v>0</v>
      </c>
      <c r="H85" s="19">
        <v>0</v>
      </c>
      <c r="I85" s="19">
        <v>0</v>
      </c>
      <c r="J85" s="19">
        <v>0</v>
      </c>
      <c r="K85" s="19">
        <v>0</v>
      </c>
      <c r="L85" s="19">
        <v>0</v>
      </c>
      <c r="M85" s="19">
        <v>0</v>
      </c>
      <c r="N85" s="19">
        <v>0</v>
      </c>
      <c r="O85" s="19">
        <v>0</v>
      </c>
      <c r="P85" s="19">
        <v>0</v>
      </c>
      <c r="Q85" s="19">
        <v>0</v>
      </c>
      <c r="R85" s="19">
        <v>0</v>
      </c>
      <c r="S85" s="19">
        <v>0</v>
      </c>
      <c r="T85" s="19" t="s">
        <v>53</v>
      </c>
      <c r="U85" s="19" t="s">
        <v>398</v>
      </c>
      <c r="V85" s="19" t="s">
        <v>188</v>
      </c>
      <c r="W85" s="19" t="s">
        <v>934</v>
      </c>
      <c r="X85" s="19" t="s">
        <v>52</v>
      </c>
      <c r="Y85" s="19" t="s">
        <v>935</v>
      </c>
      <c r="Z85" s="19">
        <v>0</v>
      </c>
      <c r="AA85" s="19">
        <v>0</v>
      </c>
      <c r="AB85" s="19" t="s">
        <v>743</v>
      </c>
      <c r="AC85" s="19" t="s">
        <v>401</v>
      </c>
      <c r="AD85" s="19">
        <v>-7</v>
      </c>
      <c r="AE85" s="19" t="s">
        <v>417</v>
      </c>
      <c r="AF85" s="19" t="s">
        <v>109</v>
      </c>
      <c r="AG85" s="19" t="s">
        <v>545</v>
      </c>
      <c r="AH85" s="19" t="s">
        <v>936</v>
      </c>
      <c r="AI85" s="19" t="s">
        <v>403</v>
      </c>
      <c r="AJ85" s="19" t="s">
        <v>63</v>
      </c>
      <c r="AK85" s="19">
        <v>0</v>
      </c>
      <c r="AL85" s="19">
        <v>0</v>
      </c>
      <c r="AM85" s="19">
        <v>0</v>
      </c>
      <c r="AN85" s="19">
        <v>0</v>
      </c>
      <c r="AO85" s="19" t="s">
        <v>95</v>
      </c>
      <c r="AP85" s="20" t="s">
        <v>64</v>
      </c>
      <c r="AQ85" s="19">
        <v>1</v>
      </c>
      <c r="AR85" s="19">
        <v>12</v>
      </c>
      <c r="AS85" s="19">
        <v>1</v>
      </c>
      <c r="AT85" s="20" t="s">
        <v>64</v>
      </c>
      <c r="AU85" s="20" t="s">
        <v>64</v>
      </c>
      <c r="AV85" s="19" t="s">
        <v>47</v>
      </c>
      <c r="AW85" s="12"/>
    </row>
    <row r="86" spans="1:49" ht="409.5">
      <c r="A86" s="17" t="s">
        <v>65</v>
      </c>
      <c r="B86" s="300" t="s">
        <v>937</v>
      </c>
      <c r="C86" s="280"/>
      <c r="D86" s="280"/>
      <c r="E86" s="281"/>
      <c r="F86" s="300" t="s">
        <v>938</v>
      </c>
      <c r="G86" s="280"/>
      <c r="H86" s="280"/>
      <c r="I86" s="280"/>
      <c r="J86" s="280"/>
      <c r="K86" s="281"/>
      <c r="L86" s="300" t="s">
        <v>939</v>
      </c>
      <c r="M86" s="281"/>
      <c r="N86" s="300" t="s">
        <v>940</v>
      </c>
      <c r="O86" s="281"/>
      <c r="P86" s="300" t="s">
        <v>941</v>
      </c>
      <c r="Q86" s="280"/>
      <c r="R86" s="280"/>
      <c r="S86" s="280"/>
      <c r="T86" s="280"/>
      <c r="U86" s="281"/>
      <c r="V86" s="300" t="s">
        <v>942</v>
      </c>
      <c r="W86" s="280"/>
      <c r="X86" s="280"/>
      <c r="Y86" s="280"/>
      <c r="Z86" s="280"/>
      <c r="AA86" s="280"/>
      <c r="AB86" s="280"/>
      <c r="AC86" s="281"/>
      <c r="AD86" s="300" t="s">
        <v>943</v>
      </c>
      <c r="AE86" s="281"/>
      <c r="AF86" s="300" t="s">
        <v>693</v>
      </c>
      <c r="AG86" s="281"/>
      <c r="AH86" s="300" t="s">
        <v>944</v>
      </c>
      <c r="AI86" s="281"/>
      <c r="AJ86" s="16" t="s">
        <v>945</v>
      </c>
      <c r="AK86" s="300" t="s">
        <v>946</v>
      </c>
      <c r="AL86" s="281"/>
      <c r="AM86" s="300" t="s">
        <v>77</v>
      </c>
      <c r="AN86" s="281"/>
      <c r="AO86" s="16" t="s">
        <v>78</v>
      </c>
      <c r="AP86" s="16" t="s">
        <v>947</v>
      </c>
      <c r="AQ86" s="300" t="s">
        <v>948</v>
      </c>
      <c r="AR86" s="281"/>
      <c r="AS86" s="16" t="s">
        <v>81</v>
      </c>
      <c r="AT86" s="16" t="s">
        <v>949</v>
      </c>
      <c r="AU86" s="16" t="s">
        <v>950</v>
      </c>
      <c r="AV86" s="16" t="s">
        <v>951</v>
      </c>
      <c r="AW86" s="12"/>
    </row>
    <row r="87" spans="1:49" ht="40.5" customHeight="1">
      <c r="A87" s="302" t="s">
        <v>952</v>
      </c>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1"/>
      <c r="AW87" s="12"/>
    </row>
    <row r="88" spans="1:49" ht="47.25">
      <c r="A88" s="17" t="s">
        <v>46</v>
      </c>
      <c r="B88" s="15">
        <v>436</v>
      </c>
      <c r="C88" s="15">
        <v>164</v>
      </c>
      <c r="D88" s="15">
        <v>244</v>
      </c>
      <c r="E88" s="15">
        <v>28</v>
      </c>
      <c r="F88" s="15">
        <v>3</v>
      </c>
      <c r="G88" s="15">
        <v>0.7</v>
      </c>
      <c r="H88" s="15">
        <v>3</v>
      </c>
      <c r="I88" s="15">
        <v>0.7</v>
      </c>
      <c r="J88" s="15">
        <v>4</v>
      </c>
      <c r="K88" s="15">
        <v>0.9</v>
      </c>
      <c r="L88" s="15">
        <v>2</v>
      </c>
      <c r="M88" s="15">
        <v>0.5</v>
      </c>
      <c r="N88" s="15">
        <v>0</v>
      </c>
      <c r="O88" s="15">
        <v>0</v>
      </c>
      <c r="P88" s="15">
        <v>0</v>
      </c>
      <c r="Q88" s="15">
        <v>0</v>
      </c>
      <c r="R88" s="15">
        <v>0</v>
      </c>
      <c r="S88" s="15">
        <v>0</v>
      </c>
      <c r="T88" s="15">
        <v>7</v>
      </c>
      <c r="U88" s="15">
        <v>0.5</v>
      </c>
      <c r="V88" s="15">
        <v>0</v>
      </c>
      <c r="W88" s="15">
        <v>0</v>
      </c>
      <c r="X88" s="15">
        <v>15</v>
      </c>
      <c r="Y88" s="15">
        <v>3.5</v>
      </c>
      <c r="Z88" s="15">
        <v>0</v>
      </c>
      <c r="AA88" s="15">
        <v>0</v>
      </c>
      <c r="AB88" s="15">
        <v>71</v>
      </c>
      <c r="AC88" s="25">
        <v>16</v>
      </c>
      <c r="AD88" s="17">
        <v>271</v>
      </c>
      <c r="AE88" s="16">
        <v>62</v>
      </c>
      <c r="AF88" s="16">
        <v>436</v>
      </c>
      <c r="AG88" s="16">
        <v>100</v>
      </c>
      <c r="AH88" s="16">
        <v>300</v>
      </c>
      <c r="AI88" s="16">
        <v>69</v>
      </c>
      <c r="AJ88" s="15">
        <v>10</v>
      </c>
      <c r="AK88" s="15">
        <v>0</v>
      </c>
      <c r="AL88" s="15">
        <v>0</v>
      </c>
      <c r="AM88" s="15">
        <v>1</v>
      </c>
      <c r="AN88" s="15">
        <v>1</v>
      </c>
      <c r="AO88" s="15">
        <v>6</v>
      </c>
      <c r="AP88" s="300" t="s">
        <v>47</v>
      </c>
      <c r="AQ88" s="280"/>
      <c r="AR88" s="280"/>
      <c r="AS88" s="280"/>
      <c r="AT88" s="280"/>
      <c r="AU88" s="280"/>
      <c r="AV88" s="281"/>
      <c r="AW88" s="12"/>
    </row>
    <row r="89" spans="1:49" ht="78.75">
      <c r="A89" s="17" t="s">
        <v>48</v>
      </c>
      <c r="B89" s="15">
        <v>457</v>
      </c>
      <c r="C89" s="15">
        <v>175</v>
      </c>
      <c r="D89" s="15">
        <v>257</v>
      </c>
      <c r="E89" s="15">
        <v>25</v>
      </c>
      <c r="F89" s="16">
        <v>0</v>
      </c>
      <c r="G89" s="16">
        <v>0</v>
      </c>
      <c r="H89" s="15">
        <v>0</v>
      </c>
      <c r="I89" s="16">
        <v>0</v>
      </c>
      <c r="J89" s="15">
        <v>0</v>
      </c>
      <c r="K89" s="16">
        <v>0</v>
      </c>
      <c r="L89" s="15">
        <v>2</v>
      </c>
      <c r="M89" s="16">
        <v>0.4</v>
      </c>
      <c r="N89" s="15">
        <v>0</v>
      </c>
      <c r="O89" s="16">
        <v>0</v>
      </c>
      <c r="P89" s="15">
        <v>0</v>
      </c>
      <c r="Q89" s="16">
        <v>0</v>
      </c>
      <c r="R89" s="15">
        <v>0</v>
      </c>
      <c r="S89" s="16">
        <v>0</v>
      </c>
      <c r="T89" s="15">
        <v>1</v>
      </c>
      <c r="U89" s="16">
        <v>0</v>
      </c>
      <c r="V89" s="15">
        <v>20</v>
      </c>
      <c r="W89" s="16">
        <v>4.4000000000000004</v>
      </c>
      <c r="X89" s="15">
        <v>20</v>
      </c>
      <c r="Y89" s="16">
        <v>4.4000000000000004</v>
      </c>
      <c r="Z89" s="15">
        <v>0</v>
      </c>
      <c r="AA89" s="16">
        <v>0</v>
      </c>
      <c r="AB89" s="15">
        <v>80</v>
      </c>
      <c r="AC89" s="16">
        <v>18</v>
      </c>
      <c r="AD89" s="15">
        <v>344</v>
      </c>
      <c r="AE89" s="16">
        <v>75</v>
      </c>
      <c r="AF89" s="15">
        <v>440</v>
      </c>
      <c r="AG89" s="16">
        <v>96</v>
      </c>
      <c r="AH89" s="15">
        <v>350</v>
      </c>
      <c r="AI89" s="16">
        <v>77</v>
      </c>
      <c r="AJ89" s="15">
        <v>4</v>
      </c>
      <c r="AK89" s="15">
        <v>0</v>
      </c>
      <c r="AL89" s="15">
        <v>0</v>
      </c>
      <c r="AM89" s="15">
        <v>1</v>
      </c>
      <c r="AN89" s="15">
        <v>1</v>
      </c>
      <c r="AO89" s="15">
        <v>7</v>
      </c>
      <c r="AP89" s="15" t="s">
        <v>49</v>
      </c>
      <c r="AQ89" s="15">
        <v>0</v>
      </c>
      <c r="AR89" s="15">
        <v>0</v>
      </c>
      <c r="AS89" s="16">
        <v>1</v>
      </c>
      <c r="AT89" s="15" t="s">
        <v>50</v>
      </c>
      <c r="AU89" s="15" t="s">
        <v>50</v>
      </c>
      <c r="AV89" s="15" t="s">
        <v>49</v>
      </c>
      <c r="AW89" s="12"/>
    </row>
    <row r="90" spans="1:49" ht="31.5">
      <c r="A90" s="18" t="s">
        <v>51</v>
      </c>
      <c r="B90" s="19" t="s">
        <v>188</v>
      </c>
      <c r="C90" s="19" t="s">
        <v>140</v>
      </c>
      <c r="D90" s="19" t="s">
        <v>447</v>
      </c>
      <c r="E90" s="19">
        <v>-3</v>
      </c>
      <c r="F90" s="19">
        <v>-3</v>
      </c>
      <c r="G90" s="19">
        <v>-0.7</v>
      </c>
      <c r="H90" s="19">
        <v>-3</v>
      </c>
      <c r="I90" s="19">
        <v>-1</v>
      </c>
      <c r="J90" s="19">
        <v>-4</v>
      </c>
      <c r="K90" s="19">
        <v>-0.9</v>
      </c>
      <c r="L90" s="19">
        <v>0</v>
      </c>
      <c r="M90" s="19">
        <v>0</v>
      </c>
      <c r="N90" s="19">
        <v>0</v>
      </c>
      <c r="O90" s="19">
        <v>0</v>
      </c>
      <c r="P90" s="19">
        <v>0</v>
      </c>
      <c r="Q90" s="19">
        <v>0</v>
      </c>
      <c r="R90" s="19">
        <v>0</v>
      </c>
      <c r="S90" s="19">
        <v>0</v>
      </c>
      <c r="T90" s="19">
        <v>-6</v>
      </c>
      <c r="U90" s="19">
        <v>-1</v>
      </c>
      <c r="V90" s="19" t="s">
        <v>57</v>
      </c>
      <c r="W90" s="19" t="s">
        <v>953</v>
      </c>
      <c r="X90" s="19" t="s">
        <v>52</v>
      </c>
      <c r="Y90" s="19" t="s">
        <v>115</v>
      </c>
      <c r="Z90" s="19">
        <v>0</v>
      </c>
      <c r="AA90" s="19">
        <v>0</v>
      </c>
      <c r="AB90" s="19" t="s">
        <v>91</v>
      </c>
      <c r="AC90" s="19" t="s">
        <v>88</v>
      </c>
      <c r="AD90" s="19">
        <v>73</v>
      </c>
      <c r="AE90" s="19" t="s">
        <v>447</v>
      </c>
      <c r="AF90" s="19" t="s">
        <v>89</v>
      </c>
      <c r="AG90" s="19" t="s">
        <v>89</v>
      </c>
      <c r="AH90" s="19" t="s">
        <v>954</v>
      </c>
      <c r="AI90" s="19" t="s">
        <v>56</v>
      </c>
      <c r="AJ90" s="19">
        <v>-6</v>
      </c>
      <c r="AK90" s="19">
        <v>0</v>
      </c>
      <c r="AL90" s="19">
        <v>0</v>
      </c>
      <c r="AM90" s="19">
        <v>0</v>
      </c>
      <c r="AN90" s="19">
        <v>0</v>
      </c>
      <c r="AO90" s="19" t="s">
        <v>95</v>
      </c>
      <c r="AP90" s="20" t="s">
        <v>64</v>
      </c>
      <c r="AQ90" s="19">
        <v>0</v>
      </c>
      <c r="AR90" s="19">
        <v>0</v>
      </c>
      <c r="AS90" s="19">
        <v>1</v>
      </c>
      <c r="AT90" s="20" t="s">
        <v>47</v>
      </c>
      <c r="AU90" s="20" t="s">
        <v>47</v>
      </c>
      <c r="AV90" s="20" t="s">
        <v>64</v>
      </c>
      <c r="AW90" s="12"/>
    </row>
    <row r="91" spans="1:49" ht="409.5">
      <c r="A91" s="17" t="s">
        <v>65</v>
      </c>
      <c r="B91" s="300" t="s">
        <v>955</v>
      </c>
      <c r="C91" s="280"/>
      <c r="D91" s="280"/>
      <c r="E91" s="281"/>
      <c r="F91" s="300" t="s">
        <v>956</v>
      </c>
      <c r="G91" s="280"/>
      <c r="H91" s="280"/>
      <c r="I91" s="280"/>
      <c r="J91" s="280"/>
      <c r="K91" s="281"/>
      <c r="L91" s="300" t="s">
        <v>957</v>
      </c>
      <c r="M91" s="281"/>
      <c r="N91" s="300" t="s">
        <v>958</v>
      </c>
      <c r="O91" s="281"/>
      <c r="P91" s="300" t="s">
        <v>959</v>
      </c>
      <c r="Q91" s="280"/>
      <c r="R91" s="280"/>
      <c r="S91" s="280"/>
      <c r="T91" s="280"/>
      <c r="U91" s="281"/>
      <c r="V91" s="300" t="s">
        <v>960</v>
      </c>
      <c r="W91" s="280"/>
      <c r="X91" s="280"/>
      <c r="Y91" s="280"/>
      <c r="Z91" s="280"/>
      <c r="AA91" s="280"/>
      <c r="AB91" s="280"/>
      <c r="AC91" s="281"/>
      <c r="AD91" s="300" t="s">
        <v>961</v>
      </c>
      <c r="AE91" s="281"/>
      <c r="AF91" s="300" t="s">
        <v>962</v>
      </c>
      <c r="AG91" s="281"/>
      <c r="AH91" s="300" t="s">
        <v>963</v>
      </c>
      <c r="AI91" s="281"/>
      <c r="AJ91" s="16" t="s">
        <v>964</v>
      </c>
      <c r="AK91" s="300" t="s">
        <v>965</v>
      </c>
      <c r="AL91" s="281"/>
      <c r="AM91" s="300" t="s">
        <v>175</v>
      </c>
      <c r="AN91" s="281"/>
      <c r="AO91" s="16" t="s">
        <v>966</v>
      </c>
      <c r="AP91" s="16" t="s">
        <v>967</v>
      </c>
      <c r="AQ91" s="300" t="s">
        <v>968</v>
      </c>
      <c r="AR91" s="281"/>
      <c r="AS91" s="16" t="s">
        <v>81</v>
      </c>
      <c r="AT91" s="16" t="s">
        <v>969</v>
      </c>
      <c r="AU91" s="16" t="s">
        <v>970</v>
      </c>
      <c r="AV91" s="16" t="s">
        <v>203</v>
      </c>
      <c r="AW91" s="12"/>
    </row>
    <row r="92" spans="1:49" ht="60.75" customHeight="1">
      <c r="A92" s="302" t="s">
        <v>971</v>
      </c>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0"/>
      <c r="AI92" s="280"/>
      <c r="AJ92" s="280"/>
      <c r="AK92" s="280"/>
      <c r="AL92" s="280"/>
      <c r="AM92" s="280"/>
      <c r="AN92" s="280"/>
      <c r="AO92" s="280"/>
      <c r="AP92" s="280"/>
      <c r="AQ92" s="280"/>
      <c r="AR92" s="280"/>
      <c r="AS92" s="280"/>
      <c r="AT92" s="280"/>
      <c r="AU92" s="280"/>
      <c r="AV92" s="281"/>
      <c r="AW92" s="12"/>
    </row>
    <row r="93" spans="1:49" ht="78.75">
      <c r="A93" s="17" t="s">
        <v>46</v>
      </c>
      <c r="B93" s="16" t="s">
        <v>46</v>
      </c>
      <c r="C93" s="15">
        <v>285</v>
      </c>
      <c r="D93" s="15">
        <v>116</v>
      </c>
      <c r="E93" s="15">
        <v>146</v>
      </c>
      <c r="F93" s="15">
        <v>23</v>
      </c>
      <c r="G93" s="15">
        <v>2</v>
      </c>
      <c r="H93" s="15">
        <v>0.7</v>
      </c>
      <c r="I93" s="15">
        <v>2</v>
      </c>
      <c r="J93" s="15">
        <v>0.7</v>
      </c>
      <c r="K93" s="15">
        <v>0</v>
      </c>
      <c r="L93" s="15">
        <v>0</v>
      </c>
      <c r="M93" s="15">
        <v>2</v>
      </c>
      <c r="N93" s="15">
        <v>0.7</v>
      </c>
      <c r="O93" s="15">
        <v>2</v>
      </c>
      <c r="P93" s="15">
        <v>0.7</v>
      </c>
      <c r="Q93" s="15">
        <v>1</v>
      </c>
      <c r="R93" s="15">
        <v>0.4</v>
      </c>
      <c r="S93" s="15">
        <v>0</v>
      </c>
      <c r="T93" s="15">
        <v>0</v>
      </c>
      <c r="U93" s="15">
        <v>1</v>
      </c>
      <c r="V93" s="15">
        <v>0.4</v>
      </c>
      <c r="W93" s="15">
        <v>0</v>
      </c>
      <c r="X93" s="15">
        <v>0</v>
      </c>
      <c r="Y93" s="15">
        <v>12</v>
      </c>
      <c r="Z93" s="15">
        <v>4</v>
      </c>
      <c r="AA93" s="15">
        <v>0</v>
      </c>
      <c r="AB93" s="15">
        <v>0</v>
      </c>
      <c r="AC93" s="15">
        <v>15</v>
      </c>
      <c r="AD93" s="25">
        <v>5</v>
      </c>
      <c r="AE93" s="17">
        <v>205</v>
      </c>
      <c r="AF93" s="16">
        <v>72</v>
      </c>
      <c r="AG93" s="16">
        <v>275</v>
      </c>
      <c r="AH93" s="16">
        <v>96</v>
      </c>
      <c r="AI93" s="16">
        <v>14</v>
      </c>
      <c r="AJ93" s="16">
        <v>6</v>
      </c>
      <c r="AK93" s="15">
        <v>0</v>
      </c>
      <c r="AL93" s="15">
        <v>0</v>
      </c>
      <c r="AM93" s="15">
        <v>0</v>
      </c>
      <c r="AN93" s="15">
        <v>1</v>
      </c>
      <c r="AO93" s="15">
        <v>1</v>
      </c>
      <c r="AP93" s="15">
        <v>4</v>
      </c>
      <c r="AQ93" s="300" t="s">
        <v>47</v>
      </c>
      <c r="AR93" s="280"/>
      <c r="AS93" s="280"/>
      <c r="AT93" s="280"/>
      <c r="AU93" s="280"/>
      <c r="AV93" s="280"/>
      <c r="AW93" s="281"/>
    </row>
    <row r="94" spans="1:49" ht="126">
      <c r="A94" s="17" t="s">
        <v>48</v>
      </c>
      <c r="B94" s="16" t="s">
        <v>48</v>
      </c>
      <c r="C94" s="15">
        <v>293</v>
      </c>
      <c r="D94" s="15">
        <v>121</v>
      </c>
      <c r="E94" s="15">
        <v>149</v>
      </c>
      <c r="F94" s="15">
        <v>23</v>
      </c>
      <c r="G94" s="16">
        <v>0</v>
      </c>
      <c r="H94" s="16">
        <v>0</v>
      </c>
      <c r="I94" s="15">
        <v>0</v>
      </c>
      <c r="J94" s="16">
        <v>0</v>
      </c>
      <c r="K94" s="15">
        <v>0</v>
      </c>
      <c r="L94" s="16">
        <v>0</v>
      </c>
      <c r="M94" s="15">
        <v>0</v>
      </c>
      <c r="N94" s="16">
        <v>0</v>
      </c>
      <c r="O94" s="15">
        <v>0</v>
      </c>
      <c r="P94" s="16">
        <v>0</v>
      </c>
      <c r="Q94" s="15">
        <v>0</v>
      </c>
      <c r="R94" s="16">
        <v>0</v>
      </c>
      <c r="S94" s="15">
        <v>0</v>
      </c>
      <c r="T94" s="16">
        <v>0</v>
      </c>
      <c r="U94" s="15">
        <v>0</v>
      </c>
      <c r="V94" s="16">
        <v>0</v>
      </c>
      <c r="W94" s="15">
        <v>120</v>
      </c>
      <c r="X94" s="16">
        <v>41</v>
      </c>
      <c r="Y94" s="15">
        <v>18</v>
      </c>
      <c r="Z94" s="16">
        <v>6.1</v>
      </c>
      <c r="AA94" s="15">
        <v>8</v>
      </c>
      <c r="AB94" s="16">
        <v>3</v>
      </c>
      <c r="AC94" s="15">
        <v>293</v>
      </c>
      <c r="AD94" s="16">
        <v>100</v>
      </c>
      <c r="AE94" s="15">
        <v>260</v>
      </c>
      <c r="AF94" s="16">
        <v>88</v>
      </c>
      <c r="AG94" s="15">
        <v>293</v>
      </c>
      <c r="AH94" s="16">
        <v>100</v>
      </c>
      <c r="AI94" s="15">
        <v>293</v>
      </c>
      <c r="AJ94" s="16">
        <v>100</v>
      </c>
      <c r="AK94" s="15">
        <v>9</v>
      </c>
      <c r="AL94" s="15">
        <v>0</v>
      </c>
      <c r="AM94" s="15">
        <v>0</v>
      </c>
      <c r="AN94" s="15">
        <v>1</v>
      </c>
      <c r="AO94" s="15">
        <v>1</v>
      </c>
      <c r="AP94" s="15">
        <v>4</v>
      </c>
      <c r="AQ94" s="15" t="s">
        <v>49</v>
      </c>
      <c r="AR94" s="15">
        <v>2</v>
      </c>
      <c r="AS94" s="15">
        <v>31</v>
      </c>
      <c r="AT94" s="16">
        <v>1</v>
      </c>
      <c r="AU94" s="15" t="s">
        <v>49</v>
      </c>
      <c r="AV94" s="15" t="s">
        <v>49</v>
      </c>
      <c r="AW94" s="15" t="s">
        <v>50</v>
      </c>
    </row>
    <row r="95" spans="1:49" ht="47.25">
      <c r="A95" s="18" t="s">
        <v>51</v>
      </c>
      <c r="B95" s="19" t="s">
        <v>51</v>
      </c>
      <c r="C95" s="19" t="s">
        <v>56</v>
      </c>
      <c r="D95" s="19" t="s">
        <v>52</v>
      </c>
      <c r="E95" s="19" t="s">
        <v>53</v>
      </c>
      <c r="F95" s="19">
        <v>0</v>
      </c>
      <c r="G95" s="19">
        <v>-2</v>
      </c>
      <c r="H95" s="19">
        <v>-0.7</v>
      </c>
      <c r="I95" s="19">
        <v>-2</v>
      </c>
      <c r="J95" s="19">
        <v>-0.7</v>
      </c>
      <c r="K95" s="19">
        <v>0</v>
      </c>
      <c r="L95" s="19">
        <v>0</v>
      </c>
      <c r="M95" s="19">
        <v>-2</v>
      </c>
      <c r="N95" s="19">
        <v>-0.7</v>
      </c>
      <c r="O95" s="19">
        <v>-2</v>
      </c>
      <c r="P95" s="19">
        <v>-0.7</v>
      </c>
      <c r="Q95" s="19">
        <v>-1</v>
      </c>
      <c r="R95" s="19">
        <v>-0.4</v>
      </c>
      <c r="S95" s="19">
        <v>0</v>
      </c>
      <c r="T95" s="19">
        <v>0</v>
      </c>
      <c r="U95" s="19">
        <v>-1</v>
      </c>
      <c r="V95" s="19">
        <v>-0.4</v>
      </c>
      <c r="W95" s="19" t="s">
        <v>595</v>
      </c>
      <c r="X95" s="19" t="s">
        <v>743</v>
      </c>
      <c r="Y95" s="19" t="s">
        <v>63</v>
      </c>
      <c r="Z95" s="19" t="s">
        <v>972</v>
      </c>
      <c r="AA95" s="19" t="s">
        <v>56</v>
      </c>
      <c r="AB95" s="19" t="s">
        <v>53</v>
      </c>
      <c r="AC95" s="19" t="s">
        <v>973</v>
      </c>
      <c r="AD95" s="19" t="s">
        <v>974</v>
      </c>
      <c r="AE95" s="19" t="s">
        <v>119</v>
      </c>
      <c r="AF95" s="19" t="s">
        <v>545</v>
      </c>
      <c r="AG95" s="19" t="s">
        <v>62</v>
      </c>
      <c r="AH95" s="19" t="s">
        <v>89</v>
      </c>
      <c r="AI95" s="19" t="s">
        <v>975</v>
      </c>
      <c r="AJ95" s="19" t="s">
        <v>976</v>
      </c>
      <c r="AK95" s="19" t="s">
        <v>91</v>
      </c>
      <c r="AL95" s="19">
        <v>0</v>
      </c>
      <c r="AM95" s="19">
        <v>0</v>
      </c>
      <c r="AN95" s="19">
        <v>0</v>
      </c>
      <c r="AO95" s="19">
        <v>0</v>
      </c>
      <c r="AP95" s="19">
        <v>0</v>
      </c>
      <c r="AQ95" s="20" t="s">
        <v>64</v>
      </c>
      <c r="AR95" s="19">
        <v>2</v>
      </c>
      <c r="AS95" s="19">
        <v>31</v>
      </c>
      <c r="AT95" s="19">
        <v>1</v>
      </c>
      <c r="AU95" s="20" t="s">
        <v>64</v>
      </c>
      <c r="AV95" s="19" t="s">
        <v>47</v>
      </c>
      <c r="AW95" s="19" t="s">
        <v>47</v>
      </c>
    </row>
    <row r="96" spans="1:49" ht="409.5">
      <c r="A96" s="17" t="s">
        <v>65</v>
      </c>
      <c r="B96" s="16" t="s">
        <v>65</v>
      </c>
      <c r="C96" s="300" t="s">
        <v>977</v>
      </c>
      <c r="D96" s="280"/>
      <c r="E96" s="280"/>
      <c r="F96" s="281"/>
      <c r="G96" s="300" t="s">
        <v>978</v>
      </c>
      <c r="H96" s="280"/>
      <c r="I96" s="280"/>
      <c r="J96" s="280"/>
      <c r="K96" s="280"/>
      <c r="L96" s="281"/>
      <c r="M96" s="300" t="s">
        <v>979</v>
      </c>
      <c r="N96" s="281"/>
      <c r="O96" s="300" t="s">
        <v>980</v>
      </c>
      <c r="P96" s="281"/>
      <c r="Q96" s="300" t="s">
        <v>981</v>
      </c>
      <c r="R96" s="280"/>
      <c r="S96" s="280"/>
      <c r="T96" s="280"/>
      <c r="U96" s="280"/>
      <c r="V96" s="281"/>
      <c r="W96" s="300" t="s">
        <v>982</v>
      </c>
      <c r="X96" s="280"/>
      <c r="Y96" s="280"/>
      <c r="Z96" s="280"/>
      <c r="AA96" s="280"/>
      <c r="AB96" s="280"/>
      <c r="AC96" s="280"/>
      <c r="AD96" s="281"/>
      <c r="AE96" s="300" t="s">
        <v>72</v>
      </c>
      <c r="AF96" s="281"/>
      <c r="AG96" s="300" t="s">
        <v>73</v>
      </c>
      <c r="AH96" s="281"/>
      <c r="AI96" s="300" t="s">
        <v>983</v>
      </c>
      <c r="AJ96" s="281"/>
      <c r="AK96" s="16" t="s">
        <v>984</v>
      </c>
      <c r="AL96" s="300" t="s">
        <v>985</v>
      </c>
      <c r="AM96" s="281"/>
      <c r="AN96" s="300" t="s">
        <v>926</v>
      </c>
      <c r="AO96" s="281"/>
      <c r="AP96" s="16" t="s">
        <v>986</v>
      </c>
      <c r="AQ96" s="16" t="s">
        <v>987</v>
      </c>
      <c r="AR96" s="300" t="s">
        <v>988</v>
      </c>
      <c r="AS96" s="281"/>
      <c r="AT96" s="16" t="s">
        <v>989</v>
      </c>
      <c r="AU96" s="16" t="s">
        <v>990</v>
      </c>
      <c r="AV96" s="16" t="s">
        <v>991</v>
      </c>
      <c r="AW96" s="16" t="s">
        <v>992</v>
      </c>
    </row>
    <row r="97" spans="1:49" ht="63" customHeight="1">
      <c r="A97" s="302" t="s">
        <v>993</v>
      </c>
      <c r="B97" s="280"/>
      <c r="C97" s="280"/>
      <c r="D97" s="280"/>
      <c r="E97" s="280"/>
      <c r="F97" s="280"/>
      <c r="G97" s="280"/>
      <c r="H97" s="280"/>
      <c r="I97" s="280"/>
      <c r="J97" s="280"/>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c r="AK97" s="280"/>
      <c r="AL97" s="280"/>
      <c r="AM97" s="280"/>
      <c r="AN97" s="280"/>
      <c r="AO97" s="280"/>
      <c r="AP97" s="280"/>
      <c r="AQ97" s="280"/>
      <c r="AR97" s="280"/>
      <c r="AS97" s="280"/>
      <c r="AT97" s="280"/>
      <c r="AU97" s="280"/>
      <c r="AV97" s="281"/>
      <c r="AW97" s="12"/>
    </row>
    <row r="98" spans="1:49" ht="47.25">
      <c r="A98" s="17" t="s">
        <v>46</v>
      </c>
      <c r="B98" s="15">
        <v>275</v>
      </c>
      <c r="C98" s="15">
        <v>121</v>
      </c>
      <c r="D98" s="15">
        <v>139</v>
      </c>
      <c r="E98" s="15">
        <v>15</v>
      </c>
      <c r="F98" s="15">
        <v>1</v>
      </c>
      <c r="G98" s="15">
        <v>0.3</v>
      </c>
      <c r="H98" s="15">
        <v>1</v>
      </c>
      <c r="I98" s="15">
        <v>0.3</v>
      </c>
      <c r="J98" s="15">
        <v>0</v>
      </c>
      <c r="K98" s="15">
        <v>0</v>
      </c>
      <c r="L98" s="15">
        <v>0</v>
      </c>
      <c r="M98" s="15">
        <v>0</v>
      </c>
      <c r="N98" s="15">
        <v>0</v>
      </c>
      <c r="O98" s="15">
        <v>0</v>
      </c>
      <c r="P98" s="15">
        <v>0</v>
      </c>
      <c r="Q98" s="15">
        <v>0</v>
      </c>
      <c r="R98" s="15">
        <v>0</v>
      </c>
      <c r="S98" s="15">
        <v>0</v>
      </c>
      <c r="T98" s="15">
        <v>2</v>
      </c>
      <c r="U98" s="15">
        <v>0.7</v>
      </c>
      <c r="V98" s="15">
        <v>15</v>
      </c>
      <c r="W98" s="15">
        <v>5.5</v>
      </c>
      <c r="X98" s="15">
        <v>17</v>
      </c>
      <c r="Y98" s="15">
        <v>6</v>
      </c>
      <c r="Z98" s="15">
        <v>0</v>
      </c>
      <c r="AA98" s="15">
        <v>0</v>
      </c>
      <c r="AB98" s="15">
        <v>275</v>
      </c>
      <c r="AC98" s="25">
        <v>100</v>
      </c>
      <c r="AD98" s="17">
        <v>217</v>
      </c>
      <c r="AE98" s="16">
        <v>80</v>
      </c>
      <c r="AF98" s="16">
        <v>275</v>
      </c>
      <c r="AG98" s="16">
        <v>100</v>
      </c>
      <c r="AH98" s="16">
        <v>26</v>
      </c>
      <c r="AI98" s="16">
        <v>9</v>
      </c>
      <c r="AJ98" s="15">
        <v>8</v>
      </c>
      <c r="AK98" s="15">
        <v>0</v>
      </c>
      <c r="AL98" s="15">
        <v>0</v>
      </c>
      <c r="AM98" s="15">
        <v>1</v>
      </c>
      <c r="AN98" s="15">
        <v>1</v>
      </c>
      <c r="AO98" s="15">
        <v>8</v>
      </c>
      <c r="AP98" s="300" t="s">
        <v>47</v>
      </c>
      <c r="AQ98" s="280"/>
      <c r="AR98" s="280"/>
      <c r="AS98" s="280"/>
      <c r="AT98" s="280"/>
      <c r="AU98" s="280"/>
      <c r="AV98" s="281"/>
      <c r="AW98" s="12"/>
    </row>
    <row r="99" spans="1:49" ht="78.75">
      <c r="A99" s="17" t="s">
        <v>48</v>
      </c>
      <c r="B99" s="15">
        <v>279</v>
      </c>
      <c r="C99" s="15">
        <v>115</v>
      </c>
      <c r="D99" s="15">
        <v>143</v>
      </c>
      <c r="E99" s="15">
        <v>21</v>
      </c>
      <c r="F99" s="16">
        <v>1</v>
      </c>
      <c r="G99" s="16">
        <v>0.3</v>
      </c>
      <c r="H99" s="15">
        <v>1</v>
      </c>
      <c r="I99" s="16">
        <v>0.3</v>
      </c>
      <c r="J99" s="15">
        <v>0</v>
      </c>
      <c r="K99" s="16">
        <v>0</v>
      </c>
      <c r="L99" s="15">
        <v>0</v>
      </c>
      <c r="M99" s="16">
        <v>0</v>
      </c>
      <c r="N99" s="15">
        <v>0</v>
      </c>
      <c r="O99" s="16">
        <v>0</v>
      </c>
      <c r="P99" s="15">
        <v>0</v>
      </c>
      <c r="Q99" s="16">
        <v>0</v>
      </c>
      <c r="R99" s="15">
        <v>0</v>
      </c>
      <c r="S99" s="16">
        <v>0</v>
      </c>
      <c r="T99" s="15">
        <v>2</v>
      </c>
      <c r="U99" s="16">
        <v>0.7</v>
      </c>
      <c r="V99" s="15">
        <v>25</v>
      </c>
      <c r="W99" s="16">
        <v>9</v>
      </c>
      <c r="X99" s="15">
        <v>29</v>
      </c>
      <c r="Y99" s="16">
        <v>10</v>
      </c>
      <c r="Z99" s="15">
        <v>0</v>
      </c>
      <c r="AA99" s="16">
        <v>0</v>
      </c>
      <c r="AB99" s="15">
        <v>279</v>
      </c>
      <c r="AC99" s="16">
        <v>100</v>
      </c>
      <c r="AD99" s="15">
        <v>177</v>
      </c>
      <c r="AE99" s="16">
        <v>63</v>
      </c>
      <c r="AF99" s="15">
        <v>279</v>
      </c>
      <c r="AG99" s="16">
        <v>100</v>
      </c>
      <c r="AH99" s="15">
        <v>279</v>
      </c>
      <c r="AI99" s="16">
        <v>100</v>
      </c>
      <c r="AJ99" s="15">
        <v>4</v>
      </c>
      <c r="AK99" s="15">
        <v>1</v>
      </c>
      <c r="AL99" s="15">
        <v>1</v>
      </c>
      <c r="AM99" s="15">
        <v>1</v>
      </c>
      <c r="AN99" s="15">
        <v>1</v>
      </c>
      <c r="AO99" s="15">
        <v>5</v>
      </c>
      <c r="AP99" s="15" t="s">
        <v>49</v>
      </c>
      <c r="AQ99" s="15">
        <v>1</v>
      </c>
      <c r="AR99" s="15">
        <v>12</v>
      </c>
      <c r="AS99" s="16">
        <v>1</v>
      </c>
      <c r="AT99" s="15" t="s">
        <v>49</v>
      </c>
      <c r="AU99" s="15" t="s">
        <v>49</v>
      </c>
      <c r="AV99" s="15" t="s">
        <v>50</v>
      </c>
      <c r="AW99" s="12"/>
    </row>
    <row r="100" spans="1:49" ht="31.5">
      <c r="A100" s="18" t="s">
        <v>51</v>
      </c>
      <c r="B100" s="19">
        <v>4</v>
      </c>
      <c r="C100" s="19">
        <v>-6</v>
      </c>
      <c r="D100" s="19">
        <v>4</v>
      </c>
      <c r="E100" s="19">
        <v>6</v>
      </c>
      <c r="F100" s="19">
        <v>0</v>
      </c>
      <c r="G100" s="19">
        <v>0</v>
      </c>
      <c r="H100" s="19">
        <v>0</v>
      </c>
      <c r="I100" s="19">
        <v>0</v>
      </c>
      <c r="J100" s="19">
        <v>0</v>
      </c>
      <c r="K100" s="19">
        <v>0</v>
      </c>
      <c r="L100" s="19">
        <v>0</v>
      </c>
      <c r="M100" s="19">
        <v>0</v>
      </c>
      <c r="N100" s="19">
        <v>0</v>
      </c>
      <c r="O100" s="19">
        <v>0</v>
      </c>
      <c r="P100" s="19">
        <v>0</v>
      </c>
      <c r="Q100" s="19">
        <v>0</v>
      </c>
      <c r="R100" s="19">
        <v>0</v>
      </c>
      <c r="S100" s="19">
        <v>0</v>
      </c>
      <c r="T100" s="19">
        <v>0</v>
      </c>
      <c r="U100" s="19">
        <v>0</v>
      </c>
      <c r="V100" s="19">
        <v>10</v>
      </c>
      <c r="W100" s="19">
        <v>3.5</v>
      </c>
      <c r="X100" s="19">
        <v>12</v>
      </c>
      <c r="Y100" s="19">
        <v>4</v>
      </c>
      <c r="Z100" s="19">
        <v>0</v>
      </c>
      <c r="AA100" s="19">
        <v>0</v>
      </c>
      <c r="AB100" s="19">
        <v>4</v>
      </c>
      <c r="AC100" s="19">
        <v>0</v>
      </c>
      <c r="AD100" s="19">
        <v>-40</v>
      </c>
      <c r="AE100" s="19" t="s">
        <v>994</v>
      </c>
      <c r="AF100" s="19">
        <v>4</v>
      </c>
      <c r="AG100" s="19">
        <v>0</v>
      </c>
      <c r="AH100" s="19">
        <v>253</v>
      </c>
      <c r="AI100" s="19">
        <v>91</v>
      </c>
      <c r="AJ100" s="19">
        <v>4</v>
      </c>
      <c r="AK100" s="19">
        <v>0</v>
      </c>
      <c r="AL100" s="19">
        <v>0</v>
      </c>
      <c r="AM100" s="19">
        <v>0</v>
      </c>
      <c r="AN100" s="19">
        <v>0</v>
      </c>
      <c r="AO100" s="19">
        <v>-3</v>
      </c>
      <c r="AP100" s="20" t="s">
        <v>64</v>
      </c>
      <c r="AQ100" s="19">
        <v>1</v>
      </c>
      <c r="AR100" s="19">
        <v>12</v>
      </c>
      <c r="AS100" s="19">
        <v>1</v>
      </c>
      <c r="AT100" s="20" t="s">
        <v>64</v>
      </c>
      <c r="AU100" s="20" t="s">
        <v>64</v>
      </c>
      <c r="AV100" s="19" t="s">
        <v>47</v>
      </c>
      <c r="AW100" s="12"/>
    </row>
    <row r="101" spans="1:49" ht="409.5">
      <c r="A101" s="17" t="s">
        <v>65</v>
      </c>
      <c r="B101" s="300" t="s">
        <v>995</v>
      </c>
      <c r="C101" s="280"/>
      <c r="D101" s="280"/>
      <c r="E101" s="281"/>
      <c r="F101" s="300" t="s">
        <v>996</v>
      </c>
      <c r="G101" s="280"/>
      <c r="H101" s="280"/>
      <c r="I101" s="280"/>
      <c r="J101" s="280"/>
      <c r="K101" s="281"/>
      <c r="L101" s="300" t="s">
        <v>997</v>
      </c>
      <c r="M101" s="281"/>
      <c r="N101" s="300" t="s">
        <v>998</v>
      </c>
      <c r="O101" s="281"/>
      <c r="P101" s="300" t="s">
        <v>999</v>
      </c>
      <c r="Q101" s="280"/>
      <c r="R101" s="280"/>
      <c r="S101" s="280"/>
      <c r="T101" s="280"/>
      <c r="U101" s="281"/>
      <c r="V101" s="300" t="s">
        <v>1000</v>
      </c>
      <c r="W101" s="280"/>
      <c r="X101" s="280"/>
      <c r="Y101" s="280"/>
      <c r="Z101" s="280"/>
      <c r="AA101" s="280"/>
      <c r="AB101" s="280"/>
      <c r="AC101" s="281"/>
      <c r="AD101" s="300" t="s">
        <v>1001</v>
      </c>
      <c r="AE101" s="281"/>
      <c r="AF101" s="300" t="s">
        <v>1002</v>
      </c>
      <c r="AG101" s="281"/>
      <c r="AH101" s="300" t="s">
        <v>1003</v>
      </c>
      <c r="AI101" s="281"/>
      <c r="AJ101" s="16" t="s">
        <v>1004</v>
      </c>
      <c r="AK101" s="300" t="s">
        <v>1005</v>
      </c>
      <c r="AL101" s="281"/>
      <c r="AM101" s="300" t="s">
        <v>880</v>
      </c>
      <c r="AN101" s="281"/>
      <c r="AO101" s="16" t="s">
        <v>1006</v>
      </c>
      <c r="AP101" s="16" t="s">
        <v>1007</v>
      </c>
      <c r="AQ101" s="300" t="s">
        <v>1008</v>
      </c>
      <c r="AR101" s="281"/>
      <c r="AS101" s="16" t="s">
        <v>81</v>
      </c>
      <c r="AT101" s="16" t="s">
        <v>82</v>
      </c>
      <c r="AU101" s="16" t="s">
        <v>1009</v>
      </c>
      <c r="AV101" s="16" t="s">
        <v>1010</v>
      </c>
      <c r="AW101" s="12"/>
    </row>
    <row r="102" spans="1:49" ht="53.25" customHeight="1">
      <c r="A102" s="302" t="s">
        <v>1011</v>
      </c>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1"/>
      <c r="AW102" s="12"/>
    </row>
    <row r="103" spans="1:49" ht="47.25">
      <c r="A103" s="17" t="s">
        <v>46</v>
      </c>
      <c r="B103" s="15">
        <v>179</v>
      </c>
      <c r="C103" s="15">
        <v>0</v>
      </c>
      <c r="D103" s="15">
        <v>152</v>
      </c>
      <c r="E103" s="15">
        <v>27</v>
      </c>
      <c r="F103" s="15">
        <v>3</v>
      </c>
      <c r="G103" s="15" t="s">
        <v>1012</v>
      </c>
      <c r="H103" s="15">
        <v>1</v>
      </c>
      <c r="I103" s="15" t="s">
        <v>1013</v>
      </c>
      <c r="J103" s="15">
        <v>0</v>
      </c>
      <c r="K103" s="15">
        <v>0</v>
      </c>
      <c r="L103" s="15">
        <v>2</v>
      </c>
      <c r="M103" s="15">
        <v>1</v>
      </c>
      <c r="N103" s="15">
        <v>0</v>
      </c>
      <c r="O103" s="15">
        <v>0</v>
      </c>
      <c r="P103" s="15">
        <v>4</v>
      </c>
      <c r="Q103" s="15">
        <v>2</v>
      </c>
      <c r="R103" s="15">
        <v>1</v>
      </c>
      <c r="S103" s="15" t="s">
        <v>1013</v>
      </c>
      <c r="T103" s="15">
        <v>0</v>
      </c>
      <c r="U103" s="15">
        <v>0</v>
      </c>
      <c r="V103" s="15">
        <v>30</v>
      </c>
      <c r="W103" s="15">
        <v>17</v>
      </c>
      <c r="X103" s="15">
        <v>70</v>
      </c>
      <c r="Y103" s="15">
        <v>39</v>
      </c>
      <c r="Z103" s="15">
        <v>0</v>
      </c>
      <c r="AA103" s="15">
        <v>0</v>
      </c>
      <c r="AB103" s="15">
        <v>179</v>
      </c>
      <c r="AC103" s="15">
        <v>100</v>
      </c>
      <c r="AD103" s="15">
        <v>179</v>
      </c>
      <c r="AE103" s="15">
        <v>100</v>
      </c>
      <c r="AF103" s="15">
        <v>170</v>
      </c>
      <c r="AG103" s="15">
        <v>100</v>
      </c>
      <c r="AH103" s="15">
        <v>179</v>
      </c>
      <c r="AI103" s="15">
        <v>100</v>
      </c>
      <c r="AJ103" s="15">
        <v>2</v>
      </c>
      <c r="AK103" s="15">
        <v>0</v>
      </c>
      <c r="AL103" s="15">
        <v>0</v>
      </c>
      <c r="AM103" s="15">
        <v>0</v>
      </c>
      <c r="AN103" s="15">
        <v>0</v>
      </c>
      <c r="AO103" s="15">
        <v>6</v>
      </c>
      <c r="AP103" s="300" t="s">
        <v>47</v>
      </c>
      <c r="AQ103" s="280"/>
      <c r="AR103" s="280"/>
      <c r="AS103" s="280"/>
      <c r="AT103" s="280"/>
      <c r="AU103" s="280"/>
      <c r="AV103" s="281"/>
      <c r="AW103" s="12"/>
    </row>
    <row r="104" spans="1:49" ht="78.75">
      <c r="A104" s="17" t="s">
        <v>48</v>
      </c>
      <c r="B104" s="15">
        <v>180</v>
      </c>
      <c r="C104" s="15">
        <v>0</v>
      </c>
      <c r="D104" s="15">
        <v>147</v>
      </c>
      <c r="E104" s="15">
        <v>33</v>
      </c>
      <c r="F104" s="16">
        <v>5</v>
      </c>
      <c r="G104" s="16">
        <v>2.8</v>
      </c>
      <c r="H104" s="16">
        <v>3</v>
      </c>
      <c r="I104" s="16">
        <v>1.7</v>
      </c>
      <c r="J104" s="16">
        <v>0</v>
      </c>
      <c r="K104" s="16">
        <v>0</v>
      </c>
      <c r="L104" s="16">
        <v>2</v>
      </c>
      <c r="M104" s="16">
        <v>1.1000000000000001</v>
      </c>
      <c r="N104" s="16">
        <v>0</v>
      </c>
      <c r="O104" s="16">
        <v>0</v>
      </c>
      <c r="P104" s="16">
        <v>0</v>
      </c>
      <c r="Q104" s="16">
        <v>0</v>
      </c>
      <c r="R104" s="16">
        <v>0</v>
      </c>
      <c r="S104" s="16">
        <v>0</v>
      </c>
      <c r="T104" s="16">
        <v>0</v>
      </c>
      <c r="U104" s="16">
        <v>0</v>
      </c>
      <c r="V104" s="16">
        <v>46</v>
      </c>
      <c r="W104" s="16">
        <v>26</v>
      </c>
      <c r="X104" s="16">
        <v>179</v>
      </c>
      <c r="Y104" s="16">
        <v>100</v>
      </c>
      <c r="Z104" s="16">
        <v>0</v>
      </c>
      <c r="AA104" s="16">
        <v>0</v>
      </c>
      <c r="AB104" s="16">
        <v>179</v>
      </c>
      <c r="AC104" s="16">
        <v>100</v>
      </c>
      <c r="AD104" s="16">
        <v>179</v>
      </c>
      <c r="AE104" s="16">
        <v>100</v>
      </c>
      <c r="AF104" s="16">
        <v>179</v>
      </c>
      <c r="AG104" s="16">
        <v>100</v>
      </c>
      <c r="AH104" s="16">
        <v>179</v>
      </c>
      <c r="AI104" s="16">
        <v>100</v>
      </c>
      <c r="AJ104" s="15">
        <v>2</v>
      </c>
      <c r="AK104" s="15">
        <v>0</v>
      </c>
      <c r="AL104" s="15">
        <v>0</v>
      </c>
      <c r="AM104" s="15">
        <v>0</v>
      </c>
      <c r="AN104" s="15">
        <v>0</v>
      </c>
      <c r="AO104" s="15">
        <v>6</v>
      </c>
      <c r="AP104" s="15" t="s">
        <v>50</v>
      </c>
      <c r="AQ104" s="15">
        <v>0</v>
      </c>
      <c r="AR104" s="15">
        <v>0</v>
      </c>
      <c r="AS104" s="16">
        <v>1</v>
      </c>
      <c r="AT104" s="15" t="s">
        <v>49</v>
      </c>
      <c r="AU104" s="15" t="s">
        <v>49</v>
      </c>
      <c r="AV104" s="15" t="s">
        <v>49</v>
      </c>
      <c r="AW104" s="12"/>
    </row>
    <row r="105" spans="1:49" ht="31.5">
      <c r="A105" s="18" t="s">
        <v>51</v>
      </c>
      <c r="B105" s="19">
        <v>1</v>
      </c>
      <c r="C105" s="19">
        <v>0</v>
      </c>
      <c r="D105" s="19">
        <v>-5</v>
      </c>
      <c r="E105" s="19">
        <v>5</v>
      </c>
      <c r="F105" s="19">
        <v>2</v>
      </c>
      <c r="G105" s="19">
        <v>-1.1000000000000001</v>
      </c>
      <c r="H105" s="19">
        <v>2</v>
      </c>
      <c r="I105" s="19">
        <v>1.2</v>
      </c>
      <c r="J105" s="19">
        <v>0</v>
      </c>
      <c r="K105" s="19">
        <v>0</v>
      </c>
      <c r="L105" s="19">
        <v>0</v>
      </c>
      <c r="M105" s="19">
        <v>0.1</v>
      </c>
      <c r="N105" s="19">
        <v>0</v>
      </c>
      <c r="O105" s="19">
        <v>0</v>
      </c>
      <c r="P105" s="19">
        <v>-4</v>
      </c>
      <c r="Q105" s="19">
        <v>-2</v>
      </c>
      <c r="R105" s="19">
        <v>-1</v>
      </c>
      <c r="S105" s="19">
        <v>-0.5</v>
      </c>
      <c r="T105" s="19">
        <v>0</v>
      </c>
      <c r="U105" s="19">
        <v>0</v>
      </c>
      <c r="V105" s="19">
        <v>16</v>
      </c>
      <c r="W105" s="19">
        <v>9</v>
      </c>
      <c r="X105" s="19">
        <v>109</v>
      </c>
      <c r="Y105" s="19">
        <v>61</v>
      </c>
      <c r="Z105" s="19">
        <v>0</v>
      </c>
      <c r="AA105" s="19">
        <v>0</v>
      </c>
      <c r="AB105" s="19">
        <v>0</v>
      </c>
      <c r="AC105" s="19"/>
      <c r="AD105" s="19"/>
      <c r="AE105" s="19">
        <v>0</v>
      </c>
      <c r="AF105" s="19">
        <v>0</v>
      </c>
      <c r="AG105" s="19">
        <v>9</v>
      </c>
      <c r="AH105" s="19">
        <v>0</v>
      </c>
      <c r="AI105" s="19">
        <v>0</v>
      </c>
      <c r="AJ105" s="19">
        <v>0</v>
      </c>
      <c r="AK105" s="19">
        <v>0</v>
      </c>
      <c r="AL105" s="19">
        <v>0</v>
      </c>
      <c r="AM105" s="19">
        <v>0</v>
      </c>
      <c r="AN105" s="19">
        <v>0</v>
      </c>
      <c r="AO105" s="19">
        <v>0</v>
      </c>
      <c r="AP105" s="20" t="s">
        <v>64</v>
      </c>
      <c r="AQ105" s="19">
        <v>0</v>
      </c>
      <c r="AR105" s="19">
        <v>0</v>
      </c>
      <c r="AS105" s="19">
        <v>1</v>
      </c>
      <c r="AT105" s="20" t="s">
        <v>64</v>
      </c>
      <c r="AU105" s="20" t="s">
        <v>64</v>
      </c>
      <c r="AV105" s="20" t="s">
        <v>64</v>
      </c>
      <c r="AW105" s="12"/>
    </row>
    <row r="106" spans="1:49" ht="210.75" customHeight="1">
      <c r="A106" s="17" t="s">
        <v>65</v>
      </c>
      <c r="B106" s="300" t="s">
        <v>1014</v>
      </c>
      <c r="C106" s="280"/>
      <c r="D106" s="280"/>
      <c r="E106" s="281"/>
      <c r="F106" s="300" t="s">
        <v>1015</v>
      </c>
      <c r="G106" s="280"/>
      <c r="H106" s="280"/>
      <c r="I106" s="280"/>
      <c r="J106" s="280"/>
      <c r="K106" s="281"/>
      <c r="L106" s="300" t="s">
        <v>1016</v>
      </c>
      <c r="M106" s="281"/>
      <c r="N106" s="300" t="s">
        <v>1017</v>
      </c>
      <c r="O106" s="281"/>
      <c r="P106" s="300" t="s">
        <v>1018</v>
      </c>
      <c r="Q106" s="280"/>
      <c r="R106" s="280"/>
      <c r="S106" s="280"/>
      <c r="T106" s="280"/>
      <c r="U106" s="281"/>
      <c r="V106" s="300" t="s">
        <v>1019</v>
      </c>
      <c r="W106" s="280"/>
      <c r="X106" s="280"/>
      <c r="Y106" s="280"/>
      <c r="Z106" s="280"/>
      <c r="AA106" s="280"/>
      <c r="AB106" s="280"/>
      <c r="AC106" s="281"/>
      <c r="AD106" s="300" t="s">
        <v>1020</v>
      </c>
      <c r="AE106" s="281"/>
      <c r="AF106" s="300" t="s">
        <v>1021</v>
      </c>
      <c r="AG106" s="281"/>
      <c r="AH106" s="300" t="s">
        <v>1022</v>
      </c>
      <c r="AI106" s="281"/>
      <c r="AJ106" s="16" t="s">
        <v>1023</v>
      </c>
      <c r="AK106" s="300" t="s">
        <v>1024</v>
      </c>
      <c r="AL106" s="281"/>
      <c r="AM106" s="300" t="s">
        <v>1024</v>
      </c>
      <c r="AN106" s="281"/>
      <c r="AO106" s="16" t="s">
        <v>910</v>
      </c>
      <c r="AP106" s="16" t="s">
        <v>1025</v>
      </c>
      <c r="AQ106" s="300" t="s">
        <v>1026</v>
      </c>
      <c r="AR106" s="281"/>
      <c r="AS106" s="16" t="s">
        <v>81</v>
      </c>
      <c r="AT106" s="16" t="s">
        <v>82</v>
      </c>
      <c r="AU106" s="16" t="s">
        <v>1027</v>
      </c>
      <c r="AV106" s="16" t="s">
        <v>1028</v>
      </c>
      <c r="AW106" s="12"/>
    </row>
  </sheetData>
  <mergeCells count="300">
    <mergeCell ref="AI96:AJ96"/>
    <mergeCell ref="AL96:AM96"/>
    <mergeCell ref="AN96:AO96"/>
    <mergeCell ref="AR96:AS96"/>
    <mergeCell ref="AQ93:AW93"/>
    <mergeCell ref="L91:M91"/>
    <mergeCell ref="N91:O91"/>
    <mergeCell ref="L86:M86"/>
    <mergeCell ref="N86:O86"/>
    <mergeCell ref="P91:U91"/>
    <mergeCell ref="V91:AC91"/>
    <mergeCell ref="M96:N96"/>
    <mergeCell ref="O96:P96"/>
    <mergeCell ref="Q96:V96"/>
    <mergeCell ref="W96:AD96"/>
    <mergeCell ref="AM86:AN86"/>
    <mergeCell ref="AQ86:AR86"/>
    <mergeCell ref="P86:U86"/>
    <mergeCell ref="V86:AC86"/>
    <mergeCell ref="AD86:AE86"/>
    <mergeCell ref="AH91:AI91"/>
    <mergeCell ref="AK91:AL91"/>
    <mergeCell ref="AM91:AN91"/>
    <mergeCell ref="AQ91:AR91"/>
    <mergeCell ref="AK86:AL86"/>
    <mergeCell ref="AP88:AV88"/>
    <mergeCell ref="V56:AC56"/>
    <mergeCell ref="AD56:AE56"/>
    <mergeCell ref="AP53:AV53"/>
    <mergeCell ref="AP58:AV58"/>
    <mergeCell ref="AF56:AG56"/>
    <mergeCell ref="AH56:AI56"/>
    <mergeCell ref="AK56:AL56"/>
    <mergeCell ref="AM56:AN56"/>
    <mergeCell ref="AQ56:AR56"/>
    <mergeCell ref="AP73:AV73"/>
    <mergeCell ref="AM81:AN81"/>
    <mergeCell ref="AQ81:AR81"/>
    <mergeCell ref="V81:AC81"/>
    <mergeCell ref="AK66:AL66"/>
    <mergeCell ref="AM66:AN66"/>
    <mergeCell ref="AQ66:AR66"/>
    <mergeCell ref="AQ61:AR61"/>
    <mergeCell ref="AP63:AV63"/>
    <mergeCell ref="AD61:AE61"/>
    <mergeCell ref="AD81:AE81"/>
    <mergeCell ref="AF61:AG61"/>
    <mergeCell ref="AH61:AI61"/>
    <mergeCell ref="AK61:AL61"/>
    <mergeCell ref="AM61:AN61"/>
    <mergeCell ref="AH51:AI51"/>
    <mergeCell ref="AK51:AL51"/>
    <mergeCell ref="AM51:AN51"/>
    <mergeCell ref="AQ51:AR51"/>
    <mergeCell ref="A72:AV72"/>
    <mergeCell ref="P66:U66"/>
    <mergeCell ref="V66:AC66"/>
    <mergeCell ref="A67:AV67"/>
    <mergeCell ref="B66:E66"/>
    <mergeCell ref="AF66:AG66"/>
    <mergeCell ref="AH66:AI66"/>
    <mergeCell ref="F66:K66"/>
    <mergeCell ref="L66:M66"/>
    <mergeCell ref="N66:O66"/>
    <mergeCell ref="AD66:AE66"/>
    <mergeCell ref="P61:U61"/>
    <mergeCell ref="V61:AC61"/>
    <mergeCell ref="A57:AV57"/>
    <mergeCell ref="A62:AV62"/>
    <mergeCell ref="B61:E61"/>
    <mergeCell ref="F61:K61"/>
    <mergeCell ref="L61:M61"/>
    <mergeCell ref="AU7:AU9"/>
    <mergeCell ref="AV7:AV9"/>
    <mergeCell ref="AQ31:AR31"/>
    <mergeCell ref="L31:M31"/>
    <mergeCell ref="N31:O31"/>
    <mergeCell ref="P46:U46"/>
    <mergeCell ref="V46:AC46"/>
    <mergeCell ref="P31:U31"/>
    <mergeCell ref="V31:AC31"/>
    <mergeCell ref="AK41:AL41"/>
    <mergeCell ref="AM41:AN41"/>
    <mergeCell ref="AP8:AP9"/>
    <mergeCell ref="N8:O9"/>
    <mergeCell ref="P8:U8"/>
    <mergeCell ref="P9:Q9"/>
    <mergeCell ref="R9:S9"/>
    <mergeCell ref="AH46:AI46"/>
    <mergeCell ref="AK46:AL46"/>
    <mergeCell ref="AM46:AN46"/>
    <mergeCell ref="AF21:AG21"/>
    <mergeCell ref="AF26:AG26"/>
    <mergeCell ref="AH26:AI26"/>
    <mergeCell ref="AK26:AL26"/>
    <mergeCell ref="AH8:AI9"/>
    <mergeCell ref="K3:W3"/>
    <mergeCell ref="AP83:AV83"/>
    <mergeCell ref="AP23:AV23"/>
    <mergeCell ref="AP28:AV28"/>
    <mergeCell ref="AP68:AV68"/>
    <mergeCell ref="AP78:AV78"/>
    <mergeCell ref="P26:U26"/>
    <mergeCell ref="L26:M26"/>
    <mergeCell ref="N26:O26"/>
    <mergeCell ref="AQ21:AR21"/>
    <mergeCell ref="L21:M21"/>
    <mergeCell ref="N21:O21"/>
    <mergeCell ref="P21:U21"/>
    <mergeCell ref="L51:M51"/>
    <mergeCell ref="N51:O51"/>
    <mergeCell ref="P51:U51"/>
    <mergeCell ref="AF46:AG46"/>
    <mergeCell ref="AP33:AV33"/>
    <mergeCell ref="AF36:AG36"/>
    <mergeCell ref="AQ46:AR46"/>
    <mergeCell ref="L46:M46"/>
    <mergeCell ref="N46:O46"/>
    <mergeCell ref="A37:AV37"/>
    <mergeCell ref="B36:E36"/>
    <mergeCell ref="B26:E26"/>
    <mergeCell ref="A27:AV27"/>
    <mergeCell ref="F26:K26"/>
    <mergeCell ref="AP38:AV38"/>
    <mergeCell ref="AD46:AE46"/>
    <mergeCell ref="AQ41:AR41"/>
    <mergeCell ref="L41:M41"/>
    <mergeCell ref="N41:O41"/>
    <mergeCell ref="P41:U41"/>
    <mergeCell ref="V41:AC41"/>
    <mergeCell ref="AD41:AE41"/>
    <mergeCell ref="AF41:AG41"/>
    <mergeCell ref="AH41:AI41"/>
    <mergeCell ref="A42:AV42"/>
    <mergeCell ref="B41:E41"/>
    <mergeCell ref="F41:K41"/>
    <mergeCell ref="L36:M36"/>
    <mergeCell ref="N36:O36"/>
    <mergeCell ref="P36:U36"/>
    <mergeCell ref="V36:AC36"/>
    <mergeCell ref="F36:K36"/>
    <mergeCell ref="A32:AV32"/>
    <mergeCell ref="F16:K16"/>
    <mergeCell ref="A17:AV17"/>
    <mergeCell ref="A11:AV11"/>
    <mergeCell ref="A12:AV12"/>
    <mergeCell ref="AP13:AV13"/>
    <mergeCell ref="L16:M16"/>
    <mergeCell ref="A22:AV22"/>
    <mergeCell ref="N16:O16"/>
    <mergeCell ref="P16:U16"/>
    <mergeCell ref="V16:AC16"/>
    <mergeCell ref="AD16:AE16"/>
    <mergeCell ref="AF16:AG16"/>
    <mergeCell ref="AH16:AI16"/>
    <mergeCell ref="AK16:AL16"/>
    <mergeCell ref="AM16:AN16"/>
    <mergeCell ref="B16:E16"/>
    <mergeCell ref="V21:AC21"/>
    <mergeCell ref="AD21:AE21"/>
    <mergeCell ref="AH21:AI21"/>
    <mergeCell ref="AK21:AL21"/>
    <mergeCell ref="AM21:AN21"/>
    <mergeCell ref="AP18:AV18"/>
    <mergeCell ref="B21:E21"/>
    <mergeCell ref="F21:K21"/>
    <mergeCell ref="A52:AV52"/>
    <mergeCell ref="F51:K51"/>
    <mergeCell ref="B56:E56"/>
    <mergeCell ref="B51:E51"/>
    <mergeCell ref="B31:E31"/>
    <mergeCell ref="F31:K31"/>
    <mergeCell ref="AK36:AL36"/>
    <mergeCell ref="AM36:AN36"/>
    <mergeCell ref="AQ36:AR36"/>
    <mergeCell ref="AD36:AE36"/>
    <mergeCell ref="AD31:AE31"/>
    <mergeCell ref="AF31:AG31"/>
    <mergeCell ref="AH31:AI31"/>
    <mergeCell ref="AK31:AL31"/>
    <mergeCell ref="AM31:AN31"/>
    <mergeCell ref="AH36:AI36"/>
    <mergeCell ref="N61:O61"/>
    <mergeCell ref="F56:K56"/>
    <mergeCell ref="L56:M56"/>
    <mergeCell ref="N56:O56"/>
    <mergeCell ref="P56:U56"/>
    <mergeCell ref="AD51:AE51"/>
    <mergeCell ref="V51:AC51"/>
    <mergeCell ref="AF51:AG51"/>
    <mergeCell ref="F8:K8"/>
    <mergeCell ref="L8:M9"/>
    <mergeCell ref="F9:G9"/>
    <mergeCell ref="H9:I9"/>
    <mergeCell ref="J9:K9"/>
    <mergeCell ref="X9:Y9"/>
    <mergeCell ref="Z9:AA9"/>
    <mergeCell ref="AB9:AC9"/>
    <mergeCell ref="AF8:AG9"/>
    <mergeCell ref="V8:AC8"/>
    <mergeCell ref="AD8:AE9"/>
    <mergeCell ref="A47:AV47"/>
    <mergeCell ref="B46:E46"/>
    <mergeCell ref="F46:K46"/>
    <mergeCell ref="AP43:AV43"/>
    <mergeCell ref="AP48:AV48"/>
    <mergeCell ref="AJ8:AJ9"/>
    <mergeCell ref="AK8:AL9"/>
    <mergeCell ref="AM8:AN9"/>
    <mergeCell ref="AM26:AN26"/>
    <mergeCell ref="AQ26:AR26"/>
    <mergeCell ref="V26:AC26"/>
    <mergeCell ref="AD26:AE26"/>
    <mergeCell ref="T9:U9"/>
    <mergeCell ref="V9:W9"/>
    <mergeCell ref="AQ16:AR16"/>
    <mergeCell ref="A7:A10"/>
    <mergeCell ref="B7:E9"/>
    <mergeCell ref="F7:AJ7"/>
    <mergeCell ref="AK7:AP7"/>
    <mergeCell ref="AQ7:AR9"/>
    <mergeCell ref="AS7:AS9"/>
    <mergeCell ref="AT7:AT9"/>
    <mergeCell ref="AO8:AO9"/>
    <mergeCell ref="AD101:AE101"/>
    <mergeCell ref="B101:E101"/>
    <mergeCell ref="F101:K101"/>
    <mergeCell ref="L101:M101"/>
    <mergeCell ref="N101:O101"/>
    <mergeCell ref="P101:U101"/>
    <mergeCell ref="AF101:AG101"/>
    <mergeCell ref="AH101:AI101"/>
    <mergeCell ref="AK101:AL101"/>
    <mergeCell ref="AM101:AN101"/>
    <mergeCell ref="AQ101:AR101"/>
    <mergeCell ref="F81:K81"/>
    <mergeCell ref="B71:E71"/>
    <mergeCell ref="F71:K71"/>
    <mergeCell ref="L71:M71"/>
    <mergeCell ref="N71:O71"/>
    <mergeCell ref="N106:O106"/>
    <mergeCell ref="P106:U106"/>
    <mergeCell ref="P81:U81"/>
    <mergeCell ref="L81:M81"/>
    <mergeCell ref="N81:O81"/>
    <mergeCell ref="AE96:AF96"/>
    <mergeCell ref="AD91:AE91"/>
    <mergeCell ref="AF91:AG91"/>
    <mergeCell ref="V106:AC106"/>
    <mergeCell ref="AD106:AE106"/>
    <mergeCell ref="AF81:AG81"/>
    <mergeCell ref="AF86:AG86"/>
    <mergeCell ref="AD71:AE71"/>
    <mergeCell ref="AF71:AG71"/>
    <mergeCell ref="AH71:AI71"/>
    <mergeCell ref="AK71:AL71"/>
    <mergeCell ref="AM71:AN71"/>
    <mergeCell ref="AQ71:AR71"/>
    <mergeCell ref="A102:AV102"/>
    <mergeCell ref="V101:AC101"/>
    <mergeCell ref="B86:E86"/>
    <mergeCell ref="B91:E91"/>
    <mergeCell ref="C96:F96"/>
    <mergeCell ref="G96:L96"/>
    <mergeCell ref="P71:U71"/>
    <mergeCell ref="V71:AC71"/>
    <mergeCell ref="F91:K91"/>
    <mergeCell ref="F86:K86"/>
    <mergeCell ref="B76:E76"/>
    <mergeCell ref="B81:E81"/>
    <mergeCell ref="V76:AC76"/>
    <mergeCell ref="AD76:AE76"/>
    <mergeCell ref="AH81:AI81"/>
    <mergeCell ref="AK81:AL81"/>
    <mergeCell ref="AQ76:AR76"/>
    <mergeCell ref="AH86:AI86"/>
    <mergeCell ref="AP103:AV103"/>
    <mergeCell ref="AH106:AI106"/>
    <mergeCell ref="AG96:AH96"/>
    <mergeCell ref="AF76:AG76"/>
    <mergeCell ref="AH76:AI76"/>
    <mergeCell ref="AF106:AG106"/>
    <mergeCell ref="AK106:AL106"/>
    <mergeCell ref="AM106:AN106"/>
    <mergeCell ref="AQ106:AR106"/>
    <mergeCell ref="A97:AV97"/>
    <mergeCell ref="A92:AV92"/>
    <mergeCell ref="A87:AV87"/>
    <mergeCell ref="A82:AV82"/>
    <mergeCell ref="AM76:AN76"/>
    <mergeCell ref="A77:AV77"/>
    <mergeCell ref="F76:K76"/>
    <mergeCell ref="L76:M76"/>
    <mergeCell ref="N76:O76"/>
    <mergeCell ref="P76:U76"/>
    <mergeCell ref="AP98:AV98"/>
    <mergeCell ref="AK76:AL76"/>
    <mergeCell ref="B106:E106"/>
    <mergeCell ref="F106:K106"/>
    <mergeCell ref="L106:M106"/>
  </mergeCells>
  <pageMargins left="0.7" right="0.7" top="0.75" bottom="0.75" header="0" footer="0"/>
  <pageSetup paperSize="9" scale="2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tabSelected="1" view="pageBreakPreview" topLeftCell="A34" zoomScale="30" zoomScaleNormal="20" zoomScaleSheetLayoutView="30" workbookViewId="0">
      <selection activeCell="AY16" sqref="AY16"/>
    </sheetView>
  </sheetViews>
  <sheetFormatPr defaultColWidth="12.5703125" defaultRowHeight="15" customHeight="1"/>
  <cols>
    <col min="1" max="1" width="32.5703125" customWidth="1"/>
    <col min="2" max="2" width="13.7109375" customWidth="1"/>
    <col min="3" max="6" width="12.5703125" customWidth="1"/>
    <col min="42" max="42" width="18.42578125" customWidth="1"/>
  </cols>
  <sheetData>
    <row r="1" spans="1:48" ht="15.75" customHeight="1">
      <c r="A1" s="12"/>
      <c r="B1" s="12"/>
      <c r="C1" s="12"/>
      <c r="D1" s="12"/>
      <c r="E1" s="12"/>
      <c r="F1" s="13"/>
      <c r="G1" s="13"/>
      <c r="H1" s="12"/>
      <c r="I1" s="13"/>
      <c r="J1" s="12"/>
      <c r="K1" s="13"/>
      <c r="L1" s="12"/>
      <c r="M1" s="13"/>
      <c r="N1" s="12"/>
      <c r="O1" s="13"/>
      <c r="P1" s="12"/>
      <c r="Q1" s="13"/>
      <c r="R1" s="12"/>
      <c r="S1" s="13"/>
      <c r="T1" s="12"/>
      <c r="U1" s="13"/>
      <c r="V1" s="12"/>
      <c r="W1" s="13"/>
      <c r="X1" s="12"/>
      <c r="Y1" s="13"/>
      <c r="Z1" s="12"/>
      <c r="AA1" s="13"/>
      <c r="AB1" s="12"/>
      <c r="AC1" s="13"/>
      <c r="AD1" s="12"/>
      <c r="AE1" s="13"/>
      <c r="AF1" s="12"/>
      <c r="AG1" s="13"/>
      <c r="AH1" s="12"/>
      <c r="AI1" s="13"/>
      <c r="AJ1" s="12"/>
      <c r="AK1" s="12"/>
      <c r="AL1" s="12"/>
      <c r="AM1" s="12"/>
      <c r="AN1" s="12"/>
      <c r="AO1" s="12"/>
      <c r="AP1" s="12"/>
      <c r="AQ1" s="12"/>
      <c r="AR1" s="12"/>
      <c r="AS1" s="13"/>
      <c r="AT1" s="12"/>
      <c r="AU1" s="12"/>
      <c r="AV1" s="12"/>
    </row>
    <row r="2" spans="1:48" ht="15.75" customHeight="1">
      <c r="A2" s="12"/>
      <c r="B2" s="12"/>
      <c r="C2" s="12"/>
      <c r="D2" s="12"/>
      <c r="E2" s="12"/>
      <c r="F2" s="13"/>
      <c r="G2" s="13"/>
      <c r="H2" s="12"/>
      <c r="I2" s="13"/>
      <c r="J2" s="12"/>
      <c r="K2" s="13"/>
      <c r="L2" s="12"/>
      <c r="M2" s="13"/>
      <c r="N2" s="12"/>
      <c r="O2" s="13"/>
      <c r="P2" s="12"/>
      <c r="Q2" s="14" t="s">
        <v>0</v>
      </c>
      <c r="R2" s="12"/>
      <c r="S2" s="13"/>
      <c r="T2" s="12"/>
      <c r="U2" s="13"/>
      <c r="V2" s="12"/>
      <c r="W2" s="13"/>
      <c r="X2" s="12"/>
      <c r="Y2" s="13"/>
      <c r="Z2" s="12"/>
      <c r="AA2" s="13"/>
      <c r="AB2" s="12"/>
      <c r="AC2" s="13"/>
      <c r="AD2" s="12"/>
      <c r="AE2" s="13"/>
      <c r="AF2" s="12"/>
      <c r="AG2" s="13"/>
      <c r="AH2" s="12"/>
      <c r="AI2" s="13"/>
      <c r="AJ2" s="12"/>
      <c r="AK2" s="12"/>
      <c r="AL2" s="12"/>
      <c r="AM2" s="12"/>
      <c r="AN2" s="12"/>
      <c r="AO2" s="12"/>
      <c r="AP2" s="12"/>
      <c r="AQ2" s="12"/>
      <c r="AR2" s="12"/>
      <c r="AS2" s="13"/>
      <c r="AT2" s="12"/>
      <c r="AU2" s="12"/>
      <c r="AV2" s="12"/>
    </row>
    <row r="3" spans="1:48" ht="28.5" customHeight="1">
      <c r="A3" s="12"/>
      <c r="B3" s="12"/>
      <c r="C3" s="12"/>
      <c r="D3" s="12"/>
      <c r="E3" s="12"/>
      <c r="F3" s="13"/>
      <c r="G3" s="13"/>
      <c r="H3" s="12"/>
      <c r="I3" s="13"/>
      <c r="J3" s="12"/>
      <c r="K3" s="13"/>
      <c r="L3" s="12"/>
      <c r="M3" s="310" t="s">
        <v>1</v>
      </c>
      <c r="N3" s="294"/>
      <c r="O3" s="294"/>
      <c r="P3" s="294"/>
      <c r="Q3" s="294"/>
      <c r="R3" s="294"/>
      <c r="S3" s="294"/>
      <c r="T3" s="294"/>
      <c r="U3" s="295"/>
      <c r="V3" s="12"/>
      <c r="W3" s="13"/>
      <c r="X3" s="12"/>
      <c r="Y3" s="13"/>
      <c r="Z3" s="12"/>
      <c r="AA3" s="13"/>
      <c r="AB3" s="12"/>
      <c r="AC3" s="13"/>
      <c r="AD3" s="12"/>
      <c r="AE3" s="13"/>
      <c r="AF3" s="12"/>
      <c r="AG3" s="13"/>
      <c r="AH3" s="12"/>
      <c r="AI3" s="13"/>
      <c r="AJ3" s="12"/>
      <c r="AK3" s="12"/>
      <c r="AL3" s="12"/>
      <c r="AM3" s="12"/>
      <c r="AN3" s="12"/>
      <c r="AO3" s="12"/>
      <c r="AP3" s="12"/>
      <c r="AQ3" s="12"/>
      <c r="AR3" s="12"/>
      <c r="AS3" s="13"/>
      <c r="AT3" s="12"/>
      <c r="AU3" s="12"/>
      <c r="AV3" s="12"/>
    </row>
    <row r="4" spans="1:48" ht="15.75" customHeight="1">
      <c r="A4" s="12"/>
      <c r="B4" s="12"/>
      <c r="C4" s="12"/>
      <c r="D4" s="12"/>
      <c r="E4" s="12"/>
      <c r="F4" s="13"/>
      <c r="G4" s="13"/>
      <c r="H4" s="12"/>
      <c r="I4" s="13"/>
      <c r="J4" s="12"/>
      <c r="K4" s="13"/>
      <c r="L4" s="12"/>
      <c r="M4" s="13"/>
      <c r="N4" s="12"/>
      <c r="O4" s="13"/>
      <c r="P4" s="12"/>
      <c r="Q4" s="13"/>
      <c r="R4" s="12"/>
      <c r="S4" s="13"/>
      <c r="T4" s="12"/>
      <c r="U4" s="13"/>
      <c r="V4" s="12"/>
      <c r="W4" s="13"/>
      <c r="X4" s="12"/>
      <c r="Y4" s="13"/>
      <c r="Z4" s="12"/>
      <c r="AA4" s="13"/>
      <c r="AB4" s="12"/>
      <c r="AC4" s="13"/>
      <c r="AD4" s="12"/>
      <c r="AE4" s="13"/>
      <c r="AF4" s="12"/>
      <c r="AG4" s="13"/>
      <c r="AH4" s="12"/>
      <c r="AI4" s="13"/>
      <c r="AJ4" s="12"/>
      <c r="AK4" s="12"/>
      <c r="AL4" s="12"/>
      <c r="AM4" s="12"/>
      <c r="AN4" s="12"/>
      <c r="AO4" s="12"/>
      <c r="AP4" s="12"/>
      <c r="AQ4" s="12"/>
      <c r="AR4" s="12"/>
      <c r="AS4" s="13"/>
      <c r="AT4" s="12"/>
      <c r="AU4" s="12"/>
      <c r="AV4" s="12"/>
    </row>
    <row r="5" spans="1:48" ht="15.75" customHeight="1">
      <c r="A5" s="12"/>
      <c r="B5" s="12"/>
      <c r="C5" s="12"/>
      <c r="D5" s="12"/>
      <c r="E5" s="12"/>
      <c r="F5" s="13"/>
      <c r="G5" s="13"/>
      <c r="H5" s="12"/>
      <c r="I5" s="13"/>
      <c r="J5" s="12"/>
      <c r="K5" s="13"/>
      <c r="L5" s="12"/>
      <c r="M5" s="13"/>
      <c r="N5" s="12"/>
      <c r="O5" s="13"/>
      <c r="P5" s="12"/>
      <c r="Q5" s="13"/>
      <c r="R5" s="12"/>
      <c r="S5" s="13"/>
      <c r="T5" s="12"/>
      <c r="U5" s="13"/>
      <c r="V5" s="12"/>
      <c r="W5" s="13"/>
      <c r="X5" s="12"/>
      <c r="Y5" s="13"/>
      <c r="Z5" s="12"/>
      <c r="AA5" s="13"/>
      <c r="AB5" s="12"/>
      <c r="AC5" s="13"/>
      <c r="AD5" s="12"/>
      <c r="AE5" s="13"/>
      <c r="AF5" s="12"/>
      <c r="AG5" s="13"/>
      <c r="AH5" s="12"/>
      <c r="AI5" s="13"/>
      <c r="AJ5" s="12"/>
      <c r="AK5" s="12"/>
      <c r="AL5" s="12"/>
      <c r="AM5" s="12"/>
      <c r="AN5" s="12"/>
      <c r="AO5" s="12"/>
      <c r="AP5" s="12"/>
      <c r="AQ5" s="12"/>
      <c r="AR5" s="12"/>
      <c r="AS5" s="13"/>
      <c r="AT5" s="12"/>
      <c r="AU5" s="12"/>
      <c r="AV5" s="12"/>
    </row>
    <row r="6" spans="1:48" ht="15.75" customHeight="1">
      <c r="A6" s="12"/>
      <c r="B6" s="12"/>
      <c r="C6" s="12"/>
      <c r="D6" s="12"/>
      <c r="E6" s="12"/>
      <c r="F6" s="13"/>
      <c r="G6" s="13"/>
      <c r="H6" s="12"/>
      <c r="I6" s="13"/>
      <c r="J6" s="12"/>
      <c r="K6" s="13"/>
      <c r="L6" s="12"/>
      <c r="M6" s="13"/>
      <c r="N6" s="12"/>
      <c r="O6" s="13"/>
      <c r="P6" s="12"/>
      <c r="Q6" s="13"/>
      <c r="R6" s="12"/>
      <c r="S6" s="13"/>
      <c r="T6" s="12"/>
      <c r="U6" s="13"/>
      <c r="V6" s="12"/>
      <c r="W6" s="13"/>
      <c r="X6" s="12"/>
      <c r="Y6" s="13"/>
      <c r="Z6" s="12"/>
      <c r="AA6" s="13"/>
      <c r="AB6" s="12"/>
      <c r="AC6" s="13"/>
      <c r="AD6" s="12"/>
      <c r="AE6" s="13"/>
      <c r="AF6" s="12"/>
      <c r="AG6" s="13"/>
      <c r="AH6" s="12"/>
      <c r="AI6" s="13"/>
      <c r="AJ6" s="12"/>
      <c r="AK6" s="12"/>
      <c r="AL6" s="12"/>
      <c r="AM6" s="12"/>
      <c r="AN6" s="12"/>
      <c r="AO6" s="12"/>
      <c r="AP6" s="12"/>
      <c r="AQ6" s="12"/>
      <c r="AR6" s="12"/>
      <c r="AS6" s="13"/>
      <c r="AT6" s="12"/>
      <c r="AU6" s="12"/>
      <c r="AV6" s="12"/>
    </row>
    <row r="7" spans="1:48" ht="12.75">
      <c r="A7" s="307" t="s">
        <v>2</v>
      </c>
      <c r="B7" s="306" t="s">
        <v>3</v>
      </c>
      <c r="C7" s="296"/>
      <c r="D7" s="296"/>
      <c r="E7" s="283"/>
      <c r="F7" s="300" t="s">
        <v>4</v>
      </c>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1"/>
      <c r="AK7" s="308" t="s">
        <v>5</v>
      </c>
      <c r="AL7" s="280"/>
      <c r="AM7" s="280"/>
      <c r="AN7" s="280"/>
      <c r="AO7" s="280"/>
      <c r="AP7" s="281"/>
      <c r="AQ7" s="306" t="s">
        <v>6</v>
      </c>
      <c r="AR7" s="283"/>
      <c r="AS7" s="309" t="s">
        <v>7</v>
      </c>
      <c r="AT7" s="307" t="s">
        <v>8</v>
      </c>
      <c r="AU7" s="307" t="s">
        <v>9</v>
      </c>
      <c r="AV7" s="307" t="s">
        <v>10</v>
      </c>
    </row>
    <row r="8" spans="1:48" ht="12.75">
      <c r="A8" s="277"/>
      <c r="B8" s="284"/>
      <c r="C8" s="297"/>
      <c r="D8" s="297"/>
      <c r="E8" s="285"/>
      <c r="F8" s="300" t="s">
        <v>11</v>
      </c>
      <c r="G8" s="280"/>
      <c r="H8" s="280"/>
      <c r="I8" s="280"/>
      <c r="J8" s="280"/>
      <c r="K8" s="281"/>
      <c r="L8" s="306" t="s">
        <v>12</v>
      </c>
      <c r="M8" s="283"/>
      <c r="N8" s="306" t="s">
        <v>13</v>
      </c>
      <c r="O8" s="283"/>
      <c r="P8" s="308" t="s">
        <v>14</v>
      </c>
      <c r="Q8" s="280"/>
      <c r="R8" s="280"/>
      <c r="S8" s="280"/>
      <c r="T8" s="280"/>
      <c r="U8" s="281"/>
      <c r="V8" s="308" t="s">
        <v>15</v>
      </c>
      <c r="W8" s="280"/>
      <c r="X8" s="280"/>
      <c r="Y8" s="280"/>
      <c r="Z8" s="280"/>
      <c r="AA8" s="280"/>
      <c r="AB8" s="280"/>
      <c r="AC8" s="281"/>
      <c r="AD8" s="306" t="s">
        <v>16</v>
      </c>
      <c r="AE8" s="283"/>
      <c r="AF8" s="306" t="s">
        <v>17</v>
      </c>
      <c r="AG8" s="283"/>
      <c r="AH8" s="306" t="s">
        <v>18</v>
      </c>
      <c r="AI8" s="283"/>
      <c r="AJ8" s="301" t="s">
        <v>19</v>
      </c>
      <c r="AK8" s="306" t="s">
        <v>20</v>
      </c>
      <c r="AL8" s="283"/>
      <c r="AM8" s="306" t="s">
        <v>21</v>
      </c>
      <c r="AN8" s="283"/>
      <c r="AO8" s="301" t="s">
        <v>22</v>
      </c>
      <c r="AP8" s="301" t="s">
        <v>23</v>
      </c>
      <c r="AQ8" s="284"/>
      <c r="AR8" s="285"/>
      <c r="AS8" s="277"/>
      <c r="AT8" s="277"/>
      <c r="AU8" s="277"/>
      <c r="AV8" s="277"/>
    </row>
    <row r="9" spans="1:48" ht="72.75" customHeight="1">
      <c r="A9" s="277"/>
      <c r="B9" s="286"/>
      <c r="C9" s="298"/>
      <c r="D9" s="298"/>
      <c r="E9" s="287"/>
      <c r="F9" s="300" t="s">
        <v>24</v>
      </c>
      <c r="G9" s="281"/>
      <c r="H9" s="308" t="s">
        <v>25</v>
      </c>
      <c r="I9" s="281"/>
      <c r="J9" s="308" t="s">
        <v>26</v>
      </c>
      <c r="K9" s="281"/>
      <c r="L9" s="286"/>
      <c r="M9" s="287"/>
      <c r="N9" s="286"/>
      <c r="O9" s="287"/>
      <c r="P9" s="308" t="s">
        <v>27</v>
      </c>
      <c r="Q9" s="281"/>
      <c r="R9" s="308" t="s">
        <v>28</v>
      </c>
      <c r="S9" s="281"/>
      <c r="T9" s="308" t="s">
        <v>29</v>
      </c>
      <c r="U9" s="281"/>
      <c r="V9" s="308" t="s">
        <v>30</v>
      </c>
      <c r="W9" s="281"/>
      <c r="X9" s="308" t="s">
        <v>31</v>
      </c>
      <c r="Y9" s="281"/>
      <c r="Z9" s="308" t="s">
        <v>32</v>
      </c>
      <c r="AA9" s="281"/>
      <c r="AB9" s="308" t="s">
        <v>33</v>
      </c>
      <c r="AC9" s="281"/>
      <c r="AD9" s="286"/>
      <c r="AE9" s="287"/>
      <c r="AF9" s="286"/>
      <c r="AG9" s="287"/>
      <c r="AH9" s="286"/>
      <c r="AI9" s="287"/>
      <c r="AJ9" s="278"/>
      <c r="AK9" s="286"/>
      <c r="AL9" s="287"/>
      <c r="AM9" s="286"/>
      <c r="AN9" s="287"/>
      <c r="AO9" s="278"/>
      <c r="AP9" s="278"/>
      <c r="AQ9" s="286"/>
      <c r="AR9" s="287"/>
      <c r="AS9" s="278"/>
      <c r="AT9" s="278"/>
      <c r="AU9" s="278"/>
      <c r="AV9" s="278"/>
    </row>
    <row r="10" spans="1:48" ht="31.5">
      <c r="A10" s="278"/>
      <c r="B10" s="15" t="s">
        <v>34</v>
      </c>
      <c r="C10" s="15" t="s">
        <v>35</v>
      </c>
      <c r="D10" s="15" t="s">
        <v>36</v>
      </c>
      <c r="E10" s="15" t="s">
        <v>37</v>
      </c>
      <c r="F10" s="16" t="s">
        <v>38</v>
      </c>
      <c r="G10" s="16" t="s">
        <v>39</v>
      </c>
      <c r="H10" s="15" t="s">
        <v>38</v>
      </c>
      <c r="I10" s="16" t="s">
        <v>39</v>
      </c>
      <c r="J10" s="15" t="s">
        <v>38</v>
      </c>
      <c r="K10" s="16" t="s">
        <v>39</v>
      </c>
      <c r="L10" s="15" t="s">
        <v>38</v>
      </c>
      <c r="M10" s="16" t="s">
        <v>39</v>
      </c>
      <c r="N10" s="15" t="s">
        <v>38</v>
      </c>
      <c r="O10" s="16" t="s">
        <v>39</v>
      </c>
      <c r="P10" s="15" t="s">
        <v>38</v>
      </c>
      <c r="Q10" s="16" t="s">
        <v>39</v>
      </c>
      <c r="R10" s="15" t="s">
        <v>38</v>
      </c>
      <c r="S10" s="16" t="s">
        <v>39</v>
      </c>
      <c r="T10" s="15" t="s">
        <v>38</v>
      </c>
      <c r="U10" s="16" t="s">
        <v>39</v>
      </c>
      <c r="V10" s="15" t="s">
        <v>38</v>
      </c>
      <c r="W10" s="16" t="s">
        <v>39</v>
      </c>
      <c r="X10" s="15" t="s">
        <v>38</v>
      </c>
      <c r="Y10" s="16" t="s">
        <v>39</v>
      </c>
      <c r="Z10" s="15" t="s">
        <v>38</v>
      </c>
      <c r="AA10" s="16" t="s">
        <v>39</v>
      </c>
      <c r="AB10" s="15" t="s">
        <v>38</v>
      </c>
      <c r="AC10" s="16" t="s">
        <v>39</v>
      </c>
      <c r="AD10" s="15" t="s">
        <v>38</v>
      </c>
      <c r="AE10" s="16" t="s">
        <v>39</v>
      </c>
      <c r="AF10" s="15" t="s">
        <v>38</v>
      </c>
      <c r="AG10" s="16" t="s">
        <v>39</v>
      </c>
      <c r="AH10" s="15" t="s">
        <v>38</v>
      </c>
      <c r="AI10" s="16" t="s">
        <v>39</v>
      </c>
      <c r="AJ10" s="15" t="s">
        <v>38</v>
      </c>
      <c r="AK10" s="15" t="s">
        <v>38</v>
      </c>
      <c r="AL10" s="15" t="s">
        <v>40</v>
      </c>
      <c r="AM10" s="15" t="s">
        <v>38</v>
      </c>
      <c r="AN10" s="15" t="s">
        <v>40</v>
      </c>
      <c r="AO10" s="15" t="s">
        <v>38</v>
      </c>
      <c r="AP10" s="15" t="s">
        <v>41</v>
      </c>
      <c r="AQ10" s="15" t="s">
        <v>42</v>
      </c>
      <c r="AR10" s="15" t="s">
        <v>43</v>
      </c>
      <c r="AS10" s="16" t="s">
        <v>38</v>
      </c>
      <c r="AT10" s="15" t="s">
        <v>41</v>
      </c>
      <c r="AU10" s="15" t="s">
        <v>41</v>
      </c>
      <c r="AV10" s="15" t="s">
        <v>41</v>
      </c>
    </row>
    <row r="11" spans="1:48" ht="37.5" customHeight="1">
      <c r="A11" s="317" t="s">
        <v>1029</v>
      </c>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1"/>
    </row>
    <row r="12" spans="1:48" ht="39" customHeight="1">
      <c r="A12" s="302" t="s">
        <v>1030</v>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1"/>
    </row>
    <row r="13" spans="1:48" ht="31.5">
      <c r="A13" s="17" t="s">
        <v>46</v>
      </c>
      <c r="B13" s="16">
        <v>503</v>
      </c>
      <c r="C13" s="16">
        <v>192</v>
      </c>
      <c r="D13" s="16">
        <v>282</v>
      </c>
      <c r="E13" s="16">
        <v>29</v>
      </c>
      <c r="F13" s="16">
        <v>1</v>
      </c>
      <c r="G13" s="16">
        <v>0.19800000000000001</v>
      </c>
      <c r="H13" s="16">
        <v>30</v>
      </c>
      <c r="I13" s="16">
        <v>0.02</v>
      </c>
      <c r="J13" s="16">
        <v>0</v>
      </c>
      <c r="K13" s="16">
        <v>4.58</v>
      </c>
      <c r="L13" s="16">
        <v>1</v>
      </c>
      <c r="M13" s="16">
        <v>0.82</v>
      </c>
      <c r="N13" s="16">
        <v>0</v>
      </c>
      <c r="O13" s="16">
        <v>0</v>
      </c>
      <c r="P13" s="16">
        <v>0</v>
      </c>
      <c r="Q13" s="16">
        <v>0</v>
      </c>
      <c r="R13" s="16">
        <v>0</v>
      </c>
      <c r="S13" s="16">
        <v>0.69799999999999995</v>
      </c>
      <c r="T13" s="16">
        <v>5</v>
      </c>
      <c r="U13" s="16">
        <v>0.9</v>
      </c>
      <c r="V13" s="16">
        <v>0</v>
      </c>
      <c r="W13" s="16">
        <v>0</v>
      </c>
      <c r="X13" s="16">
        <v>4</v>
      </c>
      <c r="Y13" s="16">
        <v>0.7</v>
      </c>
      <c r="Z13" s="16">
        <v>10</v>
      </c>
      <c r="AA13" s="16">
        <v>1.98</v>
      </c>
      <c r="AB13" s="16">
        <v>447</v>
      </c>
      <c r="AC13" s="16">
        <v>88</v>
      </c>
      <c r="AD13" s="16">
        <v>325</v>
      </c>
      <c r="AE13" s="16">
        <v>65</v>
      </c>
      <c r="AF13" s="16">
        <v>503</v>
      </c>
      <c r="AG13" s="16">
        <v>100</v>
      </c>
      <c r="AH13" s="16">
        <v>503</v>
      </c>
      <c r="AI13" s="16">
        <v>100</v>
      </c>
      <c r="AJ13" s="16">
        <v>3</v>
      </c>
      <c r="AK13" s="16">
        <v>0</v>
      </c>
      <c r="AL13" s="16">
        <v>0</v>
      </c>
      <c r="AM13" s="16">
        <v>1</v>
      </c>
      <c r="AN13" s="16">
        <v>1</v>
      </c>
      <c r="AO13" s="16">
        <v>6</v>
      </c>
      <c r="AP13" s="300" t="s">
        <v>47</v>
      </c>
      <c r="AQ13" s="280"/>
      <c r="AR13" s="280"/>
      <c r="AS13" s="280"/>
      <c r="AT13" s="280"/>
      <c r="AU13" s="280"/>
      <c r="AV13" s="281"/>
    </row>
    <row r="14" spans="1:48" ht="47.25">
      <c r="A14" s="17" t="s">
        <v>48</v>
      </c>
      <c r="B14" s="15">
        <v>599</v>
      </c>
      <c r="C14" s="15">
        <v>275</v>
      </c>
      <c r="D14" s="15">
        <v>276</v>
      </c>
      <c r="E14" s="15">
        <v>48</v>
      </c>
      <c r="F14" s="16">
        <v>0</v>
      </c>
      <c r="G14" s="29">
        <v>0</v>
      </c>
      <c r="H14" s="15">
        <v>2</v>
      </c>
      <c r="I14" s="29">
        <v>0</v>
      </c>
      <c r="J14" s="15">
        <v>0</v>
      </c>
      <c r="K14" s="29">
        <v>0</v>
      </c>
      <c r="L14" s="15">
        <v>0</v>
      </c>
      <c r="M14" s="29">
        <v>0</v>
      </c>
      <c r="N14" s="15">
        <v>0</v>
      </c>
      <c r="O14" s="29">
        <v>0</v>
      </c>
      <c r="P14" s="15">
        <v>0</v>
      </c>
      <c r="Q14" s="29">
        <v>0</v>
      </c>
      <c r="R14" s="15">
        <v>0</v>
      </c>
      <c r="S14" s="29">
        <v>0</v>
      </c>
      <c r="T14" s="15">
        <v>0</v>
      </c>
      <c r="U14" s="29">
        <v>0</v>
      </c>
      <c r="V14" s="15">
        <v>200</v>
      </c>
      <c r="W14" s="16">
        <v>33.299999999999997</v>
      </c>
      <c r="X14" s="15">
        <v>14</v>
      </c>
      <c r="Y14" s="29">
        <v>0.02</v>
      </c>
      <c r="Z14" s="15">
        <v>14</v>
      </c>
      <c r="AA14" s="29">
        <v>0.02</v>
      </c>
      <c r="AB14" s="15">
        <v>492</v>
      </c>
      <c r="AC14" s="29">
        <v>0.82</v>
      </c>
      <c r="AD14" s="15">
        <v>473</v>
      </c>
      <c r="AE14" s="29">
        <v>0.79</v>
      </c>
      <c r="AF14" s="15">
        <v>599</v>
      </c>
      <c r="AG14" s="29">
        <v>1</v>
      </c>
      <c r="AH14" s="15">
        <v>288</v>
      </c>
      <c r="AI14" s="29">
        <v>0.48</v>
      </c>
      <c r="AJ14" s="15">
        <v>40</v>
      </c>
      <c r="AK14" s="32">
        <v>0</v>
      </c>
      <c r="AL14" s="15">
        <v>0</v>
      </c>
      <c r="AM14" s="15">
        <v>1</v>
      </c>
      <c r="AN14" s="15">
        <v>1</v>
      </c>
      <c r="AO14" s="15">
        <v>6</v>
      </c>
      <c r="AP14" s="15" t="s">
        <v>49</v>
      </c>
      <c r="AQ14" s="15">
        <v>0</v>
      </c>
      <c r="AR14" s="15">
        <v>0</v>
      </c>
      <c r="AS14" s="16">
        <v>0</v>
      </c>
      <c r="AT14" s="15" t="s">
        <v>49</v>
      </c>
      <c r="AU14" s="15" t="s">
        <v>50</v>
      </c>
      <c r="AV14" s="15" t="s">
        <v>49</v>
      </c>
    </row>
    <row r="15" spans="1:48" ht="15.75">
      <c r="A15" s="18" t="s">
        <v>51</v>
      </c>
      <c r="B15" s="19">
        <v>96</v>
      </c>
      <c r="C15" s="19">
        <v>83</v>
      </c>
      <c r="D15" s="19">
        <v>-6</v>
      </c>
      <c r="E15" s="19">
        <v>19</v>
      </c>
      <c r="F15" s="19">
        <v>-1</v>
      </c>
      <c r="G15" s="19">
        <v>-0.19800000000000001</v>
      </c>
      <c r="H15" s="19">
        <v>-28</v>
      </c>
      <c r="I15" s="19">
        <v>-0.02</v>
      </c>
      <c r="J15" s="19">
        <v>0</v>
      </c>
      <c r="K15" s="19">
        <v>-4.58</v>
      </c>
      <c r="L15" s="19">
        <v>-1</v>
      </c>
      <c r="M15" s="19">
        <v>-1</v>
      </c>
      <c r="N15" s="19">
        <v>0</v>
      </c>
      <c r="O15" s="19">
        <v>0</v>
      </c>
      <c r="P15" s="19">
        <v>0</v>
      </c>
      <c r="Q15" s="19">
        <v>0</v>
      </c>
      <c r="R15" s="19">
        <v>0</v>
      </c>
      <c r="S15" s="19">
        <v>-0.7</v>
      </c>
      <c r="T15" s="19">
        <v>-5</v>
      </c>
      <c r="U15" s="19">
        <v>-0.9</v>
      </c>
      <c r="V15" s="19">
        <v>200</v>
      </c>
      <c r="W15" s="19">
        <v>33.299999999999997</v>
      </c>
      <c r="X15" s="19">
        <v>10</v>
      </c>
      <c r="Y15" s="19">
        <v>-0.68</v>
      </c>
      <c r="Z15" s="19">
        <v>4</v>
      </c>
      <c r="AA15" s="19">
        <v>-1.96</v>
      </c>
      <c r="AB15" s="19">
        <v>45</v>
      </c>
      <c r="AC15" s="19">
        <v>-87.2</v>
      </c>
      <c r="AD15" s="19">
        <v>148</v>
      </c>
      <c r="AE15" s="19">
        <v>-64</v>
      </c>
      <c r="AF15" s="19">
        <v>96</v>
      </c>
      <c r="AG15" s="19">
        <v>-99</v>
      </c>
      <c r="AH15" s="19">
        <v>-215</v>
      </c>
      <c r="AI15" s="19">
        <v>-99.52</v>
      </c>
      <c r="AJ15" s="19">
        <v>37</v>
      </c>
      <c r="AK15" s="19">
        <v>0</v>
      </c>
      <c r="AL15" s="19">
        <v>0</v>
      </c>
      <c r="AM15" s="19">
        <v>0</v>
      </c>
      <c r="AN15" s="19">
        <v>0</v>
      </c>
      <c r="AO15" s="19">
        <v>0</v>
      </c>
      <c r="AP15" s="20" t="s">
        <v>64</v>
      </c>
      <c r="AQ15" s="19">
        <v>0</v>
      </c>
      <c r="AR15" s="19">
        <v>0</v>
      </c>
      <c r="AS15" s="19">
        <v>0</v>
      </c>
      <c r="AT15" s="20" t="s">
        <v>64</v>
      </c>
      <c r="AU15" s="19" t="s">
        <v>47</v>
      </c>
      <c r="AV15" s="19" t="s">
        <v>47</v>
      </c>
    </row>
    <row r="16" spans="1:48" ht="409.5">
      <c r="A16" s="17" t="s">
        <v>65</v>
      </c>
      <c r="B16" s="300" t="s">
        <v>1031</v>
      </c>
      <c r="C16" s="280"/>
      <c r="D16" s="280"/>
      <c r="E16" s="281"/>
      <c r="F16" s="300" t="s">
        <v>1032</v>
      </c>
      <c r="G16" s="280"/>
      <c r="H16" s="280"/>
      <c r="I16" s="280"/>
      <c r="J16" s="280"/>
      <c r="K16" s="281"/>
      <c r="L16" s="300" t="s">
        <v>1033</v>
      </c>
      <c r="M16" s="281"/>
      <c r="N16" s="300" t="s">
        <v>1034</v>
      </c>
      <c r="O16" s="281"/>
      <c r="P16" s="300" t="s">
        <v>1035</v>
      </c>
      <c r="Q16" s="280"/>
      <c r="R16" s="280"/>
      <c r="S16" s="280"/>
      <c r="T16" s="280"/>
      <c r="U16" s="281"/>
      <c r="V16" s="300" t="s">
        <v>1036</v>
      </c>
      <c r="W16" s="280"/>
      <c r="X16" s="280"/>
      <c r="Y16" s="280"/>
      <c r="Z16" s="280"/>
      <c r="AA16" s="280"/>
      <c r="AB16" s="280"/>
      <c r="AC16" s="281"/>
      <c r="AD16" s="300" t="s">
        <v>72</v>
      </c>
      <c r="AE16" s="281"/>
      <c r="AF16" s="300" t="s">
        <v>73</v>
      </c>
      <c r="AG16" s="281"/>
      <c r="AH16" s="300" t="s">
        <v>1037</v>
      </c>
      <c r="AI16" s="281"/>
      <c r="AJ16" s="16" t="s">
        <v>1038</v>
      </c>
      <c r="AK16" s="300" t="s">
        <v>1039</v>
      </c>
      <c r="AL16" s="281"/>
      <c r="AM16" s="300" t="s">
        <v>147</v>
      </c>
      <c r="AN16" s="281"/>
      <c r="AO16" s="16" t="s">
        <v>910</v>
      </c>
      <c r="AP16" s="16" t="s">
        <v>1040</v>
      </c>
      <c r="AQ16" s="300" t="s">
        <v>1041</v>
      </c>
      <c r="AR16" s="281"/>
      <c r="AS16" s="16" t="s">
        <v>1042</v>
      </c>
      <c r="AT16" s="16" t="s">
        <v>82</v>
      </c>
      <c r="AU16" s="16" t="s">
        <v>106</v>
      </c>
      <c r="AV16" s="16" t="s">
        <v>1043</v>
      </c>
    </row>
    <row r="17" spans="1:48" ht="42.75" customHeight="1">
      <c r="A17" s="302" t="s">
        <v>1044</v>
      </c>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1"/>
    </row>
    <row r="18" spans="1:48" ht="31.5">
      <c r="A18" s="17" t="s">
        <v>46</v>
      </c>
      <c r="B18" s="16">
        <v>777</v>
      </c>
      <c r="C18" s="16">
        <v>311</v>
      </c>
      <c r="D18" s="16">
        <v>376</v>
      </c>
      <c r="E18" s="16">
        <v>90</v>
      </c>
      <c r="F18" s="16">
        <v>0</v>
      </c>
      <c r="G18" s="16">
        <v>0</v>
      </c>
      <c r="H18" s="16">
        <v>0</v>
      </c>
      <c r="I18" s="16">
        <v>0</v>
      </c>
      <c r="J18" s="16">
        <v>0</v>
      </c>
      <c r="K18" s="16">
        <v>0</v>
      </c>
      <c r="L18" s="16">
        <v>1</v>
      </c>
      <c r="M18" s="16">
        <v>0.13</v>
      </c>
      <c r="N18" s="16">
        <v>0</v>
      </c>
      <c r="O18" s="16">
        <v>0</v>
      </c>
      <c r="P18" s="16">
        <v>0</v>
      </c>
      <c r="Q18" s="16">
        <v>0</v>
      </c>
      <c r="R18" s="16">
        <v>1</v>
      </c>
      <c r="S18" s="16">
        <v>0.128</v>
      </c>
      <c r="T18" s="16">
        <v>7</v>
      </c>
      <c r="U18" s="16">
        <v>0.128</v>
      </c>
      <c r="V18" s="16">
        <v>21</v>
      </c>
      <c r="W18" s="16">
        <v>2.7</v>
      </c>
      <c r="X18" s="16">
        <v>0</v>
      </c>
      <c r="Y18" s="16">
        <v>0</v>
      </c>
      <c r="Z18" s="16">
        <v>3</v>
      </c>
      <c r="AA18" s="16">
        <v>0.38</v>
      </c>
      <c r="AB18" s="16">
        <v>11</v>
      </c>
      <c r="AC18" s="16">
        <v>1.41</v>
      </c>
      <c r="AD18" s="16">
        <v>753</v>
      </c>
      <c r="AE18" s="16">
        <v>99</v>
      </c>
      <c r="AF18" s="16">
        <v>777</v>
      </c>
      <c r="AG18" s="16">
        <v>100</v>
      </c>
      <c r="AH18" s="16">
        <v>417</v>
      </c>
      <c r="AI18" s="16">
        <v>53</v>
      </c>
      <c r="AJ18" s="16">
        <v>7</v>
      </c>
      <c r="AK18" s="16">
        <v>0</v>
      </c>
      <c r="AL18" s="16">
        <v>0</v>
      </c>
      <c r="AM18" s="16">
        <v>2</v>
      </c>
      <c r="AN18" s="16">
        <v>2</v>
      </c>
      <c r="AO18" s="16">
        <v>4</v>
      </c>
      <c r="AP18" s="300" t="s">
        <v>47</v>
      </c>
      <c r="AQ18" s="280"/>
      <c r="AR18" s="280"/>
      <c r="AS18" s="280"/>
      <c r="AT18" s="280"/>
      <c r="AU18" s="280"/>
      <c r="AV18" s="281"/>
    </row>
    <row r="19" spans="1:48" ht="47.25">
      <c r="A19" s="17" t="s">
        <v>48</v>
      </c>
      <c r="B19" s="15">
        <v>783</v>
      </c>
      <c r="C19" s="15">
        <v>324</v>
      </c>
      <c r="D19" s="15">
        <v>367</v>
      </c>
      <c r="E19" s="15">
        <v>92</v>
      </c>
      <c r="F19" s="16">
        <v>0</v>
      </c>
      <c r="G19" s="16">
        <v>0</v>
      </c>
      <c r="H19" s="15">
        <v>0</v>
      </c>
      <c r="I19" s="16">
        <v>0</v>
      </c>
      <c r="J19" s="15">
        <v>0</v>
      </c>
      <c r="K19" s="16">
        <v>0</v>
      </c>
      <c r="L19" s="15">
        <v>0</v>
      </c>
      <c r="M19" s="16">
        <v>0</v>
      </c>
      <c r="N19" s="15">
        <v>0</v>
      </c>
      <c r="O19" s="16">
        <v>0</v>
      </c>
      <c r="P19" s="15">
        <v>0</v>
      </c>
      <c r="Q19" s="16">
        <v>0</v>
      </c>
      <c r="R19" s="15">
        <v>2</v>
      </c>
      <c r="S19" s="16">
        <v>0.25</v>
      </c>
      <c r="T19" s="15">
        <v>0</v>
      </c>
      <c r="U19" s="16">
        <v>0</v>
      </c>
      <c r="V19" s="15">
        <v>76</v>
      </c>
      <c r="W19" s="16">
        <v>9.6999999999999993</v>
      </c>
      <c r="X19" s="15">
        <v>0</v>
      </c>
      <c r="Y19" s="16">
        <v>0</v>
      </c>
      <c r="Z19" s="15">
        <v>2</v>
      </c>
      <c r="AA19" s="16">
        <v>0</v>
      </c>
      <c r="AB19" s="15">
        <v>0</v>
      </c>
      <c r="AC19" s="16">
        <v>0</v>
      </c>
      <c r="AD19" s="15">
        <v>583</v>
      </c>
      <c r="AE19" s="16">
        <v>74.400000000000006</v>
      </c>
      <c r="AF19" s="15">
        <v>783</v>
      </c>
      <c r="AG19" s="16">
        <v>100</v>
      </c>
      <c r="AH19" s="15">
        <v>783</v>
      </c>
      <c r="AI19" s="16">
        <v>100</v>
      </c>
      <c r="AJ19" s="15">
        <v>3</v>
      </c>
      <c r="AK19" s="15">
        <v>0</v>
      </c>
      <c r="AL19" s="15">
        <v>0</v>
      </c>
      <c r="AM19" s="15">
        <v>2</v>
      </c>
      <c r="AN19" s="15">
        <v>3</v>
      </c>
      <c r="AO19" s="15">
        <v>5</v>
      </c>
      <c r="AP19" s="15" t="s">
        <v>49</v>
      </c>
      <c r="AQ19" s="15">
        <v>1</v>
      </c>
      <c r="AR19" s="15">
        <v>20</v>
      </c>
      <c r="AS19" s="16">
        <v>1</v>
      </c>
      <c r="AT19" s="15" t="s">
        <v>49</v>
      </c>
      <c r="AU19" s="15" t="s">
        <v>50</v>
      </c>
      <c r="AV19" s="15" t="s">
        <v>50</v>
      </c>
    </row>
    <row r="20" spans="1:48" ht="15.75">
      <c r="A20" s="18" t="s">
        <v>51</v>
      </c>
      <c r="B20" s="19">
        <v>6</v>
      </c>
      <c r="C20" s="19">
        <v>13</v>
      </c>
      <c r="D20" s="19">
        <v>-9</v>
      </c>
      <c r="E20" s="19">
        <v>2</v>
      </c>
      <c r="F20" s="19">
        <v>0</v>
      </c>
      <c r="G20" s="19">
        <v>0</v>
      </c>
      <c r="H20" s="19">
        <v>0</v>
      </c>
      <c r="I20" s="19">
        <v>0</v>
      </c>
      <c r="J20" s="19">
        <v>0</v>
      </c>
      <c r="K20" s="19">
        <v>0</v>
      </c>
      <c r="L20" s="19">
        <v>-1</v>
      </c>
      <c r="M20" s="19">
        <v>0</v>
      </c>
      <c r="N20" s="19">
        <v>0</v>
      </c>
      <c r="O20" s="19">
        <v>0</v>
      </c>
      <c r="P20" s="19">
        <v>0</v>
      </c>
      <c r="Q20" s="19">
        <v>0</v>
      </c>
      <c r="R20" s="19">
        <v>1</v>
      </c>
      <c r="S20" s="19">
        <v>0.12</v>
      </c>
      <c r="T20" s="19">
        <v>-7</v>
      </c>
      <c r="U20" s="19">
        <v>-0.13</v>
      </c>
      <c r="V20" s="19">
        <v>55</v>
      </c>
      <c r="W20" s="19">
        <v>7</v>
      </c>
      <c r="X20" s="19">
        <v>0</v>
      </c>
      <c r="Y20" s="19">
        <v>0</v>
      </c>
      <c r="Z20" s="19">
        <v>-1</v>
      </c>
      <c r="AA20" s="19">
        <v>-0.38</v>
      </c>
      <c r="AB20" s="19">
        <v>-11</v>
      </c>
      <c r="AC20" s="19">
        <v>-1.41</v>
      </c>
      <c r="AD20" s="19">
        <v>-170</v>
      </c>
      <c r="AE20" s="19">
        <v>-25</v>
      </c>
      <c r="AF20" s="19">
        <v>6</v>
      </c>
      <c r="AG20" s="19">
        <v>0</v>
      </c>
      <c r="AH20" s="19">
        <v>366</v>
      </c>
      <c r="AI20" s="19">
        <v>47</v>
      </c>
      <c r="AJ20" s="19">
        <v>-4</v>
      </c>
      <c r="AK20" s="19">
        <v>0</v>
      </c>
      <c r="AL20" s="19">
        <v>0</v>
      </c>
      <c r="AM20" s="19">
        <v>0</v>
      </c>
      <c r="AN20" s="19">
        <v>1</v>
      </c>
      <c r="AO20" s="19">
        <v>-1</v>
      </c>
      <c r="AP20" s="20" t="s">
        <v>64</v>
      </c>
      <c r="AQ20" s="19">
        <v>1</v>
      </c>
      <c r="AR20" s="19">
        <v>20</v>
      </c>
      <c r="AS20" s="19">
        <v>1</v>
      </c>
      <c r="AT20" s="20" t="s">
        <v>64</v>
      </c>
      <c r="AU20" s="19" t="s">
        <v>47</v>
      </c>
      <c r="AV20" s="19" t="s">
        <v>47</v>
      </c>
    </row>
    <row r="21" spans="1:48" ht="378">
      <c r="A21" s="17" t="s">
        <v>65</v>
      </c>
      <c r="B21" s="300" t="s">
        <v>1045</v>
      </c>
      <c r="C21" s="280"/>
      <c r="D21" s="280"/>
      <c r="E21" s="281"/>
      <c r="F21" s="300" t="s">
        <v>1046</v>
      </c>
      <c r="G21" s="280"/>
      <c r="H21" s="280"/>
      <c r="I21" s="280"/>
      <c r="J21" s="280"/>
      <c r="K21" s="281"/>
      <c r="L21" s="300" t="s">
        <v>1047</v>
      </c>
      <c r="M21" s="281"/>
      <c r="N21" s="300" t="s">
        <v>1048</v>
      </c>
      <c r="O21" s="281"/>
      <c r="P21" s="300" t="s">
        <v>1049</v>
      </c>
      <c r="Q21" s="280"/>
      <c r="R21" s="280"/>
      <c r="S21" s="280"/>
      <c r="T21" s="280"/>
      <c r="U21" s="281"/>
      <c r="V21" s="300" t="s">
        <v>1050</v>
      </c>
      <c r="W21" s="280"/>
      <c r="X21" s="280"/>
      <c r="Y21" s="280"/>
      <c r="Z21" s="280"/>
      <c r="AA21" s="280"/>
      <c r="AB21" s="280"/>
      <c r="AC21" s="281"/>
      <c r="AD21" s="300" t="s">
        <v>145</v>
      </c>
      <c r="AE21" s="281"/>
      <c r="AF21" s="300" t="s">
        <v>1051</v>
      </c>
      <c r="AG21" s="281"/>
      <c r="AH21" s="300" t="s">
        <v>1052</v>
      </c>
      <c r="AI21" s="281"/>
      <c r="AJ21" s="16" t="s">
        <v>1053</v>
      </c>
      <c r="AK21" s="300" t="s">
        <v>1039</v>
      </c>
      <c r="AL21" s="281"/>
      <c r="AM21" s="300" t="s">
        <v>215</v>
      </c>
      <c r="AN21" s="281"/>
      <c r="AO21" s="16" t="s">
        <v>78</v>
      </c>
      <c r="AP21" s="16" t="s">
        <v>1054</v>
      </c>
      <c r="AQ21" s="300" t="s">
        <v>1055</v>
      </c>
      <c r="AR21" s="281"/>
      <c r="AS21" s="16" t="s">
        <v>81</v>
      </c>
      <c r="AT21" s="16" t="s">
        <v>82</v>
      </c>
      <c r="AU21" s="16" t="s">
        <v>106</v>
      </c>
      <c r="AV21" s="16" t="s">
        <v>1043</v>
      </c>
    </row>
    <row r="22" spans="1:48" ht="45" customHeight="1">
      <c r="A22" s="302" t="s">
        <v>1056</v>
      </c>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1"/>
    </row>
    <row r="23" spans="1:48" ht="31.5">
      <c r="A23" s="17" t="s">
        <v>46</v>
      </c>
      <c r="B23" s="15">
        <v>1018</v>
      </c>
      <c r="C23" s="15">
        <v>461</v>
      </c>
      <c r="D23" s="15">
        <v>453</v>
      </c>
      <c r="E23" s="15">
        <v>104</v>
      </c>
      <c r="F23" s="15">
        <v>3</v>
      </c>
      <c r="G23" s="15">
        <v>0.28000000000000003</v>
      </c>
      <c r="H23" s="15">
        <v>2</v>
      </c>
      <c r="I23" s="15">
        <v>0.19</v>
      </c>
      <c r="J23" s="15">
        <v>3</v>
      </c>
      <c r="K23" s="15">
        <v>0.28000000000000003</v>
      </c>
      <c r="L23" s="16">
        <v>0</v>
      </c>
      <c r="M23" s="15">
        <v>0</v>
      </c>
      <c r="N23" s="15">
        <v>0</v>
      </c>
      <c r="O23" s="15">
        <v>0</v>
      </c>
      <c r="P23" s="15">
        <v>0</v>
      </c>
      <c r="Q23" s="15">
        <v>0</v>
      </c>
      <c r="R23" s="15">
        <v>1</v>
      </c>
      <c r="S23" s="15">
        <v>0.09</v>
      </c>
      <c r="T23" s="16">
        <v>21</v>
      </c>
      <c r="U23" s="15">
        <v>2.06</v>
      </c>
      <c r="V23" s="15">
        <v>15</v>
      </c>
      <c r="W23" s="15">
        <v>1</v>
      </c>
      <c r="X23" s="15">
        <v>20</v>
      </c>
      <c r="Y23" s="15">
        <v>0.9</v>
      </c>
      <c r="Z23" s="15">
        <v>0</v>
      </c>
      <c r="AA23" s="15">
        <v>0</v>
      </c>
      <c r="AB23" s="15">
        <v>620</v>
      </c>
      <c r="AC23" s="15">
        <v>59</v>
      </c>
      <c r="AD23" s="15">
        <v>575</v>
      </c>
      <c r="AE23" s="15">
        <v>55</v>
      </c>
      <c r="AF23" s="15">
        <v>990</v>
      </c>
      <c r="AG23" s="15">
        <v>94</v>
      </c>
      <c r="AH23" s="15">
        <v>980</v>
      </c>
      <c r="AI23" s="15">
        <v>93</v>
      </c>
      <c r="AJ23" s="15">
        <v>11</v>
      </c>
      <c r="AK23" s="15">
        <v>0</v>
      </c>
      <c r="AL23" s="15">
        <v>0</v>
      </c>
      <c r="AM23" s="15">
        <v>2</v>
      </c>
      <c r="AN23" s="15">
        <v>3</v>
      </c>
      <c r="AO23" s="15">
        <v>16</v>
      </c>
      <c r="AP23" s="300" t="s">
        <v>47</v>
      </c>
      <c r="AQ23" s="280"/>
      <c r="AR23" s="280"/>
      <c r="AS23" s="280"/>
      <c r="AT23" s="280"/>
      <c r="AU23" s="280"/>
      <c r="AV23" s="281"/>
    </row>
    <row r="24" spans="1:48" ht="47.25">
      <c r="A24" s="17" t="s">
        <v>48</v>
      </c>
      <c r="B24" s="15">
        <v>1053</v>
      </c>
      <c r="C24" s="15">
        <v>479</v>
      </c>
      <c r="D24" s="15">
        <v>467</v>
      </c>
      <c r="E24" s="15">
        <v>107</v>
      </c>
      <c r="F24" s="16">
        <v>5</v>
      </c>
      <c r="G24" s="16">
        <v>0.4</v>
      </c>
      <c r="H24" s="15">
        <v>4</v>
      </c>
      <c r="I24" s="16">
        <v>0.3</v>
      </c>
      <c r="J24" s="15">
        <v>0</v>
      </c>
      <c r="K24" s="16">
        <v>0</v>
      </c>
      <c r="L24" s="15">
        <v>2</v>
      </c>
      <c r="M24" s="16">
        <v>0.1</v>
      </c>
      <c r="N24" s="15">
        <v>1</v>
      </c>
      <c r="O24" s="16">
        <v>0.09</v>
      </c>
      <c r="P24" s="15">
        <v>1</v>
      </c>
      <c r="Q24" s="16">
        <v>0.09</v>
      </c>
      <c r="R24" s="15">
        <v>0</v>
      </c>
      <c r="S24" s="16">
        <v>0</v>
      </c>
      <c r="T24" s="15">
        <v>12</v>
      </c>
      <c r="U24" s="16">
        <v>1.1000000000000001</v>
      </c>
      <c r="V24" s="15">
        <v>284</v>
      </c>
      <c r="W24" s="16">
        <v>27</v>
      </c>
      <c r="X24" s="15">
        <v>25</v>
      </c>
      <c r="Y24" s="16">
        <v>2.2999999999999998</v>
      </c>
      <c r="Z24" s="15">
        <v>30</v>
      </c>
      <c r="AA24" s="16">
        <v>5.5</v>
      </c>
      <c r="AB24" s="15">
        <v>150</v>
      </c>
      <c r="AC24" s="16">
        <v>14.2</v>
      </c>
      <c r="AD24" s="15">
        <v>850</v>
      </c>
      <c r="AE24" s="16">
        <v>80.7</v>
      </c>
      <c r="AF24" s="15">
        <v>1053</v>
      </c>
      <c r="AG24" s="16">
        <v>100</v>
      </c>
      <c r="AH24" s="15">
        <v>1053</v>
      </c>
      <c r="AI24" s="16">
        <v>100</v>
      </c>
      <c r="AJ24" s="15">
        <v>9</v>
      </c>
      <c r="AK24" s="15">
        <v>0</v>
      </c>
      <c r="AL24" s="15">
        <v>0</v>
      </c>
      <c r="AM24" s="15">
        <v>2</v>
      </c>
      <c r="AN24" s="15">
        <v>1</v>
      </c>
      <c r="AO24" s="15">
        <v>16</v>
      </c>
      <c r="AP24" s="15" t="s">
        <v>49</v>
      </c>
      <c r="AQ24" s="15">
        <v>1</v>
      </c>
      <c r="AR24" s="15">
        <v>18</v>
      </c>
      <c r="AS24" s="16">
        <v>1</v>
      </c>
      <c r="AT24" s="15" t="s">
        <v>49</v>
      </c>
      <c r="AU24" s="15" t="s">
        <v>50</v>
      </c>
      <c r="AV24" s="15" t="s">
        <v>49</v>
      </c>
    </row>
    <row r="25" spans="1:48" ht="15.75">
      <c r="A25" s="18" t="s">
        <v>51</v>
      </c>
      <c r="B25" s="19">
        <v>35</v>
      </c>
      <c r="C25" s="19">
        <v>18</v>
      </c>
      <c r="D25" s="19">
        <v>14</v>
      </c>
      <c r="E25" s="19">
        <v>3</v>
      </c>
      <c r="F25" s="19">
        <v>2</v>
      </c>
      <c r="G25" s="19">
        <v>0.12</v>
      </c>
      <c r="H25" s="19">
        <v>2</v>
      </c>
      <c r="I25" s="19">
        <v>0.11</v>
      </c>
      <c r="J25" s="19">
        <v>-3</v>
      </c>
      <c r="K25" s="19">
        <v>-0.28000000000000003</v>
      </c>
      <c r="L25" s="19">
        <v>2</v>
      </c>
      <c r="M25" s="19">
        <v>0.1</v>
      </c>
      <c r="N25" s="19">
        <v>1</v>
      </c>
      <c r="O25" s="19">
        <v>0.09</v>
      </c>
      <c r="P25" s="19">
        <v>1</v>
      </c>
      <c r="Q25" s="19">
        <v>0.09</v>
      </c>
      <c r="R25" s="19">
        <v>-1</v>
      </c>
      <c r="S25" s="19">
        <v>-0.09</v>
      </c>
      <c r="T25" s="19">
        <v>-9</v>
      </c>
      <c r="U25" s="19">
        <v>-0.96</v>
      </c>
      <c r="V25" s="19">
        <v>269</v>
      </c>
      <c r="W25" s="19">
        <v>26</v>
      </c>
      <c r="X25" s="19">
        <v>5</v>
      </c>
      <c r="Y25" s="19">
        <v>1.4</v>
      </c>
      <c r="Z25" s="19">
        <v>30</v>
      </c>
      <c r="AA25" s="19">
        <v>5.5</v>
      </c>
      <c r="AB25" s="19">
        <v>-470</v>
      </c>
      <c r="AC25" s="19">
        <v>-44.8</v>
      </c>
      <c r="AD25" s="19">
        <v>275</v>
      </c>
      <c r="AE25" s="19">
        <v>25.7</v>
      </c>
      <c r="AF25" s="19">
        <v>63</v>
      </c>
      <c r="AG25" s="19">
        <v>6</v>
      </c>
      <c r="AH25" s="19">
        <v>73</v>
      </c>
      <c r="AI25" s="19">
        <v>7</v>
      </c>
      <c r="AJ25" s="19">
        <v>-2</v>
      </c>
      <c r="AK25" s="19">
        <v>0</v>
      </c>
      <c r="AL25" s="19">
        <v>0</v>
      </c>
      <c r="AM25" s="19">
        <v>0</v>
      </c>
      <c r="AN25" s="19">
        <v>-2</v>
      </c>
      <c r="AO25" s="19">
        <v>0</v>
      </c>
      <c r="AP25" s="20" t="s">
        <v>64</v>
      </c>
      <c r="AQ25" s="19">
        <v>1</v>
      </c>
      <c r="AR25" s="19">
        <v>18</v>
      </c>
      <c r="AS25" s="19">
        <v>1</v>
      </c>
      <c r="AT25" s="20" t="s">
        <v>64</v>
      </c>
      <c r="AU25" s="19" t="s">
        <v>47</v>
      </c>
      <c r="AV25" s="20" t="s">
        <v>64</v>
      </c>
    </row>
    <row r="26" spans="1:48" ht="378">
      <c r="A26" s="17" t="s">
        <v>65</v>
      </c>
      <c r="B26" s="300" t="s">
        <v>1057</v>
      </c>
      <c r="C26" s="280"/>
      <c r="D26" s="280"/>
      <c r="E26" s="281"/>
      <c r="F26" s="300" t="s">
        <v>1058</v>
      </c>
      <c r="G26" s="280"/>
      <c r="H26" s="280"/>
      <c r="I26" s="280"/>
      <c r="J26" s="280"/>
      <c r="K26" s="281"/>
      <c r="L26" s="300" t="s">
        <v>1059</v>
      </c>
      <c r="M26" s="281"/>
      <c r="N26" s="300" t="s">
        <v>1060</v>
      </c>
      <c r="O26" s="281"/>
      <c r="P26" s="300" t="s">
        <v>1061</v>
      </c>
      <c r="Q26" s="280"/>
      <c r="R26" s="280"/>
      <c r="S26" s="280"/>
      <c r="T26" s="280"/>
      <c r="U26" s="281"/>
      <c r="V26" s="300" t="s">
        <v>1062</v>
      </c>
      <c r="W26" s="280"/>
      <c r="X26" s="280"/>
      <c r="Y26" s="280"/>
      <c r="Z26" s="280"/>
      <c r="AA26" s="280"/>
      <c r="AB26" s="280"/>
      <c r="AC26" s="281"/>
      <c r="AD26" s="300" t="s">
        <v>72</v>
      </c>
      <c r="AE26" s="281"/>
      <c r="AF26" s="300" t="s">
        <v>73</v>
      </c>
      <c r="AG26" s="281"/>
      <c r="AH26" s="16" t="s">
        <v>1053</v>
      </c>
      <c r="AI26" s="16" t="s">
        <v>1053</v>
      </c>
      <c r="AJ26" s="16" t="s">
        <v>1053</v>
      </c>
      <c r="AK26" s="300" t="s">
        <v>1039</v>
      </c>
      <c r="AL26" s="281"/>
      <c r="AM26" s="300" t="s">
        <v>215</v>
      </c>
      <c r="AN26" s="281"/>
      <c r="AO26" s="16" t="s">
        <v>1063</v>
      </c>
      <c r="AP26" s="16" t="s">
        <v>1054</v>
      </c>
      <c r="AQ26" s="300" t="s">
        <v>1064</v>
      </c>
      <c r="AR26" s="281"/>
      <c r="AS26" s="16" t="s">
        <v>81</v>
      </c>
      <c r="AT26" s="16" t="s">
        <v>82</v>
      </c>
      <c r="AU26" s="16" t="s">
        <v>106</v>
      </c>
      <c r="AV26" s="16" t="s">
        <v>203</v>
      </c>
    </row>
    <row r="27" spans="1:48" ht="52.5" customHeight="1">
      <c r="A27" s="302" t="s">
        <v>1065</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1"/>
    </row>
    <row r="28" spans="1:48" ht="31.5">
      <c r="A28" s="17" t="s">
        <v>46</v>
      </c>
      <c r="B28" s="15">
        <v>603</v>
      </c>
      <c r="C28" s="15">
        <v>247</v>
      </c>
      <c r="D28" s="15">
        <v>321</v>
      </c>
      <c r="E28" s="15">
        <v>35</v>
      </c>
      <c r="F28" s="15">
        <v>6</v>
      </c>
      <c r="G28" s="15">
        <v>0.9</v>
      </c>
      <c r="H28" s="15">
        <v>6</v>
      </c>
      <c r="I28" s="15">
        <v>0.9</v>
      </c>
      <c r="J28" s="15">
        <v>6</v>
      </c>
      <c r="K28" s="15">
        <v>0.9</v>
      </c>
      <c r="L28" s="16">
        <v>1</v>
      </c>
      <c r="M28" s="15">
        <v>0.17</v>
      </c>
      <c r="N28" s="15">
        <v>2</v>
      </c>
      <c r="O28" s="15">
        <v>0.33100000000000002</v>
      </c>
      <c r="P28" s="15">
        <v>1</v>
      </c>
      <c r="Q28" s="15">
        <v>0.1</v>
      </c>
      <c r="R28" s="15">
        <v>1</v>
      </c>
      <c r="S28" s="15">
        <v>0.1</v>
      </c>
      <c r="T28" s="16">
        <v>8</v>
      </c>
      <c r="U28" s="15">
        <v>1</v>
      </c>
      <c r="V28" s="15">
        <v>0</v>
      </c>
      <c r="W28" s="15">
        <v>0</v>
      </c>
      <c r="X28" s="15">
        <v>50</v>
      </c>
      <c r="Y28" s="15">
        <v>8</v>
      </c>
      <c r="Z28" s="15">
        <v>1</v>
      </c>
      <c r="AA28" s="15">
        <v>0.1</v>
      </c>
      <c r="AB28" s="15">
        <v>603</v>
      </c>
      <c r="AC28" s="15">
        <v>100</v>
      </c>
      <c r="AD28" s="15">
        <v>407</v>
      </c>
      <c r="AE28" s="15">
        <v>67</v>
      </c>
      <c r="AF28" s="15">
        <v>603</v>
      </c>
      <c r="AG28" s="15">
        <v>100</v>
      </c>
      <c r="AH28" s="15">
        <v>482</v>
      </c>
      <c r="AI28" s="15">
        <v>80</v>
      </c>
      <c r="AJ28" s="15">
        <v>3</v>
      </c>
      <c r="AK28" s="15">
        <v>0</v>
      </c>
      <c r="AL28" s="15">
        <v>0</v>
      </c>
      <c r="AM28" s="15">
        <v>2</v>
      </c>
      <c r="AN28" s="15">
        <v>2</v>
      </c>
      <c r="AO28" s="15">
        <v>0</v>
      </c>
      <c r="AP28" s="300" t="s">
        <v>47</v>
      </c>
      <c r="AQ28" s="280"/>
      <c r="AR28" s="280"/>
      <c r="AS28" s="280"/>
      <c r="AT28" s="280"/>
      <c r="AU28" s="280"/>
      <c r="AV28" s="281"/>
    </row>
    <row r="29" spans="1:48" ht="47.25">
      <c r="A29" s="17" t="s">
        <v>48</v>
      </c>
      <c r="B29" s="15">
        <v>622</v>
      </c>
      <c r="C29" s="15">
        <v>267</v>
      </c>
      <c r="D29" s="15">
        <v>322</v>
      </c>
      <c r="E29" s="15">
        <v>33</v>
      </c>
      <c r="F29" s="16">
        <v>9</v>
      </c>
      <c r="G29" s="33">
        <v>1.4E-2</v>
      </c>
      <c r="H29" s="15">
        <v>4</v>
      </c>
      <c r="I29" s="16">
        <v>0.6</v>
      </c>
      <c r="J29" s="15">
        <v>6</v>
      </c>
      <c r="K29" s="33">
        <v>5.7000000000000002E-2</v>
      </c>
      <c r="L29" s="15">
        <v>1</v>
      </c>
      <c r="M29" s="16">
        <v>0.2</v>
      </c>
      <c r="N29" s="15">
        <v>4</v>
      </c>
      <c r="O29" s="16">
        <v>0.64</v>
      </c>
      <c r="P29" s="15">
        <v>2</v>
      </c>
      <c r="Q29" s="16">
        <v>0.32</v>
      </c>
      <c r="R29" s="15">
        <v>1</v>
      </c>
      <c r="S29" s="16">
        <v>0.16</v>
      </c>
      <c r="T29" s="15">
        <v>0</v>
      </c>
      <c r="U29" s="16">
        <v>0</v>
      </c>
      <c r="V29" s="15">
        <v>31</v>
      </c>
      <c r="W29" s="29">
        <v>1</v>
      </c>
      <c r="X29" s="15">
        <v>4</v>
      </c>
      <c r="Y29" s="29">
        <v>0.13</v>
      </c>
      <c r="Z29" s="15">
        <v>10</v>
      </c>
      <c r="AA29" s="29">
        <v>0.32</v>
      </c>
      <c r="AB29" s="15">
        <v>0</v>
      </c>
      <c r="AC29" s="16">
        <v>0</v>
      </c>
      <c r="AD29" s="15">
        <v>481</v>
      </c>
      <c r="AE29" s="29">
        <v>0.77</v>
      </c>
      <c r="AF29" s="15">
        <v>622</v>
      </c>
      <c r="AG29" s="16">
        <v>100</v>
      </c>
      <c r="AH29" s="15">
        <v>622</v>
      </c>
      <c r="AI29" s="16">
        <v>100</v>
      </c>
      <c r="AJ29" s="15">
        <v>7</v>
      </c>
      <c r="AK29" s="15">
        <v>0</v>
      </c>
      <c r="AL29" s="15">
        <v>0</v>
      </c>
      <c r="AM29" s="15">
        <v>2</v>
      </c>
      <c r="AN29" s="15">
        <v>3</v>
      </c>
      <c r="AO29" s="15">
        <v>2</v>
      </c>
      <c r="AP29" s="15" t="s">
        <v>49</v>
      </c>
      <c r="AQ29" s="15">
        <v>0</v>
      </c>
      <c r="AR29" s="15">
        <v>0</v>
      </c>
      <c r="AS29" s="16">
        <v>1</v>
      </c>
      <c r="AT29" s="15" t="s">
        <v>50</v>
      </c>
      <c r="AU29" s="15" t="s">
        <v>50</v>
      </c>
      <c r="AV29" s="15" t="s">
        <v>49</v>
      </c>
    </row>
    <row r="30" spans="1:48" ht="15.75">
      <c r="A30" s="18" t="s">
        <v>51</v>
      </c>
      <c r="B30" s="19">
        <v>19</v>
      </c>
      <c r="C30" s="19">
        <v>20</v>
      </c>
      <c r="D30" s="19">
        <v>1</v>
      </c>
      <c r="E30" s="19">
        <v>-2</v>
      </c>
      <c r="F30" s="19">
        <v>3</v>
      </c>
      <c r="G30" s="19">
        <v>-0.88600000000000001</v>
      </c>
      <c r="H30" s="19">
        <v>-2</v>
      </c>
      <c r="I30" s="19">
        <v>-0.3</v>
      </c>
      <c r="J30" s="19">
        <v>0</v>
      </c>
      <c r="K30" s="19">
        <v>-0.84299999999999997</v>
      </c>
      <c r="L30" s="19">
        <v>0</v>
      </c>
      <c r="M30" s="19">
        <v>0</v>
      </c>
      <c r="N30" s="19">
        <v>2</v>
      </c>
      <c r="O30" s="19">
        <v>0.309</v>
      </c>
      <c r="P30" s="19">
        <v>1</v>
      </c>
      <c r="Q30" s="19">
        <v>0.22</v>
      </c>
      <c r="R30" s="19">
        <v>0</v>
      </c>
      <c r="S30" s="19">
        <v>0.06</v>
      </c>
      <c r="T30" s="19">
        <v>-8</v>
      </c>
      <c r="U30" s="19">
        <v>-1</v>
      </c>
      <c r="V30" s="19">
        <v>31</v>
      </c>
      <c r="W30" s="19">
        <v>1</v>
      </c>
      <c r="X30" s="19">
        <v>-46</v>
      </c>
      <c r="Y30" s="19">
        <v>-7.87</v>
      </c>
      <c r="Z30" s="19">
        <v>9</v>
      </c>
      <c r="AA30" s="19">
        <v>0.22</v>
      </c>
      <c r="AB30" s="19">
        <v>-603</v>
      </c>
      <c r="AC30" s="19">
        <v>-100</v>
      </c>
      <c r="AD30" s="19">
        <v>74</v>
      </c>
      <c r="AE30" s="19">
        <v>-66</v>
      </c>
      <c r="AF30" s="19">
        <v>19</v>
      </c>
      <c r="AG30" s="19">
        <v>0</v>
      </c>
      <c r="AH30" s="19">
        <v>140</v>
      </c>
      <c r="AI30" s="19">
        <v>20</v>
      </c>
      <c r="AJ30" s="19">
        <v>4</v>
      </c>
      <c r="AK30" s="19">
        <v>0</v>
      </c>
      <c r="AL30" s="19">
        <v>0</v>
      </c>
      <c r="AM30" s="19">
        <v>0</v>
      </c>
      <c r="AN30" s="19">
        <v>1</v>
      </c>
      <c r="AO30" s="19">
        <v>2</v>
      </c>
      <c r="AP30" s="20" t="s">
        <v>64</v>
      </c>
      <c r="AQ30" s="19">
        <v>0</v>
      </c>
      <c r="AR30" s="19">
        <v>0</v>
      </c>
      <c r="AS30" s="19">
        <v>1</v>
      </c>
      <c r="AT30" s="19" t="s">
        <v>47</v>
      </c>
      <c r="AU30" s="19" t="s">
        <v>47</v>
      </c>
      <c r="AV30" s="20" t="s">
        <v>64</v>
      </c>
    </row>
    <row r="31" spans="1:48" ht="409.5">
      <c r="A31" s="17" t="s">
        <v>65</v>
      </c>
      <c r="B31" s="300" t="s">
        <v>1066</v>
      </c>
      <c r="C31" s="280"/>
      <c r="D31" s="280"/>
      <c r="E31" s="281"/>
      <c r="F31" s="300" t="s">
        <v>1067</v>
      </c>
      <c r="G31" s="280"/>
      <c r="H31" s="280"/>
      <c r="I31" s="280"/>
      <c r="J31" s="280"/>
      <c r="K31" s="281"/>
      <c r="L31" s="300" t="s">
        <v>1068</v>
      </c>
      <c r="M31" s="281"/>
      <c r="N31" s="300" t="s">
        <v>1069</v>
      </c>
      <c r="O31" s="281"/>
      <c r="P31" s="300" t="s">
        <v>1070</v>
      </c>
      <c r="Q31" s="280"/>
      <c r="R31" s="280"/>
      <c r="S31" s="280"/>
      <c r="T31" s="280"/>
      <c r="U31" s="281"/>
      <c r="V31" s="300" t="s">
        <v>1071</v>
      </c>
      <c r="W31" s="280"/>
      <c r="X31" s="280"/>
      <c r="Y31" s="280"/>
      <c r="Z31" s="280"/>
      <c r="AA31" s="280"/>
      <c r="AB31" s="280"/>
      <c r="AC31" s="281"/>
      <c r="AD31" s="300" t="s">
        <v>72</v>
      </c>
      <c r="AE31" s="281"/>
      <c r="AF31" s="300" t="s">
        <v>73</v>
      </c>
      <c r="AG31" s="281"/>
      <c r="AH31" s="300" t="s">
        <v>1072</v>
      </c>
      <c r="AI31" s="281"/>
      <c r="AJ31" s="16" t="s">
        <v>1038</v>
      </c>
      <c r="AK31" s="300" t="s">
        <v>1039</v>
      </c>
      <c r="AL31" s="281"/>
      <c r="AM31" s="300" t="s">
        <v>215</v>
      </c>
      <c r="AN31" s="281"/>
      <c r="AO31" s="16" t="s">
        <v>78</v>
      </c>
      <c r="AP31" s="16" t="s">
        <v>1054</v>
      </c>
      <c r="AQ31" s="300" t="s">
        <v>1073</v>
      </c>
      <c r="AR31" s="281"/>
      <c r="AS31" s="16" t="s">
        <v>81</v>
      </c>
      <c r="AT31" s="16" t="s">
        <v>202</v>
      </c>
      <c r="AU31" s="16" t="s">
        <v>106</v>
      </c>
      <c r="AV31" s="16" t="s">
        <v>203</v>
      </c>
    </row>
    <row r="32" spans="1:48" ht="57.75" customHeight="1">
      <c r="A32" s="302" t="s">
        <v>1074</v>
      </c>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1"/>
    </row>
    <row r="33" spans="1:48" ht="31.5">
      <c r="A33" s="17" t="s">
        <v>46</v>
      </c>
      <c r="B33" s="15">
        <v>903</v>
      </c>
      <c r="C33" s="15">
        <v>394</v>
      </c>
      <c r="D33" s="15">
        <v>448</v>
      </c>
      <c r="E33" s="15">
        <v>61</v>
      </c>
      <c r="F33" s="15">
        <v>7</v>
      </c>
      <c r="G33" s="15">
        <v>0.7</v>
      </c>
      <c r="H33" s="15">
        <v>6</v>
      </c>
      <c r="I33" s="15">
        <v>0.6</v>
      </c>
      <c r="J33" s="15">
        <v>0</v>
      </c>
      <c r="K33" s="15">
        <v>0</v>
      </c>
      <c r="L33" s="16">
        <v>0</v>
      </c>
      <c r="M33" s="15">
        <v>0</v>
      </c>
      <c r="N33" s="15">
        <v>0</v>
      </c>
      <c r="O33" s="15">
        <v>0</v>
      </c>
      <c r="P33" s="15">
        <v>0</v>
      </c>
      <c r="Q33" s="15">
        <v>0</v>
      </c>
      <c r="R33" s="15">
        <v>0</v>
      </c>
      <c r="S33" s="15">
        <v>0</v>
      </c>
      <c r="T33" s="16">
        <v>11</v>
      </c>
      <c r="U33" s="15">
        <v>1.2</v>
      </c>
      <c r="V33" s="15">
        <v>30</v>
      </c>
      <c r="W33" s="15">
        <v>3.3</v>
      </c>
      <c r="X33" s="15">
        <v>10</v>
      </c>
      <c r="Y33" s="15">
        <v>1.1000000000000001</v>
      </c>
      <c r="Z33" s="15">
        <v>0</v>
      </c>
      <c r="AA33" s="15">
        <v>0</v>
      </c>
      <c r="AB33" s="15">
        <v>24</v>
      </c>
      <c r="AC33" s="15">
        <v>2.6</v>
      </c>
      <c r="AD33" s="15">
        <v>266</v>
      </c>
      <c r="AE33" s="15">
        <v>29</v>
      </c>
      <c r="AF33" s="15">
        <v>860</v>
      </c>
      <c r="AG33" s="15">
        <v>95</v>
      </c>
      <c r="AH33" s="15">
        <v>903</v>
      </c>
      <c r="AI33" s="15">
        <v>100</v>
      </c>
      <c r="AJ33" s="15">
        <v>4</v>
      </c>
      <c r="AK33" s="15">
        <v>0</v>
      </c>
      <c r="AL33" s="15">
        <v>0</v>
      </c>
      <c r="AM33" s="15">
        <v>1</v>
      </c>
      <c r="AN33" s="15">
        <v>1</v>
      </c>
      <c r="AO33" s="15">
        <v>9</v>
      </c>
      <c r="AP33" s="300" t="s">
        <v>47</v>
      </c>
      <c r="AQ33" s="280"/>
      <c r="AR33" s="280"/>
      <c r="AS33" s="280"/>
      <c r="AT33" s="280"/>
      <c r="AU33" s="280"/>
      <c r="AV33" s="281"/>
    </row>
    <row r="34" spans="1:48" ht="47.25">
      <c r="A34" s="17" t="s">
        <v>48</v>
      </c>
      <c r="B34" s="15">
        <v>939</v>
      </c>
      <c r="C34" s="15">
        <v>426</v>
      </c>
      <c r="D34" s="15">
        <v>454</v>
      </c>
      <c r="E34" s="15">
        <v>59</v>
      </c>
      <c r="F34" s="16">
        <v>4</v>
      </c>
      <c r="G34" s="16">
        <v>0.4</v>
      </c>
      <c r="H34" s="15">
        <v>3</v>
      </c>
      <c r="I34" s="16">
        <v>0.3</v>
      </c>
      <c r="J34" s="15">
        <v>3</v>
      </c>
      <c r="K34" s="16">
        <v>0.3</v>
      </c>
      <c r="L34" s="15">
        <v>1</v>
      </c>
      <c r="M34" s="16">
        <v>0.1</v>
      </c>
      <c r="N34" s="15">
        <v>4</v>
      </c>
      <c r="O34" s="16">
        <v>0.42</v>
      </c>
      <c r="P34" s="15">
        <v>1</v>
      </c>
      <c r="Q34" s="16">
        <v>0.1</v>
      </c>
      <c r="R34" s="15">
        <v>0</v>
      </c>
      <c r="S34" s="16">
        <v>0</v>
      </c>
      <c r="T34" s="15">
        <v>8</v>
      </c>
      <c r="U34" s="16">
        <v>0.8</v>
      </c>
      <c r="V34" s="15">
        <v>38</v>
      </c>
      <c r="W34" s="16">
        <v>4</v>
      </c>
      <c r="X34" s="15">
        <v>10</v>
      </c>
      <c r="Y34" s="16">
        <v>1</v>
      </c>
      <c r="Z34" s="15">
        <v>3</v>
      </c>
      <c r="AA34" s="16">
        <v>0.3</v>
      </c>
      <c r="AB34" s="15">
        <v>0</v>
      </c>
      <c r="AC34" s="16">
        <v>0</v>
      </c>
      <c r="AD34" s="15">
        <v>689</v>
      </c>
      <c r="AE34" s="16">
        <v>73.3</v>
      </c>
      <c r="AF34" s="15">
        <v>939</v>
      </c>
      <c r="AG34" s="16">
        <v>100</v>
      </c>
      <c r="AH34" s="15">
        <v>939</v>
      </c>
      <c r="AI34" s="16">
        <v>100</v>
      </c>
      <c r="AJ34" s="15">
        <v>5</v>
      </c>
      <c r="AK34" s="15">
        <v>0</v>
      </c>
      <c r="AL34" s="15">
        <v>0</v>
      </c>
      <c r="AM34" s="15">
        <v>1</v>
      </c>
      <c r="AN34" s="15">
        <v>1</v>
      </c>
      <c r="AO34" s="15">
        <v>9</v>
      </c>
      <c r="AP34" s="15" t="s">
        <v>49</v>
      </c>
      <c r="AQ34" s="15">
        <v>0</v>
      </c>
      <c r="AR34" s="15">
        <v>0</v>
      </c>
      <c r="AS34" s="16">
        <v>0</v>
      </c>
      <c r="AT34" s="15" t="s">
        <v>49</v>
      </c>
      <c r="AU34" s="15" t="s">
        <v>50</v>
      </c>
      <c r="AV34" s="15" t="s">
        <v>50</v>
      </c>
    </row>
    <row r="35" spans="1:48" ht="15.75">
      <c r="A35" s="18" t="s">
        <v>51</v>
      </c>
      <c r="B35" s="19">
        <v>36</v>
      </c>
      <c r="C35" s="19">
        <v>32</v>
      </c>
      <c r="D35" s="19">
        <v>6</v>
      </c>
      <c r="E35" s="19">
        <v>-2</v>
      </c>
      <c r="F35" s="19">
        <v>-3</v>
      </c>
      <c r="G35" s="19">
        <v>-0.3</v>
      </c>
      <c r="H35" s="19">
        <v>-3</v>
      </c>
      <c r="I35" s="19">
        <v>-0.3</v>
      </c>
      <c r="J35" s="19">
        <v>3</v>
      </c>
      <c r="K35" s="19">
        <v>0.3</v>
      </c>
      <c r="L35" s="19">
        <v>1</v>
      </c>
      <c r="M35" s="19">
        <v>0.1</v>
      </c>
      <c r="N35" s="19">
        <v>4</v>
      </c>
      <c r="O35" s="19">
        <v>0.42</v>
      </c>
      <c r="P35" s="19">
        <v>1</v>
      </c>
      <c r="Q35" s="19">
        <v>0.1</v>
      </c>
      <c r="R35" s="19">
        <v>0</v>
      </c>
      <c r="S35" s="19">
        <v>0</v>
      </c>
      <c r="T35" s="19">
        <v>-3</v>
      </c>
      <c r="U35" s="19">
        <v>-0.4</v>
      </c>
      <c r="V35" s="19">
        <v>8</v>
      </c>
      <c r="W35" s="19">
        <v>0.7</v>
      </c>
      <c r="X35" s="19">
        <v>0</v>
      </c>
      <c r="Y35" s="19">
        <v>-0.1</v>
      </c>
      <c r="Z35" s="19">
        <v>3</v>
      </c>
      <c r="AA35" s="19">
        <v>0.3</v>
      </c>
      <c r="AB35" s="19">
        <v>-24</v>
      </c>
      <c r="AC35" s="19">
        <v>-2.6</v>
      </c>
      <c r="AD35" s="19">
        <v>423</v>
      </c>
      <c r="AE35" s="19">
        <v>44.3</v>
      </c>
      <c r="AF35" s="19">
        <v>79</v>
      </c>
      <c r="AG35" s="19">
        <v>5</v>
      </c>
      <c r="AH35" s="19">
        <v>36</v>
      </c>
      <c r="AI35" s="19">
        <v>0</v>
      </c>
      <c r="AJ35" s="19">
        <v>1</v>
      </c>
      <c r="AK35" s="19">
        <v>0</v>
      </c>
      <c r="AL35" s="19">
        <v>0</v>
      </c>
      <c r="AM35" s="19">
        <v>0</v>
      </c>
      <c r="AN35" s="19">
        <v>0</v>
      </c>
      <c r="AO35" s="19">
        <v>0</v>
      </c>
      <c r="AP35" s="20" t="s">
        <v>64</v>
      </c>
      <c r="AQ35" s="19">
        <v>0</v>
      </c>
      <c r="AR35" s="19">
        <v>0</v>
      </c>
      <c r="AS35" s="19">
        <v>0</v>
      </c>
      <c r="AT35" s="20" t="s">
        <v>64</v>
      </c>
      <c r="AU35" s="19" t="s">
        <v>47</v>
      </c>
      <c r="AV35" s="19" t="s">
        <v>47</v>
      </c>
    </row>
    <row r="36" spans="1:48" ht="378">
      <c r="A36" s="17" t="s">
        <v>65</v>
      </c>
      <c r="B36" s="300" t="s">
        <v>1075</v>
      </c>
      <c r="C36" s="280"/>
      <c r="D36" s="280"/>
      <c r="E36" s="281"/>
      <c r="F36" s="300" t="s">
        <v>1076</v>
      </c>
      <c r="G36" s="280"/>
      <c r="H36" s="280"/>
      <c r="I36" s="280"/>
      <c r="J36" s="280"/>
      <c r="K36" s="281"/>
      <c r="L36" s="300" t="s">
        <v>1077</v>
      </c>
      <c r="M36" s="281"/>
      <c r="N36" s="300" t="s">
        <v>1078</v>
      </c>
      <c r="O36" s="281"/>
      <c r="P36" s="300" t="s">
        <v>1079</v>
      </c>
      <c r="Q36" s="280"/>
      <c r="R36" s="280"/>
      <c r="S36" s="280"/>
      <c r="T36" s="280"/>
      <c r="U36" s="281"/>
      <c r="V36" s="300" t="s">
        <v>1080</v>
      </c>
      <c r="W36" s="280"/>
      <c r="X36" s="280"/>
      <c r="Y36" s="280"/>
      <c r="Z36" s="280"/>
      <c r="AA36" s="280"/>
      <c r="AB36" s="280"/>
      <c r="AC36" s="281"/>
      <c r="AD36" s="300" t="s">
        <v>72</v>
      </c>
      <c r="AE36" s="281"/>
      <c r="AF36" s="300" t="s">
        <v>73</v>
      </c>
      <c r="AG36" s="281"/>
      <c r="AH36" s="300" t="s">
        <v>1081</v>
      </c>
      <c r="AI36" s="281"/>
      <c r="AJ36" s="16" t="s">
        <v>1082</v>
      </c>
      <c r="AK36" s="300" t="s">
        <v>1039</v>
      </c>
      <c r="AL36" s="281"/>
      <c r="AM36" s="300" t="s">
        <v>147</v>
      </c>
      <c r="AN36" s="281"/>
      <c r="AO36" s="16" t="s">
        <v>1083</v>
      </c>
      <c r="AP36" s="16" t="s">
        <v>1054</v>
      </c>
      <c r="AQ36" s="300" t="s">
        <v>1084</v>
      </c>
      <c r="AR36" s="281"/>
      <c r="AS36" s="16" t="s">
        <v>1042</v>
      </c>
      <c r="AT36" s="16" t="s">
        <v>82</v>
      </c>
      <c r="AU36" s="16" t="s">
        <v>106</v>
      </c>
      <c r="AV36" s="16" t="s">
        <v>1043</v>
      </c>
    </row>
    <row r="37" spans="1:48" ht="61.5" customHeight="1">
      <c r="A37" s="302" t="s">
        <v>1085</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1"/>
    </row>
    <row r="38" spans="1:48" ht="31.5">
      <c r="A38" s="17" t="s">
        <v>46</v>
      </c>
      <c r="B38" s="15">
        <v>759</v>
      </c>
      <c r="C38" s="15">
        <v>316</v>
      </c>
      <c r="D38" s="15">
        <v>373</v>
      </c>
      <c r="E38" s="15">
        <v>70</v>
      </c>
      <c r="F38" s="15">
        <v>10</v>
      </c>
      <c r="G38" s="15">
        <v>1.3</v>
      </c>
      <c r="H38" s="15">
        <v>3</v>
      </c>
      <c r="I38" s="15">
        <v>0.4</v>
      </c>
      <c r="J38" s="15">
        <v>0</v>
      </c>
      <c r="K38" s="15">
        <v>0</v>
      </c>
      <c r="L38" s="16">
        <v>0</v>
      </c>
      <c r="M38" s="15">
        <v>0</v>
      </c>
      <c r="N38" s="15">
        <v>0</v>
      </c>
      <c r="O38" s="15">
        <v>0</v>
      </c>
      <c r="P38" s="15">
        <v>0</v>
      </c>
      <c r="Q38" s="15">
        <v>0</v>
      </c>
      <c r="R38" s="15">
        <v>0</v>
      </c>
      <c r="S38" s="15">
        <v>0</v>
      </c>
      <c r="T38" s="16">
        <v>9</v>
      </c>
      <c r="U38" s="15">
        <v>1.1000000000000001</v>
      </c>
      <c r="V38" s="15">
        <v>0</v>
      </c>
      <c r="W38" s="15">
        <v>0</v>
      </c>
      <c r="X38" s="15">
        <v>12</v>
      </c>
      <c r="Y38" s="15">
        <v>1.58</v>
      </c>
      <c r="Z38" s="15">
        <v>0</v>
      </c>
      <c r="AA38" s="15">
        <v>0</v>
      </c>
      <c r="AB38" s="15">
        <v>30</v>
      </c>
      <c r="AC38" s="15">
        <v>3.95</v>
      </c>
      <c r="AD38" s="15">
        <v>432</v>
      </c>
      <c r="AE38" s="15">
        <v>56.92</v>
      </c>
      <c r="AF38" s="15">
        <v>759</v>
      </c>
      <c r="AG38" s="15">
        <v>100</v>
      </c>
      <c r="AH38" s="15">
        <v>759</v>
      </c>
      <c r="AI38" s="15">
        <v>100</v>
      </c>
      <c r="AJ38" s="15">
        <v>3</v>
      </c>
      <c r="AK38" s="15">
        <v>2</v>
      </c>
      <c r="AL38" s="15">
        <v>2</v>
      </c>
      <c r="AM38" s="15">
        <v>0</v>
      </c>
      <c r="AN38" s="15">
        <v>0</v>
      </c>
      <c r="AO38" s="15">
        <v>11</v>
      </c>
      <c r="AP38" s="300" t="s">
        <v>47</v>
      </c>
      <c r="AQ38" s="280"/>
      <c r="AR38" s="280"/>
      <c r="AS38" s="280"/>
      <c r="AT38" s="280"/>
      <c r="AU38" s="280"/>
      <c r="AV38" s="281"/>
    </row>
    <row r="39" spans="1:48" ht="47.25">
      <c r="A39" s="17" t="s">
        <v>48</v>
      </c>
      <c r="B39" s="15">
        <v>771</v>
      </c>
      <c r="C39" s="15">
        <v>338</v>
      </c>
      <c r="D39" s="15">
        <v>379</v>
      </c>
      <c r="E39" s="15">
        <v>54</v>
      </c>
      <c r="F39" s="16">
        <v>6</v>
      </c>
      <c r="G39" s="16">
        <v>0.78</v>
      </c>
      <c r="H39" s="15">
        <v>2</v>
      </c>
      <c r="I39" s="16">
        <v>0.26</v>
      </c>
      <c r="J39" s="15">
        <v>0</v>
      </c>
      <c r="K39" s="16">
        <v>0</v>
      </c>
      <c r="L39" s="15">
        <v>1</v>
      </c>
      <c r="M39" s="16">
        <v>0.1</v>
      </c>
      <c r="N39" s="15">
        <v>0</v>
      </c>
      <c r="O39" s="16">
        <v>0</v>
      </c>
      <c r="P39" s="15">
        <v>0</v>
      </c>
      <c r="Q39" s="16">
        <v>0</v>
      </c>
      <c r="R39" s="15">
        <v>1</v>
      </c>
      <c r="S39" s="16">
        <v>0.13</v>
      </c>
      <c r="T39" s="15">
        <v>1</v>
      </c>
      <c r="U39" s="16">
        <v>0.13</v>
      </c>
      <c r="V39" s="15">
        <v>56</v>
      </c>
      <c r="W39" s="16">
        <v>7.26</v>
      </c>
      <c r="X39" s="15">
        <v>2</v>
      </c>
      <c r="Y39" s="16">
        <v>0.3</v>
      </c>
      <c r="Z39" s="15">
        <v>2</v>
      </c>
      <c r="AA39" s="16">
        <v>0.3</v>
      </c>
      <c r="AB39" s="15">
        <v>0</v>
      </c>
      <c r="AC39" s="16">
        <v>0</v>
      </c>
      <c r="AD39" s="15">
        <v>557</v>
      </c>
      <c r="AE39" s="16">
        <v>72.2</v>
      </c>
      <c r="AF39" s="15">
        <v>771</v>
      </c>
      <c r="AG39" s="16">
        <v>100</v>
      </c>
      <c r="AH39" s="15">
        <v>357</v>
      </c>
      <c r="AI39" s="16">
        <v>46.3</v>
      </c>
      <c r="AJ39" s="15">
        <v>4</v>
      </c>
      <c r="AK39" s="15">
        <v>2</v>
      </c>
      <c r="AL39" s="15">
        <v>2</v>
      </c>
      <c r="AM39" s="15">
        <v>0</v>
      </c>
      <c r="AN39" s="15">
        <v>0</v>
      </c>
      <c r="AO39" s="15">
        <v>12</v>
      </c>
      <c r="AP39" s="15" t="s">
        <v>49</v>
      </c>
      <c r="AQ39" s="15">
        <v>1</v>
      </c>
      <c r="AR39" s="15">
        <v>19</v>
      </c>
      <c r="AS39" s="16">
        <v>1</v>
      </c>
      <c r="AT39" s="15" t="s">
        <v>50</v>
      </c>
      <c r="AU39" s="15" t="s">
        <v>50</v>
      </c>
      <c r="AV39" s="15" t="s">
        <v>50</v>
      </c>
    </row>
    <row r="40" spans="1:48" ht="15.75">
      <c r="A40" s="18" t="s">
        <v>51</v>
      </c>
      <c r="B40" s="19">
        <v>12</v>
      </c>
      <c r="C40" s="19">
        <v>22</v>
      </c>
      <c r="D40" s="19">
        <v>6</v>
      </c>
      <c r="E40" s="19">
        <v>-16</v>
      </c>
      <c r="F40" s="19">
        <v>-4</v>
      </c>
      <c r="G40" s="19">
        <v>-0.52</v>
      </c>
      <c r="H40" s="19">
        <v>-1</v>
      </c>
      <c r="I40" s="19">
        <v>-0.14000000000000001</v>
      </c>
      <c r="J40" s="19">
        <v>0</v>
      </c>
      <c r="K40" s="19">
        <v>0</v>
      </c>
      <c r="L40" s="19">
        <v>1</v>
      </c>
      <c r="M40" s="19">
        <v>0.1</v>
      </c>
      <c r="N40" s="19">
        <v>0</v>
      </c>
      <c r="O40" s="19">
        <v>0</v>
      </c>
      <c r="P40" s="19">
        <v>0</v>
      </c>
      <c r="Q40" s="19">
        <v>0</v>
      </c>
      <c r="R40" s="19">
        <v>1</v>
      </c>
      <c r="S40" s="19">
        <v>0.13</v>
      </c>
      <c r="T40" s="19">
        <v>-8</v>
      </c>
      <c r="U40" s="19">
        <v>-0.97</v>
      </c>
      <c r="V40" s="19">
        <v>56</v>
      </c>
      <c r="W40" s="19">
        <v>7.26</v>
      </c>
      <c r="X40" s="19">
        <v>-10</v>
      </c>
      <c r="Y40" s="19">
        <v>-1.28</v>
      </c>
      <c r="Z40" s="19">
        <v>2</v>
      </c>
      <c r="AA40" s="19">
        <v>0.3</v>
      </c>
      <c r="AB40" s="19">
        <v>-30</v>
      </c>
      <c r="AC40" s="19">
        <v>-3.95</v>
      </c>
      <c r="AD40" s="19">
        <v>125</v>
      </c>
      <c r="AE40" s="19">
        <v>15.3</v>
      </c>
      <c r="AF40" s="19">
        <v>12</v>
      </c>
      <c r="AG40" s="19">
        <v>0</v>
      </c>
      <c r="AH40" s="19">
        <v>-402</v>
      </c>
      <c r="AI40" s="19">
        <v>-53.7</v>
      </c>
      <c r="AJ40" s="19">
        <v>1</v>
      </c>
      <c r="AK40" s="19">
        <v>0</v>
      </c>
      <c r="AL40" s="19">
        <v>0</v>
      </c>
      <c r="AM40" s="19">
        <v>0</v>
      </c>
      <c r="AN40" s="19">
        <v>0</v>
      </c>
      <c r="AO40" s="19">
        <v>-1</v>
      </c>
      <c r="AP40" s="20" t="s">
        <v>64</v>
      </c>
      <c r="AQ40" s="19">
        <v>1</v>
      </c>
      <c r="AR40" s="19">
        <v>19</v>
      </c>
      <c r="AS40" s="19">
        <v>1</v>
      </c>
      <c r="AT40" s="19" t="s">
        <v>47</v>
      </c>
      <c r="AU40" s="19" t="s">
        <v>47</v>
      </c>
      <c r="AV40" s="19" t="s">
        <v>47</v>
      </c>
    </row>
    <row r="41" spans="1:48" ht="378">
      <c r="A41" s="17" t="s">
        <v>65</v>
      </c>
      <c r="B41" s="300" t="s">
        <v>1086</v>
      </c>
      <c r="C41" s="280"/>
      <c r="D41" s="280"/>
      <c r="E41" s="281"/>
      <c r="F41" s="300" t="s">
        <v>1087</v>
      </c>
      <c r="G41" s="280"/>
      <c r="H41" s="280"/>
      <c r="I41" s="280"/>
      <c r="J41" s="280"/>
      <c r="K41" s="281"/>
      <c r="L41" s="300" t="s">
        <v>1088</v>
      </c>
      <c r="M41" s="281"/>
      <c r="N41" s="300" t="s">
        <v>1089</v>
      </c>
      <c r="O41" s="281"/>
      <c r="P41" s="300" t="s">
        <v>1090</v>
      </c>
      <c r="Q41" s="280"/>
      <c r="R41" s="280"/>
      <c r="S41" s="280"/>
      <c r="T41" s="280"/>
      <c r="U41" s="281"/>
      <c r="V41" s="300" t="s">
        <v>1091</v>
      </c>
      <c r="W41" s="280"/>
      <c r="X41" s="280"/>
      <c r="Y41" s="280"/>
      <c r="Z41" s="280"/>
      <c r="AA41" s="280"/>
      <c r="AB41" s="280"/>
      <c r="AC41" s="281"/>
      <c r="AD41" s="300" t="s">
        <v>72</v>
      </c>
      <c r="AE41" s="281"/>
      <c r="AF41" s="300" t="s">
        <v>1051</v>
      </c>
      <c r="AG41" s="281"/>
      <c r="AH41" s="300" t="s">
        <v>1081</v>
      </c>
      <c r="AI41" s="281"/>
      <c r="AJ41" s="16" t="s">
        <v>1082</v>
      </c>
      <c r="AK41" s="300" t="s">
        <v>76</v>
      </c>
      <c r="AL41" s="281"/>
      <c r="AM41" s="300" t="s">
        <v>77</v>
      </c>
      <c r="AN41" s="281"/>
      <c r="AO41" s="16" t="s">
        <v>78</v>
      </c>
      <c r="AP41" s="16" t="s">
        <v>1054</v>
      </c>
      <c r="AQ41" s="300" t="s">
        <v>1084</v>
      </c>
      <c r="AR41" s="281"/>
      <c r="AS41" s="16" t="s">
        <v>1042</v>
      </c>
      <c r="AT41" s="16" t="s">
        <v>202</v>
      </c>
      <c r="AU41" s="16" t="s">
        <v>106</v>
      </c>
      <c r="AV41" s="16" t="s">
        <v>1043</v>
      </c>
    </row>
    <row r="42" spans="1:48" ht="69" customHeight="1">
      <c r="A42" s="302" t="s">
        <v>1092</v>
      </c>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1"/>
    </row>
    <row r="43" spans="1:48" ht="31.5">
      <c r="A43" s="17" t="s">
        <v>46</v>
      </c>
      <c r="B43" s="34">
        <v>680</v>
      </c>
      <c r="C43" s="34">
        <v>287</v>
      </c>
      <c r="D43" s="34">
        <v>340</v>
      </c>
      <c r="E43" s="34">
        <v>53</v>
      </c>
      <c r="F43" s="34">
        <v>2</v>
      </c>
      <c r="G43" s="34">
        <v>0.2</v>
      </c>
      <c r="H43" s="34">
        <v>0</v>
      </c>
      <c r="I43" s="34">
        <v>0</v>
      </c>
      <c r="J43" s="34">
        <v>0</v>
      </c>
      <c r="K43" s="34">
        <v>0</v>
      </c>
      <c r="L43" s="35">
        <v>0</v>
      </c>
      <c r="M43" s="34">
        <v>0</v>
      </c>
      <c r="N43" s="34">
        <v>0</v>
      </c>
      <c r="O43" s="34">
        <v>0</v>
      </c>
      <c r="P43" s="34">
        <v>1</v>
      </c>
      <c r="Q43" s="34">
        <v>0.1</v>
      </c>
      <c r="R43" s="34">
        <v>0</v>
      </c>
      <c r="S43" s="34">
        <v>0</v>
      </c>
      <c r="T43" s="35">
        <v>11</v>
      </c>
      <c r="U43" s="34">
        <v>1.6</v>
      </c>
      <c r="V43" s="34">
        <v>0</v>
      </c>
      <c r="W43" s="34">
        <v>0</v>
      </c>
      <c r="X43" s="34">
        <v>12</v>
      </c>
      <c r="Y43" s="34">
        <v>1.7</v>
      </c>
      <c r="Z43" s="34">
        <v>0</v>
      </c>
      <c r="AA43" s="34">
        <v>0</v>
      </c>
      <c r="AB43" s="34">
        <v>181</v>
      </c>
      <c r="AC43" s="34">
        <v>26</v>
      </c>
      <c r="AD43" s="34">
        <v>287</v>
      </c>
      <c r="AE43" s="34">
        <v>42</v>
      </c>
      <c r="AF43" s="34">
        <v>654</v>
      </c>
      <c r="AG43" s="34">
        <v>96.1</v>
      </c>
      <c r="AH43" s="34">
        <v>680</v>
      </c>
      <c r="AI43" s="34">
        <v>100</v>
      </c>
      <c r="AJ43" s="34">
        <v>3</v>
      </c>
      <c r="AK43" s="34">
        <v>0</v>
      </c>
      <c r="AL43" s="34">
        <v>0</v>
      </c>
      <c r="AM43" s="34">
        <v>1</v>
      </c>
      <c r="AN43" s="34">
        <v>1</v>
      </c>
      <c r="AO43" s="34">
        <v>7</v>
      </c>
      <c r="AP43" s="300" t="s">
        <v>47</v>
      </c>
      <c r="AQ43" s="280"/>
      <c r="AR43" s="280"/>
      <c r="AS43" s="280"/>
      <c r="AT43" s="280"/>
      <c r="AU43" s="280"/>
      <c r="AV43" s="281"/>
    </row>
    <row r="44" spans="1:48" ht="47.25">
      <c r="A44" s="17" t="s">
        <v>48</v>
      </c>
      <c r="B44" s="15">
        <v>693</v>
      </c>
      <c r="C44" s="15">
        <v>295</v>
      </c>
      <c r="D44" s="15">
        <v>351</v>
      </c>
      <c r="E44" s="15">
        <v>47</v>
      </c>
      <c r="F44" s="16">
        <v>2</v>
      </c>
      <c r="G44" s="16">
        <v>0.2</v>
      </c>
      <c r="H44" s="15">
        <v>1</v>
      </c>
      <c r="I44" s="16">
        <v>0.1</v>
      </c>
      <c r="J44" s="15">
        <v>0</v>
      </c>
      <c r="K44" s="16">
        <v>0</v>
      </c>
      <c r="L44" s="15">
        <v>0</v>
      </c>
      <c r="M44" s="16">
        <v>0</v>
      </c>
      <c r="N44" s="15">
        <v>0</v>
      </c>
      <c r="O44" s="16">
        <v>0</v>
      </c>
      <c r="P44" s="15">
        <v>0</v>
      </c>
      <c r="Q44" s="16">
        <v>0</v>
      </c>
      <c r="R44" s="15">
        <v>1</v>
      </c>
      <c r="S44" s="16">
        <v>0.14000000000000001</v>
      </c>
      <c r="T44" s="15">
        <v>0</v>
      </c>
      <c r="U44" s="16">
        <v>0</v>
      </c>
      <c r="V44" s="15">
        <v>5</v>
      </c>
      <c r="W44" s="16">
        <v>0.6</v>
      </c>
      <c r="X44" s="15">
        <v>0</v>
      </c>
      <c r="Y44" s="16">
        <v>0</v>
      </c>
      <c r="Z44" s="15">
        <v>5</v>
      </c>
      <c r="AA44" s="16">
        <v>0.7</v>
      </c>
      <c r="AB44" s="15">
        <v>0</v>
      </c>
      <c r="AC44" s="29">
        <v>0</v>
      </c>
      <c r="AD44" s="15">
        <v>532</v>
      </c>
      <c r="AE44" s="29">
        <v>0.77</v>
      </c>
      <c r="AF44" s="15">
        <v>325</v>
      </c>
      <c r="AG44" s="29">
        <v>0.47</v>
      </c>
      <c r="AH44" s="15">
        <v>693</v>
      </c>
      <c r="AI44" s="29">
        <v>1</v>
      </c>
      <c r="AJ44" s="15">
        <v>4</v>
      </c>
      <c r="AK44" s="15">
        <v>0</v>
      </c>
      <c r="AL44" s="15">
        <v>0</v>
      </c>
      <c r="AM44" s="15">
        <v>1</v>
      </c>
      <c r="AN44" s="15">
        <v>0</v>
      </c>
      <c r="AO44" s="15">
        <v>7</v>
      </c>
      <c r="AP44" s="15" t="s">
        <v>49</v>
      </c>
      <c r="AQ44" s="15">
        <v>0</v>
      </c>
      <c r="AR44" s="15">
        <v>0</v>
      </c>
      <c r="AS44" s="16">
        <v>0</v>
      </c>
      <c r="AT44" s="15" t="s">
        <v>49</v>
      </c>
      <c r="AU44" s="15" t="s">
        <v>50</v>
      </c>
      <c r="AV44" s="15" t="s">
        <v>50</v>
      </c>
    </row>
    <row r="45" spans="1:48" ht="15.75">
      <c r="A45" s="18" t="s">
        <v>51</v>
      </c>
      <c r="B45" s="19">
        <v>13</v>
      </c>
      <c r="C45" s="19">
        <v>8</v>
      </c>
      <c r="D45" s="19">
        <v>11</v>
      </c>
      <c r="E45" s="19">
        <v>-6</v>
      </c>
      <c r="F45" s="19">
        <v>2</v>
      </c>
      <c r="G45" s="19">
        <v>0</v>
      </c>
      <c r="H45" s="19">
        <v>1</v>
      </c>
      <c r="I45" s="19">
        <v>0.1</v>
      </c>
      <c r="J45" s="19">
        <v>0</v>
      </c>
      <c r="K45" s="19">
        <v>0</v>
      </c>
      <c r="L45" s="19">
        <v>0</v>
      </c>
      <c r="M45" s="19">
        <v>0</v>
      </c>
      <c r="N45" s="19">
        <v>0</v>
      </c>
      <c r="O45" s="19">
        <v>0</v>
      </c>
      <c r="P45" s="19">
        <v>-1</v>
      </c>
      <c r="Q45" s="19">
        <v>-0.1</v>
      </c>
      <c r="R45" s="19">
        <v>1</v>
      </c>
      <c r="S45" s="19">
        <v>0.14000000000000001</v>
      </c>
      <c r="T45" s="19">
        <v>-11</v>
      </c>
      <c r="U45" s="19">
        <v>-1.6</v>
      </c>
      <c r="V45" s="19">
        <v>5</v>
      </c>
      <c r="W45" s="19">
        <v>0.6</v>
      </c>
      <c r="X45" s="19">
        <v>-12</v>
      </c>
      <c r="Y45" s="19">
        <v>-1.7</v>
      </c>
      <c r="Z45" s="19">
        <v>5</v>
      </c>
      <c r="AA45" s="19">
        <v>0.7</v>
      </c>
      <c r="AB45" s="19">
        <v>-181</v>
      </c>
      <c r="AC45" s="19">
        <v>-26</v>
      </c>
      <c r="AD45" s="19">
        <v>245</v>
      </c>
      <c r="AE45" s="19">
        <v>-41</v>
      </c>
      <c r="AF45" s="19">
        <v>-329</v>
      </c>
      <c r="AG45" s="19">
        <v>-95.63</v>
      </c>
      <c r="AH45" s="19">
        <v>13</v>
      </c>
      <c r="AI45" s="19">
        <v>-99</v>
      </c>
      <c r="AJ45" s="19">
        <v>1</v>
      </c>
      <c r="AK45" s="19">
        <v>0</v>
      </c>
      <c r="AL45" s="19">
        <v>0</v>
      </c>
      <c r="AM45" s="19">
        <v>0</v>
      </c>
      <c r="AN45" s="19">
        <v>-1</v>
      </c>
      <c r="AO45" s="19">
        <v>0</v>
      </c>
      <c r="AP45" s="20" t="s">
        <v>64</v>
      </c>
      <c r="AQ45" s="19">
        <v>0</v>
      </c>
      <c r="AR45" s="19">
        <v>0</v>
      </c>
      <c r="AS45" s="19">
        <v>0</v>
      </c>
      <c r="AT45" s="20" t="s">
        <v>64</v>
      </c>
      <c r="AU45" s="19" t="s">
        <v>47</v>
      </c>
      <c r="AV45" s="19" t="s">
        <v>47</v>
      </c>
    </row>
    <row r="46" spans="1:48" ht="378">
      <c r="A46" s="17" t="s">
        <v>65</v>
      </c>
      <c r="B46" s="300" t="s">
        <v>1093</v>
      </c>
      <c r="C46" s="280"/>
      <c r="D46" s="280"/>
      <c r="E46" s="281"/>
      <c r="F46" s="300" t="s">
        <v>1094</v>
      </c>
      <c r="G46" s="280"/>
      <c r="H46" s="280"/>
      <c r="I46" s="280"/>
      <c r="J46" s="280"/>
      <c r="K46" s="281"/>
      <c r="L46" s="300" t="s">
        <v>1095</v>
      </c>
      <c r="M46" s="281"/>
      <c r="N46" s="300" t="s">
        <v>1096</v>
      </c>
      <c r="O46" s="281"/>
      <c r="P46" s="300" t="s">
        <v>1097</v>
      </c>
      <c r="Q46" s="280"/>
      <c r="R46" s="280"/>
      <c r="S46" s="280"/>
      <c r="T46" s="280"/>
      <c r="U46" s="281"/>
      <c r="V46" s="300" t="s">
        <v>1098</v>
      </c>
      <c r="W46" s="280"/>
      <c r="X46" s="280"/>
      <c r="Y46" s="280"/>
      <c r="Z46" s="280"/>
      <c r="AA46" s="280"/>
      <c r="AB46" s="280"/>
      <c r="AC46" s="281"/>
      <c r="AD46" s="300" t="s">
        <v>72</v>
      </c>
      <c r="AE46" s="281"/>
      <c r="AF46" s="300" t="s">
        <v>159</v>
      </c>
      <c r="AG46" s="281"/>
      <c r="AH46" s="300" t="s">
        <v>1099</v>
      </c>
      <c r="AI46" s="281"/>
      <c r="AJ46" s="16" t="s">
        <v>1100</v>
      </c>
      <c r="AK46" s="300" t="s">
        <v>1039</v>
      </c>
      <c r="AL46" s="281"/>
      <c r="AM46" s="300" t="s">
        <v>1101</v>
      </c>
      <c r="AN46" s="281"/>
      <c r="AO46" s="16" t="s">
        <v>1102</v>
      </c>
      <c r="AP46" s="16" t="s">
        <v>1054</v>
      </c>
      <c r="AQ46" s="300" t="s">
        <v>1084</v>
      </c>
      <c r="AR46" s="281"/>
      <c r="AS46" s="16" t="s">
        <v>1042</v>
      </c>
      <c r="AT46" s="16" t="s">
        <v>82</v>
      </c>
      <c r="AU46" s="16" t="s">
        <v>106</v>
      </c>
      <c r="AV46" s="16" t="s">
        <v>1043</v>
      </c>
    </row>
    <row r="47" spans="1:48" ht="57.75" customHeight="1">
      <c r="A47" s="302" t="s">
        <v>1103</v>
      </c>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1"/>
    </row>
    <row r="48" spans="1:48" ht="31.5">
      <c r="A48" s="17" t="s">
        <v>46</v>
      </c>
      <c r="B48" s="15">
        <v>363</v>
      </c>
      <c r="C48" s="15">
        <v>163</v>
      </c>
      <c r="D48" s="15">
        <v>181</v>
      </c>
      <c r="E48" s="15">
        <v>19</v>
      </c>
      <c r="F48" s="15">
        <v>8</v>
      </c>
      <c r="G48" s="15">
        <v>2.2000000000000002</v>
      </c>
      <c r="H48" s="15">
        <v>1</v>
      </c>
      <c r="I48" s="15">
        <v>0.2</v>
      </c>
      <c r="J48" s="15">
        <v>1</v>
      </c>
      <c r="K48" s="15">
        <v>0.2</v>
      </c>
      <c r="L48" s="16">
        <v>0</v>
      </c>
      <c r="M48" s="15">
        <v>0</v>
      </c>
      <c r="N48" s="15">
        <v>1</v>
      </c>
      <c r="O48" s="15">
        <v>0.27500000000000002</v>
      </c>
      <c r="P48" s="15">
        <v>0</v>
      </c>
      <c r="Q48" s="15">
        <v>0</v>
      </c>
      <c r="R48" s="15">
        <v>0</v>
      </c>
      <c r="S48" s="15">
        <v>0</v>
      </c>
      <c r="T48" s="16">
        <v>7</v>
      </c>
      <c r="U48" s="15">
        <v>1.9</v>
      </c>
      <c r="V48" s="15">
        <v>6</v>
      </c>
      <c r="W48" s="15">
        <v>1.6</v>
      </c>
      <c r="X48" s="15">
        <v>9</v>
      </c>
      <c r="Y48" s="15">
        <v>3.3</v>
      </c>
      <c r="Z48" s="15">
        <v>35</v>
      </c>
      <c r="AA48" s="15">
        <v>9.6</v>
      </c>
      <c r="AB48" s="15">
        <v>0</v>
      </c>
      <c r="AC48" s="15">
        <v>0</v>
      </c>
      <c r="AD48" s="15">
        <v>363</v>
      </c>
      <c r="AE48" s="15">
        <v>100</v>
      </c>
      <c r="AF48" s="15">
        <v>363</v>
      </c>
      <c r="AG48" s="15">
        <v>100</v>
      </c>
      <c r="AH48" s="15">
        <v>353</v>
      </c>
      <c r="AI48" s="15">
        <v>97</v>
      </c>
      <c r="AJ48" s="15">
        <v>7</v>
      </c>
      <c r="AK48" s="15">
        <v>0</v>
      </c>
      <c r="AL48" s="15">
        <v>0</v>
      </c>
      <c r="AM48" s="15">
        <v>1</v>
      </c>
      <c r="AN48" s="15">
        <v>2</v>
      </c>
      <c r="AO48" s="15">
        <v>7</v>
      </c>
      <c r="AP48" s="300" t="s">
        <v>47</v>
      </c>
      <c r="AQ48" s="280"/>
      <c r="AR48" s="280"/>
      <c r="AS48" s="280"/>
      <c r="AT48" s="280"/>
      <c r="AU48" s="280"/>
      <c r="AV48" s="281"/>
    </row>
    <row r="49" spans="1:48" ht="47.25">
      <c r="A49" s="17" t="s">
        <v>48</v>
      </c>
      <c r="B49" s="16">
        <v>397</v>
      </c>
      <c r="C49" s="16">
        <v>193</v>
      </c>
      <c r="D49" s="16">
        <v>181</v>
      </c>
      <c r="E49" s="16">
        <v>23</v>
      </c>
      <c r="F49" s="16">
        <v>4</v>
      </c>
      <c r="G49" s="29">
        <v>0.01</v>
      </c>
      <c r="H49" s="16">
        <v>2</v>
      </c>
      <c r="I49" s="33">
        <v>5.0000000000000001E-3</v>
      </c>
      <c r="J49" s="16">
        <v>1</v>
      </c>
      <c r="K49" s="33">
        <v>2.5000000000000001E-3</v>
      </c>
      <c r="L49" s="16">
        <v>0</v>
      </c>
      <c r="M49" s="29">
        <v>0</v>
      </c>
      <c r="N49" s="16">
        <v>1</v>
      </c>
      <c r="O49" s="29">
        <v>0</v>
      </c>
      <c r="P49" s="16">
        <v>1</v>
      </c>
      <c r="Q49" s="33">
        <v>2.5000000000000001E-3</v>
      </c>
      <c r="R49" s="16">
        <v>0</v>
      </c>
      <c r="S49" s="16">
        <v>0</v>
      </c>
      <c r="T49" s="16">
        <v>5</v>
      </c>
      <c r="U49" s="29">
        <v>0.01</v>
      </c>
      <c r="V49" s="16">
        <v>10</v>
      </c>
      <c r="W49" s="29">
        <v>0.03</v>
      </c>
      <c r="X49" s="16">
        <v>0</v>
      </c>
      <c r="Y49" s="16">
        <v>0</v>
      </c>
      <c r="Z49" s="16">
        <v>12</v>
      </c>
      <c r="AA49" s="29">
        <v>0.03</v>
      </c>
      <c r="AB49" s="16">
        <v>0</v>
      </c>
      <c r="AC49" s="16">
        <v>0</v>
      </c>
      <c r="AD49" s="16">
        <v>388</v>
      </c>
      <c r="AE49" s="29">
        <v>0.98</v>
      </c>
      <c r="AF49" s="16">
        <v>397</v>
      </c>
      <c r="AG49" s="29">
        <v>1</v>
      </c>
      <c r="AH49" s="16">
        <v>397</v>
      </c>
      <c r="AI49" s="16">
        <v>1</v>
      </c>
      <c r="AJ49" s="16">
        <v>20</v>
      </c>
      <c r="AK49" s="16">
        <v>0</v>
      </c>
      <c r="AL49" s="16">
        <v>0</v>
      </c>
      <c r="AM49" s="16">
        <v>1</v>
      </c>
      <c r="AN49" s="16">
        <v>1</v>
      </c>
      <c r="AO49" s="16">
        <v>4</v>
      </c>
      <c r="AP49" s="16" t="s">
        <v>49</v>
      </c>
      <c r="AQ49" s="16" t="s">
        <v>50</v>
      </c>
      <c r="AR49" s="16" t="s">
        <v>50</v>
      </c>
      <c r="AS49" s="16">
        <v>0</v>
      </c>
      <c r="AT49" s="16" t="s">
        <v>49</v>
      </c>
      <c r="AU49" s="16" t="s">
        <v>50</v>
      </c>
      <c r="AV49" s="16" t="s">
        <v>50</v>
      </c>
    </row>
    <row r="50" spans="1:48" ht="15.75">
      <c r="A50" s="18" t="s">
        <v>51</v>
      </c>
      <c r="B50" s="19">
        <v>34</v>
      </c>
      <c r="C50" s="19">
        <v>30</v>
      </c>
      <c r="D50" s="19">
        <v>0</v>
      </c>
      <c r="E50" s="19">
        <v>4</v>
      </c>
      <c r="F50" s="19">
        <v>-4</v>
      </c>
      <c r="G50" s="19">
        <v>-2.19</v>
      </c>
      <c r="H50" s="19">
        <v>1</v>
      </c>
      <c r="I50" s="19">
        <v>-0.19500000000000001</v>
      </c>
      <c r="J50" s="19">
        <v>0</v>
      </c>
      <c r="K50" s="19">
        <v>-0.19750000000000001</v>
      </c>
      <c r="L50" s="19">
        <v>0</v>
      </c>
      <c r="M50" s="19">
        <v>0</v>
      </c>
      <c r="N50" s="19">
        <v>0</v>
      </c>
      <c r="O50" s="19">
        <v>-0.28000000000000003</v>
      </c>
      <c r="P50" s="19">
        <v>1</v>
      </c>
      <c r="Q50" s="19">
        <v>2.5000000000000001E-3</v>
      </c>
      <c r="R50" s="19">
        <v>0</v>
      </c>
      <c r="S50" s="19">
        <v>0</v>
      </c>
      <c r="T50" s="19">
        <v>-2</v>
      </c>
      <c r="U50" s="19">
        <v>-1.89</v>
      </c>
      <c r="V50" s="19">
        <v>4</v>
      </c>
      <c r="W50" s="19">
        <v>-1.57</v>
      </c>
      <c r="X50" s="19">
        <v>-9</v>
      </c>
      <c r="Y50" s="19">
        <v>-3.3</v>
      </c>
      <c r="Z50" s="19">
        <v>-23</v>
      </c>
      <c r="AA50" s="19">
        <v>-9.57</v>
      </c>
      <c r="AB50" s="19">
        <v>0</v>
      </c>
      <c r="AC50" s="19">
        <v>0</v>
      </c>
      <c r="AD50" s="19">
        <v>25</v>
      </c>
      <c r="AE50" s="19">
        <v>-99</v>
      </c>
      <c r="AF50" s="19">
        <v>34</v>
      </c>
      <c r="AG50" s="19">
        <v>-99</v>
      </c>
      <c r="AH50" s="19">
        <v>44</v>
      </c>
      <c r="AI50" s="19">
        <v>-96</v>
      </c>
      <c r="AJ50" s="19">
        <v>13</v>
      </c>
      <c r="AK50" s="19">
        <v>0</v>
      </c>
      <c r="AL50" s="19">
        <v>0</v>
      </c>
      <c r="AM50" s="19">
        <v>0</v>
      </c>
      <c r="AN50" s="19">
        <v>-1</v>
      </c>
      <c r="AO50" s="19">
        <v>3</v>
      </c>
      <c r="AP50" s="20" t="s">
        <v>64</v>
      </c>
      <c r="AQ50" s="19" t="s">
        <v>50</v>
      </c>
      <c r="AR50" s="19" t="s">
        <v>50</v>
      </c>
      <c r="AS50" s="19">
        <v>0</v>
      </c>
      <c r="AT50" s="20" t="s">
        <v>64</v>
      </c>
      <c r="AU50" s="19" t="s">
        <v>47</v>
      </c>
      <c r="AV50" s="19" t="s">
        <v>47</v>
      </c>
    </row>
    <row r="51" spans="1:48" ht="315">
      <c r="A51" s="17" t="s">
        <v>65</v>
      </c>
      <c r="B51" s="313" t="s">
        <v>1104</v>
      </c>
      <c r="C51" s="314"/>
      <c r="D51" s="314"/>
      <c r="E51" s="315"/>
      <c r="F51" s="300" t="s">
        <v>1105</v>
      </c>
      <c r="G51" s="280"/>
      <c r="H51" s="280"/>
      <c r="I51" s="280"/>
      <c r="J51" s="280"/>
      <c r="K51" s="281"/>
      <c r="L51" s="300" t="s">
        <v>1106</v>
      </c>
      <c r="M51" s="281"/>
      <c r="N51" s="300" t="s">
        <v>1107</v>
      </c>
      <c r="O51" s="281"/>
      <c r="P51" s="300" t="s">
        <v>1108</v>
      </c>
      <c r="Q51" s="280"/>
      <c r="R51" s="280"/>
      <c r="S51" s="280"/>
      <c r="T51" s="280"/>
      <c r="U51" s="281"/>
      <c r="V51" s="300" t="s">
        <v>1109</v>
      </c>
      <c r="W51" s="280"/>
      <c r="X51" s="280"/>
      <c r="Y51" s="280"/>
      <c r="Z51" s="280"/>
      <c r="AA51" s="280"/>
      <c r="AB51" s="280"/>
      <c r="AC51" s="281"/>
      <c r="AD51" s="300" t="s">
        <v>72</v>
      </c>
      <c r="AE51" s="281"/>
      <c r="AF51" s="300" t="s">
        <v>73</v>
      </c>
      <c r="AG51" s="281"/>
      <c r="AH51" s="300" t="s">
        <v>1110</v>
      </c>
      <c r="AI51" s="281"/>
      <c r="AJ51" s="16" t="s">
        <v>1111</v>
      </c>
      <c r="AK51" s="300" t="s">
        <v>1039</v>
      </c>
      <c r="AL51" s="281"/>
      <c r="AM51" s="300" t="s">
        <v>1101</v>
      </c>
      <c r="AN51" s="281"/>
      <c r="AO51" s="16" t="s">
        <v>239</v>
      </c>
      <c r="AP51" s="16" t="s">
        <v>1112</v>
      </c>
      <c r="AQ51" s="300" t="s">
        <v>1084</v>
      </c>
      <c r="AR51" s="281"/>
      <c r="AS51" s="16" t="s">
        <v>1042</v>
      </c>
      <c r="AT51" s="16" t="s">
        <v>82</v>
      </c>
      <c r="AU51" s="16" t="s">
        <v>106</v>
      </c>
      <c r="AV51" s="16" t="s">
        <v>1043</v>
      </c>
    </row>
    <row r="52" spans="1:48" ht="57.75" customHeight="1">
      <c r="A52" s="302" t="s">
        <v>1113</v>
      </c>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1"/>
    </row>
    <row r="53" spans="1:48" ht="31.5">
      <c r="A53" s="17" t="s">
        <v>46</v>
      </c>
      <c r="B53" s="15">
        <v>1238</v>
      </c>
      <c r="C53" s="15">
        <v>529</v>
      </c>
      <c r="D53" s="15">
        <v>646</v>
      </c>
      <c r="E53" s="15">
        <v>63</v>
      </c>
      <c r="F53" s="15">
        <v>14</v>
      </c>
      <c r="G53" s="15">
        <v>1</v>
      </c>
      <c r="H53" s="15">
        <v>1</v>
      </c>
      <c r="I53" s="15">
        <v>0.1</v>
      </c>
      <c r="J53" s="15">
        <v>0</v>
      </c>
      <c r="K53" s="15">
        <v>0</v>
      </c>
      <c r="L53" s="16">
        <v>0</v>
      </c>
      <c r="M53" s="15">
        <v>0</v>
      </c>
      <c r="N53" s="15">
        <v>2</v>
      </c>
      <c r="O53" s="15">
        <v>0.161</v>
      </c>
      <c r="P53" s="15">
        <v>0</v>
      </c>
      <c r="Q53" s="15">
        <v>0</v>
      </c>
      <c r="R53" s="15">
        <v>0</v>
      </c>
      <c r="S53" s="15">
        <v>0</v>
      </c>
      <c r="T53" s="16">
        <v>20</v>
      </c>
      <c r="U53" s="15">
        <v>1.6</v>
      </c>
      <c r="V53" s="15">
        <v>0</v>
      </c>
      <c r="W53" s="15">
        <v>0</v>
      </c>
      <c r="X53" s="15">
        <v>374</v>
      </c>
      <c r="Y53" s="15">
        <v>30</v>
      </c>
      <c r="Z53" s="15">
        <v>0</v>
      </c>
      <c r="AA53" s="15">
        <v>0</v>
      </c>
      <c r="AB53" s="15">
        <v>45</v>
      </c>
      <c r="AC53" s="15">
        <v>4</v>
      </c>
      <c r="AD53" s="15">
        <v>817</v>
      </c>
      <c r="AE53" s="15">
        <v>66</v>
      </c>
      <c r="AF53" s="15">
        <v>1172</v>
      </c>
      <c r="AG53" s="15">
        <v>95</v>
      </c>
      <c r="AH53" s="15">
        <v>1238</v>
      </c>
      <c r="AI53" s="15">
        <v>100</v>
      </c>
      <c r="AJ53" s="15">
        <v>7</v>
      </c>
      <c r="AK53" s="15">
        <v>0</v>
      </c>
      <c r="AL53" s="15">
        <v>0</v>
      </c>
      <c r="AM53" s="15">
        <v>2</v>
      </c>
      <c r="AN53" s="15">
        <v>3</v>
      </c>
      <c r="AO53" s="15">
        <v>1</v>
      </c>
      <c r="AP53" s="300" t="s">
        <v>47</v>
      </c>
      <c r="AQ53" s="280"/>
      <c r="AR53" s="280"/>
      <c r="AS53" s="280"/>
      <c r="AT53" s="280"/>
      <c r="AU53" s="280"/>
      <c r="AV53" s="281"/>
    </row>
    <row r="54" spans="1:48" ht="47.25">
      <c r="A54" s="17" t="s">
        <v>48</v>
      </c>
      <c r="B54" s="15">
        <v>1229</v>
      </c>
      <c r="C54" s="15">
        <v>517</v>
      </c>
      <c r="D54" s="15">
        <v>659</v>
      </c>
      <c r="E54" s="15">
        <v>53</v>
      </c>
      <c r="F54" s="16">
        <v>4</v>
      </c>
      <c r="G54" s="16">
        <v>0.3</v>
      </c>
      <c r="H54" s="15">
        <v>0</v>
      </c>
      <c r="I54" s="16">
        <v>0</v>
      </c>
      <c r="J54" s="15">
        <v>0</v>
      </c>
      <c r="K54" s="16">
        <v>0</v>
      </c>
      <c r="L54" s="15">
        <v>1</v>
      </c>
      <c r="M54" s="16">
        <v>0</v>
      </c>
      <c r="N54" s="15">
        <v>0</v>
      </c>
      <c r="O54" s="16">
        <v>0</v>
      </c>
      <c r="P54" s="15">
        <v>0</v>
      </c>
      <c r="Q54" s="16">
        <v>0</v>
      </c>
      <c r="R54" s="15">
        <v>0</v>
      </c>
      <c r="S54" s="16">
        <v>0</v>
      </c>
      <c r="T54" s="15">
        <v>0</v>
      </c>
      <c r="U54" s="16">
        <v>0</v>
      </c>
      <c r="V54" s="15">
        <v>51</v>
      </c>
      <c r="W54" s="16">
        <v>4.5</v>
      </c>
      <c r="X54" s="15">
        <v>350</v>
      </c>
      <c r="Y54" s="16">
        <v>28.5</v>
      </c>
      <c r="Z54" s="15">
        <v>1</v>
      </c>
      <c r="AA54" s="16">
        <v>0.08</v>
      </c>
      <c r="AB54" s="15">
        <v>0</v>
      </c>
      <c r="AC54" s="16">
        <v>0</v>
      </c>
      <c r="AD54" s="15">
        <v>961</v>
      </c>
      <c r="AE54" s="16">
        <v>78.099999999999994</v>
      </c>
      <c r="AF54" s="15">
        <v>1229</v>
      </c>
      <c r="AG54" s="16">
        <v>100</v>
      </c>
      <c r="AH54" s="15">
        <v>1229</v>
      </c>
      <c r="AI54" s="16">
        <v>100</v>
      </c>
      <c r="AJ54" s="15">
        <v>2</v>
      </c>
      <c r="AK54" s="15">
        <v>0</v>
      </c>
      <c r="AL54" s="15">
        <v>0</v>
      </c>
      <c r="AM54" s="15">
        <v>2</v>
      </c>
      <c r="AN54" s="15">
        <v>3</v>
      </c>
      <c r="AO54" s="15">
        <v>10</v>
      </c>
      <c r="AP54" s="15" t="s">
        <v>49</v>
      </c>
      <c r="AQ54" s="15">
        <v>1</v>
      </c>
      <c r="AR54" s="15">
        <v>16</v>
      </c>
      <c r="AS54" s="16">
        <v>1</v>
      </c>
      <c r="AT54" s="15" t="s">
        <v>49</v>
      </c>
      <c r="AU54" s="15" t="s">
        <v>50</v>
      </c>
      <c r="AV54" s="15" t="s">
        <v>49</v>
      </c>
    </row>
    <row r="55" spans="1:48" ht="15.75">
      <c r="A55" s="18" t="s">
        <v>51</v>
      </c>
      <c r="B55" s="19">
        <v>-9</v>
      </c>
      <c r="C55" s="19">
        <v>-12</v>
      </c>
      <c r="D55" s="19">
        <v>13</v>
      </c>
      <c r="E55" s="19">
        <v>-10</v>
      </c>
      <c r="F55" s="19">
        <v>-10</v>
      </c>
      <c r="G55" s="19">
        <v>-0.7</v>
      </c>
      <c r="H55" s="19">
        <v>-1</v>
      </c>
      <c r="I55" s="19">
        <v>-0.1</v>
      </c>
      <c r="J55" s="19">
        <v>0</v>
      </c>
      <c r="K55" s="19">
        <v>0</v>
      </c>
      <c r="L55" s="19">
        <v>1</v>
      </c>
      <c r="M55" s="19">
        <v>0</v>
      </c>
      <c r="N55" s="19">
        <v>-2</v>
      </c>
      <c r="O55" s="19">
        <v>-0.16</v>
      </c>
      <c r="P55" s="19">
        <v>0</v>
      </c>
      <c r="Q55" s="19">
        <v>0</v>
      </c>
      <c r="R55" s="19">
        <v>0</v>
      </c>
      <c r="S55" s="19">
        <v>0</v>
      </c>
      <c r="T55" s="19">
        <v>-20</v>
      </c>
      <c r="U55" s="19">
        <v>-1.6</v>
      </c>
      <c r="V55" s="19">
        <v>51</v>
      </c>
      <c r="W55" s="19">
        <v>4.5</v>
      </c>
      <c r="X55" s="19">
        <v>-24</v>
      </c>
      <c r="Y55" s="19">
        <v>-1.5</v>
      </c>
      <c r="Z55" s="19">
        <v>1</v>
      </c>
      <c r="AA55" s="19">
        <v>0.08</v>
      </c>
      <c r="AB55" s="19">
        <v>-45</v>
      </c>
      <c r="AC55" s="19">
        <v>-4</v>
      </c>
      <c r="AD55" s="19">
        <v>144</v>
      </c>
      <c r="AE55" s="19">
        <v>12.1</v>
      </c>
      <c r="AF55" s="19">
        <v>57</v>
      </c>
      <c r="AG55" s="19">
        <v>5</v>
      </c>
      <c r="AH55" s="19">
        <v>-9</v>
      </c>
      <c r="AI55" s="19">
        <v>0</v>
      </c>
      <c r="AJ55" s="19">
        <v>-5</v>
      </c>
      <c r="AK55" s="19">
        <v>0</v>
      </c>
      <c r="AL55" s="19">
        <v>0</v>
      </c>
      <c r="AM55" s="19">
        <v>0</v>
      </c>
      <c r="AN55" s="19">
        <v>0</v>
      </c>
      <c r="AO55" s="19">
        <v>-9</v>
      </c>
      <c r="AP55" s="20" t="s">
        <v>64</v>
      </c>
      <c r="AQ55" s="19">
        <v>1</v>
      </c>
      <c r="AR55" s="19">
        <v>16</v>
      </c>
      <c r="AS55" s="19">
        <v>1</v>
      </c>
      <c r="AT55" s="20" t="s">
        <v>64</v>
      </c>
      <c r="AU55" s="19" t="s">
        <v>47</v>
      </c>
      <c r="AV55" s="20" t="s">
        <v>64</v>
      </c>
    </row>
    <row r="56" spans="1:48" ht="378">
      <c r="A56" s="17" t="s">
        <v>65</v>
      </c>
      <c r="B56" s="300" t="s">
        <v>1114</v>
      </c>
      <c r="C56" s="280"/>
      <c r="D56" s="280"/>
      <c r="E56" s="281"/>
      <c r="F56" s="300" t="s">
        <v>1115</v>
      </c>
      <c r="G56" s="280"/>
      <c r="H56" s="280"/>
      <c r="I56" s="280"/>
      <c r="J56" s="280"/>
      <c r="K56" s="281"/>
      <c r="L56" s="300" t="s">
        <v>1116</v>
      </c>
      <c r="M56" s="281"/>
      <c r="N56" s="300" t="s">
        <v>1117</v>
      </c>
      <c r="O56" s="281"/>
      <c r="P56" s="300" t="s">
        <v>1118</v>
      </c>
      <c r="Q56" s="280"/>
      <c r="R56" s="280"/>
      <c r="S56" s="280"/>
      <c r="T56" s="280"/>
      <c r="U56" s="281"/>
      <c r="V56" s="300" t="s">
        <v>1119</v>
      </c>
      <c r="W56" s="280"/>
      <c r="X56" s="280"/>
      <c r="Y56" s="280"/>
      <c r="Z56" s="280"/>
      <c r="AA56" s="280"/>
      <c r="AB56" s="280"/>
      <c r="AC56" s="281"/>
      <c r="AD56" s="300" t="s">
        <v>72</v>
      </c>
      <c r="AE56" s="281"/>
      <c r="AF56" s="300" t="s">
        <v>73</v>
      </c>
      <c r="AG56" s="281"/>
      <c r="AH56" s="300" t="s">
        <v>1120</v>
      </c>
      <c r="AI56" s="281"/>
      <c r="AJ56" s="16" t="s">
        <v>1121</v>
      </c>
      <c r="AK56" s="300" t="s">
        <v>1039</v>
      </c>
      <c r="AL56" s="281"/>
      <c r="AM56" s="300" t="s">
        <v>215</v>
      </c>
      <c r="AN56" s="281"/>
      <c r="AO56" s="16" t="s">
        <v>78</v>
      </c>
      <c r="AP56" s="16" t="s">
        <v>1054</v>
      </c>
      <c r="AQ56" s="300" t="s">
        <v>1122</v>
      </c>
      <c r="AR56" s="281"/>
      <c r="AS56" s="16" t="s">
        <v>81</v>
      </c>
      <c r="AT56" s="16" t="s">
        <v>82</v>
      </c>
      <c r="AU56" s="16" t="s">
        <v>106</v>
      </c>
      <c r="AV56" s="16" t="s">
        <v>203</v>
      </c>
    </row>
    <row r="57" spans="1:48" ht="80.25" customHeight="1">
      <c r="A57" s="302" t="s">
        <v>1123</v>
      </c>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1"/>
    </row>
    <row r="58" spans="1:48" ht="31.5">
      <c r="A58" s="17" t="s">
        <v>46</v>
      </c>
      <c r="B58" s="15">
        <v>555</v>
      </c>
      <c r="C58" s="15">
        <v>250</v>
      </c>
      <c r="D58" s="15">
        <v>283</v>
      </c>
      <c r="E58" s="15">
        <v>22</v>
      </c>
      <c r="F58" s="15">
        <v>4</v>
      </c>
      <c r="G58" s="15">
        <v>0.7</v>
      </c>
      <c r="H58" s="15">
        <v>0</v>
      </c>
      <c r="I58" s="15">
        <v>0</v>
      </c>
      <c r="J58" s="15">
        <v>0</v>
      </c>
      <c r="K58" s="15">
        <v>0</v>
      </c>
      <c r="L58" s="16">
        <v>0</v>
      </c>
      <c r="M58" s="15">
        <v>0</v>
      </c>
      <c r="N58" s="15">
        <v>0</v>
      </c>
      <c r="O58" s="15">
        <v>0</v>
      </c>
      <c r="P58" s="15">
        <v>0</v>
      </c>
      <c r="Q58" s="15">
        <v>0</v>
      </c>
      <c r="R58" s="15">
        <v>0</v>
      </c>
      <c r="S58" s="15">
        <v>0</v>
      </c>
      <c r="T58" s="16">
        <v>13</v>
      </c>
      <c r="U58" s="15">
        <v>2.2999999999999998</v>
      </c>
      <c r="V58" s="15">
        <v>10</v>
      </c>
      <c r="W58" s="15">
        <v>1.8</v>
      </c>
      <c r="X58" s="15">
        <v>11</v>
      </c>
      <c r="Y58" s="15">
        <v>1.9</v>
      </c>
      <c r="Z58" s="15">
        <v>0</v>
      </c>
      <c r="AA58" s="15">
        <v>0</v>
      </c>
      <c r="AB58" s="15">
        <v>41</v>
      </c>
      <c r="AC58" s="15">
        <v>7.3</v>
      </c>
      <c r="AD58" s="15">
        <v>394</v>
      </c>
      <c r="AE58" s="15">
        <v>71</v>
      </c>
      <c r="AF58" s="15">
        <v>555</v>
      </c>
      <c r="AG58" s="15">
        <v>100</v>
      </c>
      <c r="AH58" s="15">
        <v>555</v>
      </c>
      <c r="AI58" s="15">
        <v>100</v>
      </c>
      <c r="AJ58" s="15">
        <v>6</v>
      </c>
      <c r="AK58" s="15">
        <v>0</v>
      </c>
      <c r="AL58" s="15">
        <v>0</v>
      </c>
      <c r="AM58" s="15">
        <v>2</v>
      </c>
      <c r="AN58" s="15">
        <v>2</v>
      </c>
      <c r="AO58" s="15">
        <v>8</v>
      </c>
      <c r="AP58" s="300" t="s">
        <v>47</v>
      </c>
      <c r="AQ58" s="280"/>
      <c r="AR58" s="280"/>
      <c r="AS58" s="280"/>
      <c r="AT58" s="280"/>
      <c r="AU58" s="280"/>
      <c r="AV58" s="281"/>
    </row>
    <row r="59" spans="1:48" ht="47.25">
      <c r="A59" s="17" t="s">
        <v>48</v>
      </c>
      <c r="B59" s="15">
        <v>581</v>
      </c>
      <c r="C59" s="15">
        <v>282</v>
      </c>
      <c r="D59" s="15">
        <v>274</v>
      </c>
      <c r="E59" s="15">
        <v>25</v>
      </c>
      <c r="F59" s="16">
        <v>6</v>
      </c>
      <c r="G59" s="16">
        <v>1</v>
      </c>
      <c r="H59" s="15">
        <v>5</v>
      </c>
      <c r="I59" s="16">
        <v>0.8</v>
      </c>
      <c r="J59" s="15">
        <v>1</v>
      </c>
      <c r="K59" s="16">
        <v>0.2</v>
      </c>
      <c r="L59" s="15">
        <v>0</v>
      </c>
      <c r="M59" s="16">
        <v>0</v>
      </c>
      <c r="N59" s="15">
        <v>1</v>
      </c>
      <c r="O59" s="16">
        <v>0.17</v>
      </c>
      <c r="P59" s="15">
        <v>0</v>
      </c>
      <c r="Q59" s="16">
        <v>0</v>
      </c>
      <c r="R59" s="15">
        <v>0</v>
      </c>
      <c r="S59" s="16">
        <v>0</v>
      </c>
      <c r="T59" s="15">
        <v>10</v>
      </c>
      <c r="U59" s="33">
        <v>1.7000000000000001E-2</v>
      </c>
      <c r="V59" s="15">
        <v>8</v>
      </c>
      <c r="W59" s="16">
        <v>1.3</v>
      </c>
      <c r="X59" s="15">
        <v>20</v>
      </c>
      <c r="Y59" s="16">
        <v>3.4</v>
      </c>
      <c r="Z59" s="15">
        <v>2</v>
      </c>
      <c r="AA59" s="16">
        <v>0.34</v>
      </c>
      <c r="AB59" s="15">
        <v>0</v>
      </c>
      <c r="AC59" s="16">
        <v>0</v>
      </c>
      <c r="AD59" s="15">
        <v>546</v>
      </c>
      <c r="AE59" s="16">
        <v>93.9</v>
      </c>
      <c r="AF59" s="15">
        <v>581</v>
      </c>
      <c r="AG59" s="16">
        <v>100</v>
      </c>
      <c r="AH59" s="15">
        <v>400</v>
      </c>
      <c r="AI59" s="16">
        <v>68.8</v>
      </c>
      <c r="AJ59" s="15">
        <v>15</v>
      </c>
      <c r="AK59" s="15">
        <v>0</v>
      </c>
      <c r="AL59" s="15">
        <v>0</v>
      </c>
      <c r="AM59" s="15">
        <v>2</v>
      </c>
      <c r="AN59" s="15">
        <v>2</v>
      </c>
      <c r="AO59" s="15">
        <v>7</v>
      </c>
      <c r="AP59" s="15" t="s">
        <v>49</v>
      </c>
      <c r="AQ59" s="15">
        <v>0</v>
      </c>
      <c r="AR59" s="15">
        <v>0</v>
      </c>
      <c r="AS59" s="16">
        <v>1</v>
      </c>
      <c r="AT59" s="15" t="s">
        <v>50</v>
      </c>
      <c r="AU59" s="15" t="s">
        <v>50</v>
      </c>
      <c r="AV59" s="15" t="s">
        <v>50</v>
      </c>
    </row>
    <row r="60" spans="1:48" ht="15.75">
      <c r="A60" s="18" t="s">
        <v>51</v>
      </c>
      <c r="B60" s="19">
        <v>26</v>
      </c>
      <c r="C60" s="19">
        <v>32</v>
      </c>
      <c r="D60" s="19">
        <v>-9</v>
      </c>
      <c r="E60" s="19">
        <v>3</v>
      </c>
      <c r="F60" s="19">
        <v>2</v>
      </c>
      <c r="G60" s="19">
        <v>0.3</v>
      </c>
      <c r="H60" s="19">
        <v>5</v>
      </c>
      <c r="I60" s="19">
        <v>0.8</v>
      </c>
      <c r="J60" s="19">
        <v>1</v>
      </c>
      <c r="K60" s="19">
        <v>0.2</v>
      </c>
      <c r="L60" s="19">
        <v>0</v>
      </c>
      <c r="M60" s="19">
        <v>0</v>
      </c>
      <c r="N60" s="19">
        <v>1</v>
      </c>
      <c r="O60" s="19">
        <v>0.17</v>
      </c>
      <c r="P60" s="19">
        <v>0</v>
      </c>
      <c r="Q60" s="19">
        <v>0</v>
      </c>
      <c r="R60" s="19">
        <v>0</v>
      </c>
      <c r="S60" s="19">
        <v>0</v>
      </c>
      <c r="T60" s="19">
        <v>-3</v>
      </c>
      <c r="U60" s="19">
        <v>-2.2799999999999998</v>
      </c>
      <c r="V60" s="19">
        <v>-2</v>
      </c>
      <c r="W60" s="19">
        <v>-0.5</v>
      </c>
      <c r="X60" s="19">
        <v>9</v>
      </c>
      <c r="Y60" s="19">
        <v>1.5</v>
      </c>
      <c r="Z60" s="19">
        <v>2</v>
      </c>
      <c r="AA60" s="19">
        <v>0.34</v>
      </c>
      <c r="AB60" s="19">
        <v>-41</v>
      </c>
      <c r="AC60" s="19">
        <v>-7.3</v>
      </c>
      <c r="AD60" s="19">
        <v>152</v>
      </c>
      <c r="AE60" s="19">
        <v>22.9</v>
      </c>
      <c r="AF60" s="19">
        <v>26</v>
      </c>
      <c r="AG60" s="19">
        <v>0</v>
      </c>
      <c r="AH60" s="19">
        <v>-155</v>
      </c>
      <c r="AI60" s="19">
        <v>-31.2</v>
      </c>
      <c r="AJ60" s="19">
        <v>9</v>
      </c>
      <c r="AK60" s="19">
        <v>0</v>
      </c>
      <c r="AL60" s="19">
        <v>0</v>
      </c>
      <c r="AM60" s="19">
        <v>0</v>
      </c>
      <c r="AN60" s="19">
        <v>0</v>
      </c>
      <c r="AO60" s="19">
        <v>1</v>
      </c>
      <c r="AP60" s="20" t="s">
        <v>64</v>
      </c>
      <c r="AQ60" s="19">
        <v>0</v>
      </c>
      <c r="AR60" s="19">
        <v>0</v>
      </c>
      <c r="AS60" s="19">
        <v>1</v>
      </c>
      <c r="AT60" s="19" t="s">
        <v>47</v>
      </c>
      <c r="AU60" s="19" t="s">
        <v>47</v>
      </c>
      <c r="AV60" s="19" t="s">
        <v>47</v>
      </c>
    </row>
    <row r="61" spans="1:48" ht="378">
      <c r="A61" s="17" t="s">
        <v>65</v>
      </c>
      <c r="B61" s="300" t="s">
        <v>1124</v>
      </c>
      <c r="C61" s="280"/>
      <c r="D61" s="280"/>
      <c r="E61" s="281"/>
      <c r="F61" s="300" t="s">
        <v>1125</v>
      </c>
      <c r="G61" s="280"/>
      <c r="H61" s="280"/>
      <c r="I61" s="280"/>
      <c r="J61" s="280"/>
      <c r="K61" s="281"/>
      <c r="L61" s="300" t="s">
        <v>1126</v>
      </c>
      <c r="M61" s="281"/>
      <c r="N61" s="300" t="s">
        <v>1127</v>
      </c>
      <c r="O61" s="281"/>
      <c r="P61" s="300" t="s">
        <v>1128</v>
      </c>
      <c r="Q61" s="280"/>
      <c r="R61" s="280"/>
      <c r="S61" s="280"/>
      <c r="T61" s="280"/>
      <c r="U61" s="281"/>
      <c r="V61" s="300" t="s">
        <v>1129</v>
      </c>
      <c r="W61" s="280"/>
      <c r="X61" s="280"/>
      <c r="Y61" s="280"/>
      <c r="Z61" s="280"/>
      <c r="AA61" s="280"/>
      <c r="AB61" s="280"/>
      <c r="AC61" s="281"/>
      <c r="AD61" s="300" t="s">
        <v>72</v>
      </c>
      <c r="AE61" s="281"/>
      <c r="AF61" s="300" t="s">
        <v>73</v>
      </c>
      <c r="AG61" s="281"/>
      <c r="AH61" s="300" t="s">
        <v>1130</v>
      </c>
      <c r="AI61" s="281"/>
      <c r="AJ61" s="16" t="s">
        <v>1131</v>
      </c>
      <c r="AK61" s="300" t="s">
        <v>1039</v>
      </c>
      <c r="AL61" s="281"/>
      <c r="AM61" s="300" t="s">
        <v>215</v>
      </c>
      <c r="AN61" s="281"/>
      <c r="AO61" s="16" t="s">
        <v>239</v>
      </c>
      <c r="AP61" s="16" t="s">
        <v>1054</v>
      </c>
      <c r="AQ61" s="300" t="s">
        <v>1132</v>
      </c>
      <c r="AR61" s="281"/>
      <c r="AS61" s="16" t="s">
        <v>81</v>
      </c>
      <c r="AT61" s="16" t="s">
        <v>202</v>
      </c>
      <c r="AU61" s="16" t="s">
        <v>106</v>
      </c>
      <c r="AV61" s="16" t="s">
        <v>1043</v>
      </c>
    </row>
    <row r="62" spans="1:48" ht="65.25" customHeight="1">
      <c r="A62" s="302" t="s">
        <v>1133</v>
      </c>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1"/>
    </row>
    <row r="63" spans="1:48" ht="31.5">
      <c r="A63" s="17" t="s">
        <v>46</v>
      </c>
      <c r="B63" s="15">
        <v>350</v>
      </c>
      <c r="C63" s="15">
        <v>152</v>
      </c>
      <c r="D63" s="15">
        <v>173</v>
      </c>
      <c r="E63" s="15">
        <v>25</v>
      </c>
      <c r="F63" s="15">
        <v>4</v>
      </c>
      <c r="G63" s="15">
        <v>1.1000000000000001</v>
      </c>
      <c r="H63" s="15">
        <v>4</v>
      </c>
      <c r="I63" s="15">
        <v>1.1000000000000001</v>
      </c>
      <c r="J63" s="15">
        <v>11</v>
      </c>
      <c r="K63" s="15">
        <v>3.1</v>
      </c>
      <c r="L63" s="16">
        <v>0</v>
      </c>
      <c r="M63" s="15">
        <v>0</v>
      </c>
      <c r="N63" s="15">
        <v>0</v>
      </c>
      <c r="O63" s="15">
        <v>0</v>
      </c>
      <c r="P63" s="15">
        <v>1</v>
      </c>
      <c r="Q63" s="15">
        <v>0.28000000000000003</v>
      </c>
      <c r="R63" s="15">
        <v>0</v>
      </c>
      <c r="S63" s="15">
        <v>0</v>
      </c>
      <c r="T63" s="16">
        <v>8</v>
      </c>
      <c r="U63" s="15">
        <v>2.2000000000000002</v>
      </c>
      <c r="V63" s="15">
        <v>0</v>
      </c>
      <c r="W63" s="15">
        <v>0</v>
      </c>
      <c r="X63" s="15">
        <v>31</v>
      </c>
      <c r="Y63" s="15">
        <v>8.8000000000000007</v>
      </c>
      <c r="Z63" s="15">
        <v>0</v>
      </c>
      <c r="AA63" s="15">
        <v>0</v>
      </c>
      <c r="AB63" s="15">
        <v>30</v>
      </c>
      <c r="AC63" s="15">
        <v>8.5</v>
      </c>
      <c r="AD63" s="15">
        <v>270</v>
      </c>
      <c r="AE63" s="15">
        <v>77</v>
      </c>
      <c r="AF63" s="15">
        <v>350</v>
      </c>
      <c r="AG63" s="15">
        <v>100</v>
      </c>
      <c r="AH63" s="15">
        <v>256</v>
      </c>
      <c r="AI63" s="15">
        <v>73</v>
      </c>
      <c r="AJ63" s="15">
        <v>5</v>
      </c>
      <c r="AK63" s="15">
        <v>1</v>
      </c>
      <c r="AL63" s="15">
        <v>2</v>
      </c>
      <c r="AM63" s="15">
        <v>0</v>
      </c>
      <c r="AN63" s="15">
        <v>0</v>
      </c>
      <c r="AO63" s="15">
        <v>7</v>
      </c>
      <c r="AP63" s="300" t="s">
        <v>47</v>
      </c>
      <c r="AQ63" s="280"/>
      <c r="AR63" s="280"/>
      <c r="AS63" s="280"/>
      <c r="AT63" s="280"/>
      <c r="AU63" s="280"/>
      <c r="AV63" s="281"/>
    </row>
    <row r="64" spans="1:48" ht="47.25">
      <c r="A64" s="17" t="s">
        <v>48</v>
      </c>
      <c r="B64" s="15">
        <v>355</v>
      </c>
      <c r="C64" s="15">
        <v>160</v>
      </c>
      <c r="D64" s="15">
        <v>175</v>
      </c>
      <c r="E64" s="15">
        <v>20</v>
      </c>
      <c r="F64" s="16">
        <v>5</v>
      </c>
      <c r="G64" s="33">
        <v>1.4E-2</v>
      </c>
      <c r="H64" s="15">
        <v>3</v>
      </c>
      <c r="I64" s="29">
        <v>0.01</v>
      </c>
      <c r="J64" s="15">
        <v>3</v>
      </c>
      <c r="K64" s="29">
        <v>0.01</v>
      </c>
      <c r="L64" s="15">
        <v>0</v>
      </c>
      <c r="M64" s="16">
        <v>0</v>
      </c>
      <c r="N64" s="15">
        <v>2</v>
      </c>
      <c r="O64" s="33">
        <v>5.5999999999999999E-3</v>
      </c>
      <c r="P64" s="15">
        <v>1</v>
      </c>
      <c r="Q64" s="33">
        <v>3.0000000000000001E-3</v>
      </c>
      <c r="R64" s="15">
        <v>0</v>
      </c>
      <c r="S64" s="16">
        <v>0</v>
      </c>
      <c r="T64" s="15">
        <v>0</v>
      </c>
      <c r="U64" s="16">
        <v>0</v>
      </c>
      <c r="V64" s="15">
        <v>94</v>
      </c>
      <c r="W64" s="29">
        <v>0.26</v>
      </c>
      <c r="X64" s="15">
        <v>36</v>
      </c>
      <c r="Y64" s="29">
        <v>0.1</v>
      </c>
      <c r="Z64" s="15">
        <v>3</v>
      </c>
      <c r="AA64" s="16">
        <v>0.84</v>
      </c>
      <c r="AB64" s="15">
        <v>0</v>
      </c>
      <c r="AC64" s="29">
        <v>0</v>
      </c>
      <c r="AD64" s="15">
        <v>269</v>
      </c>
      <c r="AE64" s="29">
        <v>0.76</v>
      </c>
      <c r="AF64" s="15">
        <v>355</v>
      </c>
      <c r="AG64" s="29">
        <v>1</v>
      </c>
      <c r="AH64" s="15">
        <v>355</v>
      </c>
      <c r="AI64" s="29">
        <v>1</v>
      </c>
      <c r="AJ64" s="15">
        <v>10</v>
      </c>
      <c r="AK64" s="15">
        <v>1</v>
      </c>
      <c r="AL64" s="15">
        <v>2</v>
      </c>
      <c r="AM64" s="15">
        <v>0</v>
      </c>
      <c r="AN64" s="15">
        <v>0</v>
      </c>
      <c r="AO64" s="15">
        <v>5</v>
      </c>
      <c r="AP64" s="15" t="s">
        <v>49</v>
      </c>
      <c r="AQ64" s="15">
        <v>1</v>
      </c>
      <c r="AR64" s="15">
        <v>4</v>
      </c>
      <c r="AS64" s="16">
        <v>1</v>
      </c>
      <c r="AT64" s="15" t="s">
        <v>50</v>
      </c>
      <c r="AU64" s="15" t="s">
        <v>50</v>
      </c>
      <c r="AV64" s="15" t="s">
        <v>49</v>
      </c>
    </row>
    <row r="65" spans="1:48" ht="15.75">
      <c r="A65" s="18" t="s">
        <v>51</v>
      </c>
      <c r="B65" s="19">
        <v>5</v>
      </c>
      <c r="C65" s="19">
        <v>8</v>
      </c>
      <c r="D65" s="19">
        <v>2</v>
      </c>
      <c r="E65" s="19">
        <v>-5</v>
      </c>
      <c r="F65" s="19">
        <v>1</v>
      </c>
      <c r="G65" s="19">
        <v>-1.0860000000000001</v>
      </c>
      <c r="H65" s="19">
        <v>-1</v>
      </c>
      <c r="I65" s="19">
        <v>-1.0900000000000001</v>
      </c>
      <c r="J65" s="19">
        <v>-8</v>
      </c>
      <c r="K65" s="19">
        <v>-3.09</v>
      </c>
      <c r="L65" s="19">
        <v>0</v>
      </c>
      <c r="M65" s="19">
        <v>0</v>
      </c>
      <c r="N65" s="19">
        <v>2</v>
      </c>
      <c r="O65" s="19">
        <v>6.0000000000000001E-3</v>
      </c>
      <c r="P65" s="19">
        <v>0</v>
      </c>
      <c r="Q65" s="19">
        <v>-0.27700000000000002</v>
      </c>
      <c r="R65" s="19">
        <v>0</v>
      </c>
      <c r="S65" s="19">
        <v>0</v>
      </c>
      <c r="T65" s="19">
        <v>-8</v>
      </c>
      <c r="U65" s="19">
        <v>-2.2000000000000002</v>
      </c>
      <c r="V65" s="19">
        <v>94</v>
      </c>
      <c r="W65" s="19">
        <v>0.26</v>
      </c>
      <c r="X65" s="19">
        <v>5</v>
      </c>
      <c r="Y65" s="19">
        <v>-8.6999999999999993</v>
      </c>
      <c r="Z65" s="19">
        <v>3</v>
      </c>
      <c r="AA65" s="19">
        <v>0.84</v>
      </c>
      <c r="AB65" s="19">
        <v>-30</v>
      </c>
      <c r="AC65" s="19">
        <v>-8.5</v>
      </c>
      <c r="AD65" s="19">
        <v>-1</v>
      </c>
      <c r="AE65" s="19">
        <v>-76</v>
      </c>
      <c r="AF65" s="19">
        <v>5</v>
      </c>
      <c r="AG65" s="19">
        <v>-99</v>
      </c>
      <c r="AH65" s="19">
        <v>99</v>
      </c>
      <c r="AI65" s="19">
        <v>-72</v>
      </c>
      <c r="AJ65" s="19">
        <v>5</v>
      </c>
      <c r="AK65" s="19">
        <v>0</v>
      </c>
      <c r="AL65" s="19">
        <v>0</v>
      </c>
      <c r="AM65" s="19">
        <v>0</v>
      </c>
      <c r="AN65" s="19">
        <v>0</v>
      </c>
      <c r="AO65" s="19">
        <v>2</v>
      </c>
      <c r="AP65" s="20" t="s">
        <v>64</v>
      </c>
      <c r="AQ65" s="19">
        <v>1</v>
      </c>
      <c r="AR65" s="19">
        <v>4</v>
      </c>
      <c r="AS65" s="19">
        <v>1</v>
      </c>
      <c r="AT65" s="19" t="s">
        <v>47</v>
      </c>
      <c r="AU65" s="19" t="s">
        <v>47</v>
      </c>
      <c r="AV65" s="20" t="s">
        <v>64</v>
      </c>
    </row>
    <row r="66" spans="1:48" ht="409.5">
      <c r="A66" s="17" t="s">
        <v>65</v>
      </c>
      <c r="B66" s="300" t="s">
        <v>1134</v>
      </c>
      <c r="C66" s="280"/>
      <c r="D66" s="280"/>
      <c r="E66" s="281"/>
      <c r="F66" s="300" t="s">
        <v>1135</v>
      </c>
      <c r="G66" s="280"/>
      <c r="H66" s="280"/>
      <c r="I66" s="280"/>
      <c r="J66" s="280"/>
      <c r="K66" s="281"/>
      <c r="L66" s="300" t="s">
        <v>1136</v>
      </c>
      <c r="M66" s="281"/>
      <c r="N66" s="300" t="s">
        <v>1137</v>
      </c>
      <c r="O66" s="281"/>
      <c r="P66" s="300" t="s">
        <v>1138</v>
      </c>
      <c r="Q66" s="280"/>
      <c r="R66" s="280"/>
      <c r="S66" s="280"/>
      <c r="T66" s="280"/>
      <c r="U66" s="281"/>
      <c r="V66" s="300" t="s">
        <v>1139</v>
      </c>
      <c r="W66" s="280"/>
      <c r="X66" s="280"/>
      <c r="Y66" s="280"/>
      <c r="Z66" s="280"/>
      <c r="AA66" s="280"/>
      <c r="AB66" s="280"/>
      <c r="AC66" s="281"/>
      <c r="AD66" s="300" t="s">
        <v>1140</v>
      </c>
      <c r="AE66" s="281"/>
      <c r="AF66" s="300" t="s">
        <v>1051</v>
      </c>
      <c r="AG66" s="281"/>
      <c r="AH66" s="300" t="s">
        <v>1141</v>
      </c>
      <c r="AI66" s="281"/>
      <c r="AJ66" s="16" t="s">
        <v>1142</v>
      </c>
      <c r="AK66" s="300" t="s">
        <v>1143</v>
      </c>
      <c r="AL66" s="281"/>
      <c r="AM66" s="300" t="s">
        <v>77</v>
      </c>
      <c r="AN66" s="281"/>
      <c r="AO66" s="16" t="s">
        <v>1144</v>
      </c>
      <c r="AP66" s="16" t="s">
        <v>1054</v>
      </c>
      <c r="AQ66" s="300" t="s">
        <v>1145</v>
      </c>
      <c r="AR66" s="281"/>
      <c r="AS66" s="16" t="s">
        <v>81</v>
      </c>
      <c r="AT66" s="16" t="s">
        <v>202</v>
      </c>
      <c r="AU66" s="16" t="s">
        <v>106</v>
      </c>
      <c r="AV66" s="16" t="s">
        <v>203</v>
      </c>
    </row>
    <row r="67" spans="1:48" ht="61.5" customHeight="1">
      <c r="A67" s="302" t="s">
        <v>1146</v>
      </c>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1"/>
    </row>
    <row r="68" spans="1:48" ht="31.5">
      <c r="A68" s="17" t="s">
        <v>46</v>
      </c>
      <c r="B68" s="15">
        <v>731</v>
      </c>
      <c r="C68" s="15">
        <v>367</v>
      </c>
      <c r="D68" s="15">
        <v>333</v>
      </c>
      <c r="E68" s="15">
        <v>31</v>
      </c>
      <c r="F68" s="15">
        <v>4</v>
      </c>
      <c r="G68" s="15">
        <v>0.5</v>
      </c>
      <c r="H68" s="15">
        <v>2</v>
      </c>
      <c r="I68" s="15">
        <v>0.2</v>
      </c>
      <c r="J68" s="15">
        <v>1</v>
      </c>
      <c r="K68" s="15">
        <v>0.1</v>
      </c>
      <c r="L68" s="16">
        <v>2</v>
      </c>
      <c r="M68" s="15">
        <v>0.2</v>
      </c>
      <c r="N68" s="15">
        <v>0</v>
      </c>
      <c r="O68" s="15">
        <v>0</v>
      </c>
      <c r="P68" s="15">
        <v>0</v>
      </c>
      <c r="Q68" s="15">
        <v>0</v>
      </c>
      <c r="R68" s="15">
        <v>1</v>
      </c>
      <c r="S68" s="15">
        <v>0.1</v>
      </c>
      <c r="T68" s="16">
        <v>11</v>
      </c>
      <c r="U68" s="15">
        <v>1.5</v>
      </c>
      <c r="V68" s="15">
        <v>46</v>
      </c>
      <c r="W68" s="15">
        <v>4.2</v>
      </c>
      <c r="X68" s="15">
        <v>6</v>
      </c>
      <c r="Y68" s="15">
        <v>0.8</v>
      </c>
      <c r="Z68" s="15">
        <v>1</v>
      </c>
      <c r="AA68" s="15">
        <v>0.1</v>
      </c>
      <c r="AB68" s="15">
        <v>73</v>
      </c>
      <c r="AC68" s="15">
        <v>10</v>
      </c>
      <c r="AD68" s="15">
        <v>586</v>
      </c>
      <c r="AE68" s="15">
        <v>79.400000000000006</v>
      </c>
      <c r="AF68" s="15">
        <v>717</v>
      </c>
      <c r="AG68" s="15">
        <v>98</v>
      </c>
      <c r="AH68" s="15">
        <v>156</v>
      </c>
      <c r="AI68" s="15">
        <v>21.3</v>
      </c>
      <c r="AJ68" s="15">
        <v>6</v>
      </c>
      <c r="AK68" s="15">
        <v>2</v>
      </c>
      <c r="AL68" s="15">
        <v>4</v>
      </c>
      <c r="AM68" s="15">
        <v>0</v>
      </c>
      <c r="AN68" s="15">
        <v>0</v>
      </c>
      <c r="AO68" s="15">
        <v>9</v>
      </c>
      <c r="AP68" s="300" t="s">
        <v>47</v>
      </c>
      <c r="AQ68" s="280"/>
      <c r="AR68" s="280"/>
      <c r="AS68" s="280"/>
      <c r="AT68" s="280"/>
      <c r="AU68" s="280"/>
      <c r="AV68" s="281"/>
    </row>
    <row r="69" spans="1:48" ht="47.25">
      <c r="A69" s="17" t="s">
        <v>48</v>
      </c>
      <c r="B69" s="15">
        <v>765</v>
      </c>
      <c r="C69" s="15">
        <v>388</v>
      </c>
      <c r="D69" s="15">
        <v>352</v>
      </c>
      <c r="E69" s="15">
        <v>25</v>
      </c>
      <c r="F69" s="16">
        <v>3</v>
      </c>
      <c r="G69" s="16">
        <v>0.4</v>
      </c>
      <c r="H69" s="15">
        <v>1</v>
      </c>
      <c r="I69" s="16">
        <v>0.1</v>
      </c>
      <c r="J69" s="15">
        <v>0</v>
      </c>
      <c r="K69" s="16">
        <v>0</v>
      </c>
      <c r="L69" s="15">
        <v>0</v>
      </c>
      <c r="M69" s="16">
        <v>0</v>
      </c>
      <c r="N69" s="15">
        <v>0</v>
      </c>
      <c r="O69" s="16">
        <v>0</v>
      </c>
      <c r="P69" s="15">
        <v>0</v>
      </c>
      <c r="Q69" s="16">
        <v>0</v>
      </c>
      <c r="R69" s="15">
        <v>1</v>
      </c>
      <c r="S69" s="16">
        <v>0.13</v>
      </c>
      <c r="T69" s="15">
        <v>2</v>
      </c>
      <c r="U69" s="16">
        <v>0.3</v>
      </c>
      <c r="V69" s="15">
        <v>80</v>
      </c>
      <c r="W69" s="16">
        <v>10</v>
      </c>
      <c r="X69" s="15">
        <v>1</v>
      </c>
      <c r="Y69" s="16">
        <v>0.1</v>
      </c>
      <c r="Z69" s="15">
        <v>1</v>
      </c>
      <c r="AA69" s="16">
        <v>0.1</v>
      </c>
      <c r="AB69" s="15">
        <v>0</v>
      </c>
      <c r="AC69" s="16">
        <v>0</v>
      </c>
      <c r="AD69" s="15">
        <v>641</v>
      </c>
      <c r="AE69" s="16">
        <v>83.7</v>
      </c>
      <c r="AF69" s="15">
        <v>765</v>
      </c>
      <c r="AG69" s="16">
        <v>100</v>
      </c>
      <c r="AH69" s="15">
        <v>350</v>
      </c>
      <c r="AI69" s="16">
        <v>46</v>
      </c>
      <c r="AJ69" s="15">
        <v>20</v>
      </c>
      <c r="AK69" s="15">
        <v>2</v>
      </c>
      <c r="AL69" s="15">
        <v>4</v>
      </c>
      <c r="AM69" s="15">
        <v>0</v>
      </c>
      <c r="AN69" s="15">
        <v>0</v>
      </c>
      <c r="AO69" s="15">
        <v>7</v>
      </c>
      <c r="AP69" s="15" t="s">
        <v>49</v>
      </c>
      <c r="AQ69" s="15">
        <v>2</v>
      </c>
      <c r="AR69" s="15">
        <v>46</v>
      </c>
      <c r="AS69" s="16">
        <v>1</v>
      </c>
      <c r="AT69" s="15" t="s">
        <v>50</v>
      </c>
      <c r="AU69" s="15" t="s">
        <v>50</v>
      </c>
      <c r="AV69" s="15" t="s">
        <v>50</v>
      </c>
    </row>
    <row r="70" spans="1:48" ht="15.75">
      <c r="A70" s="18" t="s">
        <v>51</v>
      </c>
      <c r="B70" s="19">
        <v>34</v>
      </c>
      <c r="C70" s="19">
        <v>21</v>
      </c>
      <c r="D70" s="19">
        <v>19</v>
      </c>
      <c r="E70" s="19">
        <v>-6</v>
      </c>
      <c r="F70" s="19">
        <v>-1</v>
      </c>
      <c r="G70" s="19">
        <v>-0.1</v>
      </c>
      <c r="H70" s="19">
        <v>-1</v>
      </c>
      <c r="I70" s="19">
        <v>-0.1</v>
      </c>
      <c r="J70" s="19">
        <v>-1</v>
      </c>
      <c r="K70" s="19">
        <v>-0.1</v>
      </c>
      <c r="L70" s="19">
        <v>-2</v>
      </c>
      <c r="M70" s="19">
        <v>0</v>
      </c>
      <c r="N70" s="19">
        <v>0</v>
      </c>
      <c r="O70" s="19">
        <v>0</v>
      </c>
      <c r="P70" s="19">
        <v>0</v>
      </c>
      <c r="Q70" s="19">
        <v>0</v>
      </c>
      <c r="R70" s="19">
        <v>0</v>
      </c>
      <c r="S70" s="19">
        <v>0.03</v>
      </c>
      <c r="T70" s="19">
        <v>-9</v>
      </c>
      <c r="U70" s="19">
        <v>-1.2</v>
      </c>
      <c r="V70" s="19">
        <v>34</v>
      </c>
      <c r="W70" s="19">
        <v>5.8</v>
      </c>
      <c r="X70" s="19">
        <v>-5</v>
      </c>
      <c r="Y70" s="19">
        <v>-0.7</v>
      </c>
      <c r="Z70" s="19">
        <v>0</v>
      </c>
      <c r="AA70" s="19">
        <v>0</v>
      </c>
      <c r="AB70" s="19">
        <v>-73</v>
      </c>
      <c r="AC70" s="19">
        <v>-10</v>
      </c>
      <c r="AD70" s="19">
        <v>55</v>
      </c>
      <c r="AE70" s="19">
        <v>4.3</v>
      </c>
      <c r="AF70" s="19">
        <v>48</v>
      </c>
      <c r="AG70" s="19">
        <v>2</v>
      </c>
      <c r="AH70" s="19">
        <v>194</v>
      </c>
      <c r="AI70" s="19">
        <v>24.7</v>
      </c>
      <c r="AJ70" s="19">
        <v>14</v>
      </c>
      <c r="AK70" s="19">
        <v>0</v>
      </c>
      <c r="AL70" s="19">
        <v>0</v>
      </c>
      <c r="AM70" s="19">
        <v>0</v>
      </c>
      <c r="AN70" s="19">
        <v>0</v>
      </c>
      <c r="AO70" s="19">
        <v>2</v>
      </c>
      <c r="AP70" s="20" t="s">
        <v>64</v>
      </c>
      <c r="AQ70" s="19">
        <v>2</v>
      </c>
      <c r="AR70" s="19">
        <v>46</v>
      </c>
      <c r="AS70" s="19">
        <v>1</v>
      </c>
      <c r="AT70" s="19" t="s">
        <v>47</v>
      </c>
      <c r="AU70" s="19" t="s">
        <v>47</v>
      </c>
      <c r="AV70" s="19" t="s">
        <v>47</v>
      </c>
    </row>
    <row r="71" spans="1:48" ht="409.5">
      <c r="A71" s="17" t="s">
        <v>65</v>
      </c>
      <c r="B71" s="300" t="s">
        <v>1147</v>
      </c>
      <c r="C71" s="280"/>
      <c r="D71" s="280"/>
      <c r="E71" s="281"/>
      <c r="F71" s="300" t="s">
        <v>1148</v>
      </c>
      <c r="G71" s="280"/>
      <c r="H71" s="280"/>
      <c r="I71" s="280"/>
      <c r="J71" s="280"/>
      <c r="K71" s="281"/>
      <c r="L71" s="300" t="s">
        <v>1149</v>
      </c>
      <c r="M71" s="281"/>
      <c r="N71" s="300" t="s">
        <v>1150</v>
      </c>
      <c r="O71" s="281"/>
      <c r="P71" s="300" t="s">
        <v>1151</v>
      </c>
      <c r="Q71" s="280"/>
      <c r="R71" s="280"/>
      <c r="S71" s="280"/>
      <c r="T71" s="280"/>
      <c r="U71" s="281"/>
      <c r="V71" s="300" t="s">
        <v>1152</v>
      </c>
      <c r="W71" s="280"/>
      <c r="X71" s="280"/>
      <c r="Y71" s="280"/>
      <c r="Z71" s="280"/>
      <c r="AA71" s="280"/>
      <c r="AB71" s="280"/>
      <c r="AC71" s="281"/>
      <c r="AD71" s="300" t="s">
        <v>72</v>
      </c>
      <c r="AE71" s="281"/>
      <c r="AF71" s="300" t="s">
        <v>73</v>
      </c>
      <c r="AG71" s="281"/>
      <c r="AH71" s="300" t="s">
        <v>1153</v>
      </c>
      <c r="AI71" s="281"/>
      <c r="AJ71" s="16" t="s">
        <v>1142</v>
      </c>
      <c r="AK71" s="300" t="s">
        <v>1154</v>
      </c>
      <c r="AL71" s="281"/>
      <c r="AM71" s="300" t="s">
        <v>77</v>
      </c>
      <c r="AN71" s="281"/>
      <c r="AO71" s="16" t="s">
        <v>239</v>
      </c>
      <c r="AP71" s="16" t="s">
        <v>1054</v>
      </c>
      <c r="AQ71" s="300" t="s">
        <v>1155</v>
      </c>
      <c r="AR71" s="281"/>
      <c r="AS71" s="16" t="s">
        <v>81</v>
      </c>
      <c r="AT71" s="16" t="s">
        <v>202</v>
      </c>
      <c r="AU71" s="16" t="s">
        <v>106</v>
      </c>
      <c r="AV71" s="16" t="s">
        <v>1043</v>
      </c>
    </row>
    <row r="72" spans="1:48" ht="61.5" customHeight="1">
      <c r="A72" s="302" t="s">
        <v>1156</v>
      </c>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1"/>
    </row>
    <row r="73" spans="1:48" ht="31.5">
      <c r="A73" s="17" t="s">
        <v>46</v>
      </c>
      <c r="B73" s="15">
        <v>461</v>
      </c>
      <c r="C73" s="15">
        <v>202</v>
      </c>
      <c r="D73" s="15">
        <v>227</v>
      </c>
      <c r="E73" s="15">
        <v>32</v>
      </c>
      <c r="F73" s="15">
        <v>5</v>
      </c>
      <c r="G73" s="15">
        <v>1</v>
      </c>
      <c r="H73" s="15">
        <v>0</v>
      </c>
      <c r="I73" s="15">
        <v>0</v>
      </c>
      <c r="J73" s="15">
        <v>0</v>
      </c>
      <c r="K73" s="15">
        <v>0</v>
      </c>
      <c r="L73" s="16">
        <v>0</v>
      </c>
      <c r="M73" s="15">
        <v>0</v>
      </c>
      <c r="N73" s="15">
        <v>0</v>
      </c>
      <c r="O73" s="15">
        <v>0</v>
      </c>
      <c r="P73" s="15">
        <v>0</v>
      </c>
      <c r="Q73" s="15">
        <v>0</v>
      </c>
      <c r="R73" s="15">
        <v>1</v>
      </c>
      <c r="S73" s="15">
        <v>0.2</v>
      </c>
      <c r="T73" s="16">
        <v>10</v>
      </c>
      <c r="U73" s="15">
        <v>2.1</v>
      </c>
      <c r="V73" s="15">
        <v>0</v>
      </c>
      <c r="W73" s="15">
        <v>0</v>
      </c>
      <c r="X73" s="15">
        <v>15</v>
      </c>
      <c r="Y73" s="15">
        <v>3.2</v>
      </c>
      <c r="Z73" s="15">
        <v>0</v>
      </c>
      <c r="AA73" s="15">
        <v>0</v>
      </c>
      <c r="AB73" s="15">
        <v>114</v>
      </c>
      <c r="AC73" s="15">
        <v>28</v>
      </c>
      <c r="AD73" s="15">
        <v>378</v>
      </c>
      <c r="AE73" s="15">
        <v>81</v>
      </c>
      <c r="AF73" s="15">
        <v>445</v>
      </c>
      <c r="AG73" s="15">
        <v>96</v>
      </c>
      <c r="AH73" s="15">
        <v>461</v>
      </c>
      <c r="AI73" s="15">
        <v>100</v>
      </c>
      <c r="AJ73" s="15">
        <v>4</v>
      </c>
      <c r="AK73" s="15">
        <v>0</v>
      </c>
      <c r="AL73" s="15">
        <v>0</v>
      </c>
      <c r="AM73" s="15">
        <v>1</v>
      </c>
      <c r="AN73" s="15">
        <v>1</v>
      </c>
      <c r="AO73" s="15">
        <v>7</v>
      </c>
      <c r="AP73" s="300" t="s">
        <v>47</v>
      </c>
      <c r="AQ73" s="280"/>
      <c r="AR73" s="280"/>
      <c r="AS73" s="280"/>
      <c r="AT73" s="280"/>
      <c r="AU73" s="280"/>
      <c r="AV73" s="281"/>
    </row>
    <row r="74" spans="1:48" ht="47.25">
      <c r="A74" s="17" t="s">
        <v>48</v>
      </c>
      <c r="B74" s="15">
        <v>477</v>
      </c>
      <c r="C74" s="15">
        <v>210</v>
      </c>
      <c r="D74" s="15">
        <v>232</v>
      </c>
      <c r="E74" s="15">
        <v>34</v>
      </c>
      <c r="F74" s="16">
        <v>8</v>
      </c>
      <c r="G74" s="16">
        <v>1.6</v>
      </c>
      <c r="H74" s="15">
        <v>0</v>
      </c>
      <c r="I74" s="16">
        <v>0</v>
      </c>
      <c r="J74" s="15">
        <v>3</v>
      </c>
      <c r="K74" s="16">
        <v>0.6</v>
      </c>
      <c r="L74" s="15">
        <v>0</v>
      </c>
      <c r="M74" s="16">
        <v>0</v>
      </c>
      <c r="N74" s="15">
        <v>0</v>
      </c>
      <c r="O74" s="16">
        <v>0</v>
      </c>
      <c r="P74" s="15">
        <v>0</v>
      </c>
      <c r="Q74" s="16">
        <v>0</v>
      </c>
      <c r="R74" s="15">
        <v>1</v>
      </c>
      <c r="S74" s="16">
        <v>0.2</v>
      </c>
      <c r="T74" s="15">
        <v>0</v>
      </c>
      <c r="U74" s="16">
        <v>0</v>
      </c>
      <c r="V74" s="15">
        <v>70</v>
      </c>
      <c r="W74" s="16">
        <v>14</v>
      </c>
      <c r="X74" s="15">
        <v>20</v>
      </c>
      <c r="Y74" s="16">
        <v>4</v>
      </c>
      <c r="Z74" s="15">
        <v>5</v>
      </c>
      <c r="AA74" s="16">
        <v>1</v>
      </c>
      <c r="AB74" s="15">
        <v>0</v>
      </c>
      <c r="AC74" s="16">
        <v>0</v>
      </c>
      <c r="AD74" s="15">
        <v>370</v>
      </c>
      <c r="AE74" s="16">
        <v>77.5</v>
      </c>
      <c r="AF74" s="15">
        <v>477</v>
      </c>
      <c r="AG74" s="16">
        <v>100</v>
      </c>
      <c r="AH74" s="15">
        <v>477</v>
      </c>
      <c r="AI74" s="16">
        <v>100</v>
      </c>
      <c r="AJ74" s="15">
        <v>6</v>
      </c>
      <c r="AK74" s="15">
        <v>0</v>
      </c>
      <c r="AL74" s="15">
        <v>0</v>
      </c>
      <c r="AM74" s="15">
        <v>1</v>
      </c>
      <c r="AN74" s="15">
        <v>1</v>
      </c>
      <c r="AO74" s="15">
        <v>7</v>
      </c>
      <c r="AP74" s="15" t="s">
        <v>49</v>
      </c>
      <c r="AQ74" s="15">
        <v>1</v>
      </c>
      <c r="AR74" s="15">
        <v>7</v>
      </c>
      <c r="AS74" s="16">
        <v>1</v>
      </c>
      <c r="AT74" s="15" t="s">
        <v>49</v>
      </c>
      <c r="AU74" s="15" t="s">
        <v>50</v>
      </c>
      <c r="AV74" s="15" t="s">
        <v>50</v>
      </c>
    </row>
    <row r="75" spans="1:48" ht="15.75">
      <c r="A75" s="18" t="s">
        <v>51</v>
      </c>
      <c r="B75" s="19">
        <v>16</v>
      </c>
      <c r="C75" s="19">
        <v>8</v>
      </c>
      <c r="D75" s="19">
        <v>5</v>
      </c>
      <c r="E75" s="19">
        <v>2</v>
      </c>
      <c r="F75" s="19">
        <v>3</v>
      </c>
      <c r="G75" s="19">
        <v>0.6</v>
      </c>
      <c r="H75" s="19">
        <v>0</v>
      </c>
      <c r="I75" s="19">
        <v>0</v>
      </c>
      <c r="J75" s="19">
        <v>3</v>
      </c>
      <c r="K75" s="19">
        <v>0.6</v>
      </c>
      <c r="L75" s="19">
        <v>0</v>
      </c>
      <c r="M75" s="19">
        <v>0</v>
      </c>
      <c r="N75" s="19">
        <v>0</v>
      </c>
      <c r="O75" s="19">
        <v>0</v>
      </c>
      <c r="P75" s="19">
        <v>0</v>
      </c>
      <c r="Q75" s="19">
        <v>0</v>
      </c>
      <c r="R75" s="19">
        <v>0</v>
      </c>
      <c r="S75" s="19">
        <v>0</v>
      </c>
      <c r="T75" s="19">
        <v>-10</v>
      </c>
      <c r="U75" s="19">
        <v>-2.1</v>
      </c>
      <c r="V75" s="19">
        <v>70</v>
      </c>
      <c r="W75" s="19">
        <v>14</v>
      </c>
      <c r="X75" s="19">
        <v>5</v>
      </c>
      <c r="Y75" s="19">
        <v>0.8</v>
      </c>
      <c r="Z75" s="19">
        <v>5</v>
      </c>
      <c r="AA75" s="19">
        <v>1</v>
      </c>
      <c r="AB75" s="19">
        <v>-114</v>
      </c>
      <c r="AC75" s="19">
        <v>-28</v>
      </c>
      <c r="AD75" s="19">
        <v>-8</v>
      </c>
      <c r="AE75" s="19">
        <v>-3.5</v>
      </c>
      <c r="AF75" s="19">
        <v>32</v>
      </c>
      <c r="AG75" s="19">
        <v>4</v>
      </c>
      <c r="AH75" s="19">
        <v>16</v>
      </c>
      <c r="AI75" s="19">
        <v>0</v>
      </c>
      <c r="AJ75" s="19">
        <v>2</v>
      </c>
      <c r="AK75" s="19">
        <v>0</v>
      </c>
      <c r="AL75" s="19">
        <v>0</v>
      </c>
      <c r="AM75" s="19">
        <v>0</v>
      </c>
      <c r="AN75" s="19">
        <v>0</v>
      </c>
      <c r="AO75" s="19">
        <v>0</v>
      </c>
      <c r="AP75" s="20" t="s">
        <v>64</v>
      </c>
      <c r="AQ75" s="19">
        <v>1</v>
      </c>
      <c r="AR75" s="19">
        <v>7</v>
      </c>
      <c r="AS75" s="19">
        <v>1</v>
      </c>
      <c r="AT75" s="20" t="s">
        <v>64</v>
      </c>
      <c r="AU75" s="19" t="s">
        <v>47</v>
      </c>
      <c r="AV75" s="19" t="s">
        <v>47</v>
      </c>
    </row>
    <row r="76" spans="1:48" ht="378">
      <c r="A76" s="17" t="s">
        <v>65</v>
      </c>
      <c r="B76" s="300" t="s">
        <v>1157</v>
      </c>
      <c r="C76" s="280"/>
      <c r="D76" s="280"/>
      <c r="E76" s="281"/>
      <c r="F76" s="300" t="s">
        <v>1158</v>
      </c>
      <c r="G76" s="280"/>
      <c r="H76" s="280"/>
      <c r="I76" s="280"/>
      <c r="J76" s="280"/>
      <c r="K76" s="281"/>
      <c r="L76" s="300" t="s">
        <v>1095</v>
      </c>
      <c r="M76" s="281"/>
      <c r="N76" s="300" t="s">
        <v>1159</v>
      </c>
      <c r="O76" s="281"/>
      <c r="P76" s="300" t="s">
        <v>1160</v>
      </c>
      <c r="Q76" s="280"/>
      <c r="R76" s="280"/>
      <c r="S76" s="280"/>
      <c r="T76" s="280"/>
      <c r="U76" s="281"/>
      <c r="V76" s="300" t="s">
        <v>1161</v>
      </c>
      <c r="W76" s="280"/>
      <c r="X76" s="280"/>
      <c r="Y76" s="280"/>
      <c r="Z76" s="280"/>
      <c r="AA76" s="280"/>
      <c r="AB76" s="280"/>
      <c r="AC76" s="281"/>
      <c r="AD76" s="300" t="s">
        <v>1162</v>
      </c>
      <c r="AE76" s="281"/>
      <c r="AF76" s="300" t="s">
        <v>73</v>
      </c>
      <c r="AG76" s="281"/>
      <c r="AH76" s="300" t="s">
        <v>1163</v>
      </c>
      <c r="AI76" s="281"/>
      <c r="AJ76" s="16" t="s">
        <v>1164</v>
      </c>
      <c r="AK76" s="300" t="s">
        <v>1039</v>
      </c>
      <c r="AL76" s="281"/>
      <c r="AM76" s="300" t="s">
        <v>1101</v>
      </c>
      <c r="AN76" s="281"/>
      <c r="AO76" s="16" t="s">
        <v>910</v>
      </c>
      <c r="AP76" s="16" t="s">
        <v>1054</v>
      </c>
      <c r="AQ76" s="300" t="s">
        <v>1165</v>
      </c>
      <c r="AR76" s="281"/>
      <c r="AS76" s="16" t="s">
        <v>81</v>
      </c>
      <c r="AT76" s="16" t="s">
        <v>82</v>
      </c>
      <c r="AU76" s="16" t="s">
        <v>106</v>
      </c>
      <c r="AV76" s="16" t="s">
        <v>1043</v>
      </c>
    </row>
    <row r="77" spans="1:48" ht="84" customHeight="1">
      <c r="A77" s="302" t="s">
        <v>1166</v>
      </c>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1"/>
    </row>
    <row r="78" spans="1:48" ht="31.5">
      <c r="A78" s="17" t="s">
        <v>46</v>
      </c>
      <c r="B78" s="15">
        <v>553</v>
      </c>
      <c r="C78" s="15">
        <v>261</v>
      </c>
      <c r="D78" s="15">
        <v>268</v>
      </c>
      <c r="E78" s="15">
        <v>24</v>
      </c>
      <c r="F78" s="15">
        <v>1</v>
      </c>
      <c r="G78" s="15">
        <v>0.1</v>
      </c>
      <c r="H78" s="15">
        <v>0</v>
      </c>
      <c r="I78" s="15">
        <v>0</v>
      </c>
      <c r="J78" s="15">
        <v>0</v>
      </c>
      <c r="K78" s="15">
        <v>0</v>
      </c>
      <c r="L78" s="16">
        <v>0</v>
      </c>
      <c r="M78" s="15">
        <v>0</v>
      </c>
      <c r="N78" s="15">
        <v>0</v>
      </c>
      <c r="O78" s="15">
        <v>0</v>
      </c>
      <c r="P78" s="15">
        <v>0</v>
      </c>
      <c r="Q78" s="15">
        <v>0</v>
      </c>
      <c r="R78" s="15">
        <v>0</v>
      </c>
      <c r="S78" s="15">
        <v>0</v>
      </c>
      <c r="T78" s="16">
        <v>6</v>
      </c>
      <c r="U78" s="15">
        <v>1.08</v>
      </c>
      <c r="V78" s="15">
        <v>0</v>
      </c>
      <c r="W78" s="15">
        <v>0</v>
      </c>
      <c r="X78" s="15">
        <v>20</v>
      </c>
      <c r="Y78" s="15">
        <v>3.6</v>
      </c>
      <c r="Z78" s="15">
        <v>0</v>
      </c>
      <c r="AA78" s="15">
        <v>0</v>
      </c>
      <c r="AB78" s="15">
        <v>292</v>
      </c>
      <c r="AC78" s="15">
        <v>53</v>
      </c>
      <c r="AD78" s="15">
        <v>480</v>
      </c>
      <c r="AE78" s="15">
        <v>87</v>
      </c>
      <c r="AF78" s="15">
        <v>537</v>
      </c>
      <c r="AG78" s="15">
        <v>97</v>
      </c>
      <c r="AH78" s="15">
        <v>553</v>
      </c>
      <c r="AI78" s="15">
        <v>100</v>
      </c>
      <c r="AJ78" s="15">
        <v>3</v>
      </c>
      <c r="AK78" s="15">
        <v>0</v>
      </c>
      <c r="AL78" s="15">
        <v>0</v>
      </c>
      <c r="AM78" s="15">
        <v>1</v>
      </c>
      <c r="AN78" s="15">
        <v>2</v>
      </c>
      <c r="AO78" s="15">
        <v>2</v>
      </c>
      <c r="AP78" s="300" t="s">
        <v>47</v>
      </c>
      <c r="AQ78" s="280"/>
      <c r="AR78" s="280"/>
      <c r="AS78" s="280"/>
      <c r="AT78" s="280"/>
      <c r="AU78" s="280"/>
      <c r="AV78" s="281"/>
    </row>
    <row r="79" spans="1:48" ht="47.25">
      <c r="A79" s="17" t="s">
        <v>48</v>
      </c>
      <c r="B79" s="15">
        <v>582</v>
      </c>
      <c r="C79" s="15">
        <v>298</v>
      </c>
      <c r="D79" s="15">
        <v>268</v>
      </c>
      <c r="E79" s="15">
        <v>16</v>
      </c>
      <c r="F79" s="16">
        <v>3</v>
      </c>
      <c r="G79" s="16">
        <v>0.51</v>
      </c>
      <c r="H79" s="15">
        <v>0</v>
      </c>
      <c r="I79" s="16">
        <v>0</v>
      </c>
      <c r="J79" s="15">
        <v>0</v>
      </c>
      <c r="K79" s="16">
        <v>0</v>
      </c>
      <c r="L79" s="15">
        <v>0</v>
      </c>
      <c r="M79" s="16">
        <v>0</v>
      </c>
      <c r="N79" s="15">
        <v>0</v>
      </c>
      <c r="O79" s="16">
        <v>0</v>
      </c>
      <c r="P79" s="15">
        <v>1</v>
      </c>
      <c r="Q79" s="16">
        <v>0.17</v>
      </c>
      <c r="R79" s="15">
        <v>0</v>
      </c>
      <c r="S79" s="16">
        <v>0</v>
      </c>
      <c r="T79" s="15">
        <v>2</v>
      </c>
      <c r="U79" s="16">
        <v>0.34</v>
      </c>
      <c r="V79" s="15">
        <v>35</v>
      </c>
      <c r="W79" s="16">
        <v>6.01</v>
      </c>
      <c r="X79" s="15">
        <v>20</v>
      </c>
      <c r="Y79" s="16">
        <v>3.43</v>
      </c>
      <c r="Z79" s="15">
        <v>1</v>
      </c>
      <c r="AA79" s="16">
        <v>0</v>
      </c>
      <c r="AB79" s="15">
        <v>0</v>
      </c>
      <c r="AC79" s="16">
        <v>0</v>
      </c>
      <c r="AD79" s="15">
        <v>495</v>
      </c>
      <c r="AE79" s="16">
        <v>85</v>
      </c>
      <c r="AF79" s="15">
        <v>582</v>
      </c>
      <c r="AG79" s="16">
        <v>100</v>
      </c>
      <c r="AH79" s="15">
        <v>296</v>
      </c>
      <c r="AI79" s="16">
        <v>50.86</v>
      </c>
      <c r="AJ79" s="15">
        <v>10</v>
      </c>
      <c r="AK79" s="15">
        <v>0</v>
      </c>
      <c r="AL79" s="15">
        <v>0</v>
      </c>
      <c r="AM79" s="15">
        <v>1</v>
      </c>
      <c r="AN79" s="15">
        <v>2</v>
      </c>
      <c r="AO79" s="15">
        <v>4</v>
      </c>
      <c r="AP79" s="15" t="s">
        <v>49</v>
      </c>
      <c r="AQ79" s="15">
        <v>0</v>
      </c>
      <c r="AR79" s="15">
        <v>0</v>
      </c>
      <c r="AS79" s="16">
        <v>1</v>
      </c>
      <c r="AT79" s="15" t="s">
        <v>49</v>
      </c>
      <c r="AU79" s="15" t="s">
        <v>50</v>
      </c>
      <c r="AV79" s="15" t="s">
        <v>50</v>
      </c>
    </row>
    <row r="80" spans="1:48" ht="15.75">
      <c r="A80" s="18" t="s">
        <v>51</v>
      </c>
      <c r="B80" s="19">
        <v>29</v>
      </c>
      <c r="C80" s="19">
        <v>37</v>
      </c>
      <c r="D80" s="19">
        <v>0</v>
      </c>
      <c r="E80" s="19">
        <v>-8</v>
      </c>
      <c r="F80" s="19">
        <v>2</v>
      </c>
      <c r="G80" s="19">
        <v>0.41</v>
      </c>
      <c r="H80" s="19">
        <v>0</v>
      </c>
      <c r="I80" s="19">
        <v>0</v>
      </c>
      <c r="J80" s="19">
        <v>0</v>
      </c>
      <c r="K80" s="19">
        <v>0</v>
      </c>
      <c r="L80" s="19">
        <v>0</v>
      </c>
      <c r="M80" s="19">
        <v>0</v>
      </c>
      <c r="N80" s="19">
        <v>0</v>
      </c>
      <c r="O80" s="19">
        <v>0</v>
      </c>
      <c r="P80" s="19">
        <v>1</v>
      </c>
      <c r="Q80" s="19">
        <v>0.17</v>
      </c>
      <c r="R80" s="19">
        <v>0</v>
      </c>
      <c r="S80" s="19">
        <v>0</v>
      </c>
      <c r="T80" s="19">
        <v>-4</v>
      </c>
      <c r="U80" s="19">
        <v>-0.74</v>
      </c>
      <c r="V80" s="19">
        <v>35</v>
      </c>
      <c r="W80" s="19">
        <v>6.01</v>
      </c>
      <c r="X80" s="19">
        <v>20</v>
      </c>
      <c r="Y80" s="19">
        <v>-0.17</v>
      </c>
      <c r="Z80" s="19">
        <v>1</v>
      </c>
      <c r="AA80" s="19">
        <v>0</v>
      </c>
      <c r="AB80" s="19">
        <v>-292</v>
      </c>
      <c r="AC80" s="19">
        <v>-53</v>
      </c>
      <c r="AD80" s="19">
        <v>15</v>
      </c>
      <c r="AE80" s="19">
        <v>-2</v>
      </c>
      <c r="AF80" s="19">
        <v>45</v>
      </c>
      <c r="AG80" s="19">
        <v>3</v>
      </c>
      <c r="AH80" s="19">
        <v>-257</v>
      </c>
      <c r="AI80" s="19">
        <v>-49.14</v>
      </c>
      <c r="AJ80" s="19">
        <v>7</v>
      </c>
      <c r="AK80" s="19">
        <v>0</v>
      </c>
      <c r="AL80" s="19">
        <v>0</v>
      </c>
      <c r="AM80" s="19">
        <v>0</v>
      </c>
      <c r="AN80" s="19">
        <v>0</v>
      </c>
      <c r="AO80" s="19">
        <v>-2</v>
      </c>
      <c r="AP80" s="20" t="s">
        <v>64</v>
      </c>
      <c r="AQ80" s="19">
        <v>0</v>
      </c>
      <c r="AR80" s="19">
        <v>0</v>
      </c>
      <c r="AS80" s="19">
        <v>1</v>
      </c>
      <c r="AT80" s="20" t="s">
        <v>64</v>
      </c>
      <c r="AU80" s="19" t="s">
        <v>47</v>
      </c>
      <c r="AV80" s="19" t="s">
        <v>47</v>
      </c>
    </row>
    <row r="81" spans="1:48" ht="409.5">
      <c r="A81" s="17" t="s">
        <v>65</v>
      </c>
      <c r="B81" s="300" t="s">
        <v>1167</v>
      </c>
      <c r="C81" s="280"/>
      <c r="D81" s="280"/>
      <c r="E81" s="281"/>
      <c r="F81" s="300" t="s">
        <v>1168</v>
      </c>
      <c r="G81" s="280"/>
      <c r="H81" s="280"/>
      <c r="I81" s="280"/>
      <c r="J81" s="280"/>
      <c r="K81" s="281"/>
      <c r="L81" s="300" t="s">
        <v>1169</v>
      </c>
      <c r="M81" s="281"/>
      <c r="N81" s="300" t="s">
        <v>1170</v>
      </c>
      <c r="O81" s="281"/>
      <c r="P81" s="300" t="s">
        <v>1171</v>
      </c>
      <c r="Q81" s="280"/>
      <c r="R81" s="280"/>
      <c r="S81" s="280"/>
      <c r="T81" s="280"/>
      <c r="U81" s="281"/>
      <c r="V81" s="300" t="s">
        <v>1172</v>
      </c>
      <c r="W81" s="280"/>
      <c r="X81" s="280"/>
      <c r="Y81" s="280"/>
      <c r="Z81" s="280"/>
      <c r="AA81" s="280"/>
      <c r="AB81" s="280"/>
      <c r="AC81" s="281"/>
      <c r="AD81" s="300" t="s">
        <v>1173</v>
      </c>
      <c r="AE81" s="281"/>
      <c r="AF81" s="300" t="s">
        <v>1174</v>
      </c>
      <c r="AG81" s="281"/>
      <c r="AH81" s="300" t="s">
        <v>1072</v>
      </c>
      <c r="AI81" s="281"/>
      <c r="AJ81" s="16" t="s">
        <v>1038</v>
      </c>
      <c r="AK81" s="300" t="s">
        <v>1039</v>
      </c>
      <c r="AL81" s="281"/>
      <c r="AM81" s="300" t="s">
        <v>147</v>
      </c>
      <c r="AN81" s="281"/>
      <c r="AO81" s="16" t="s">
        <v>1175</v>
      </c>
      <c r="AP81" s="16" t="s">
        <v>1054</v>
      </c>
      <c r="AQ81" s="300" t="s">
        <v>1176</v>
      </c>
      <c r="AR81" s="281"/>
      <c r="AS81" s="16" t="s">
        <v>81</v>
      </c>
      <c r="AT81" s="16" t="s">
        <v>82</v>
      </c>
      <c r="AU81" s="16" t="s">
        <v>106</v>
      </c>
      <c r="AV81" s="16" t="s">
        <v>1043</v>
      </c>
    </row>
    <row r="82" spans="1:48" ht="61.5" customHeight="1">
      <c r="A82" s="302" t="s">
        <v>1177</v>
      </c>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1"/>
    </row>
    <row r="83" spans="1:48" ht="31.5">
      <c r="A83" s="17" t="s">
        <v>46</v>
      </c>
      <c r="B83" s="15">
        <v>820</v>
      </c>
      <c r="C83" s="15">
        <v>371</v>
      </c>
      <c r="D83" s="15">
        <v>407</v>
      </c>
      <c r="E83" s="15">
        <v>42</v>
      </c>
      <c r="F83" s="15">
        <v>7</v>
      </c>
      <c r="G83" s="15">
        <v>0.85</v>
      </c>
      <c r="H83" s="15">
        <v>1</v>
      </c>
      <c r="I83" s="15">
        <v>0.12</v>
      </c>
      <c r="J83" s="15">
        <v>0</v>
      </c>
      <c r="K83" s="15">
        <v>0</v>
      </c>
      <c r="L83" s="16">
        <v>1</v>
      </c>
      <c r="M83" s="15">
        <v>0.12</v>
      </c>
      <c r="N83" s="15">
        <v>0</v>
      </c>
      <c r="O83" s="15">
        <v>0</v>
      </c>
      <c r="P83" s="15">
        <v>0</v>
      </c>
      <c r="Q83" s="15">
        <v>0</v>
      </c>
      <c r="R83" s="15">
        <v>0</v>
      </c>
      <c r="S83" s="15">
        <v>0</v>
      </c>
      <c r="T83" s="16">
        <v>23</v>
      </c>
      <c r="U83" s="15">
        <v>2.8</v>
      </c>
      <c r="V83" s="15">
        <v>0</v>
      </c>
      <c r="W83" s="15">
        <v>0</v>
      </c>
      <c r="X83" s="15">
        <v>45</v>
      </c>
      <c r="Y83" s="15">
        <v>5.5</v>
      </c>
      <c r="Z83" s="15">
        <v>0</v>
      </c>
      <c r="AA83" s="15">
        <v>0</v>
      </c>
      <c r="AB83" s="15">
        <v>45</v>
      </c>
      <c r="AC83" s="15">
        <v>5.5</v>
      </c>
      <c r="AD83" s="15">
        <v>605</v>
      </c>
      <c r="AE83" s="15">
        <v>73.8</v>
      </c>
      <c r="AF83" s="15">
        <v>799</v>
      </c>
      <c r="AG83" s="15">
        <v>97</v>
      </c>
      <c r="AH83" s="15">
        <v>820</v>
      </c>
      <c r="AI83" s="15">
        <v>100</v>
      </c>
      <c r="AJ83" s="15">
        <v>5</v>
      </c>
      <c r="AK83" s="15">
        <v>0</v>
      </c>
      <c r="AL83" s="15">
        <v>0</v>
      </c>
      <c r="AM83" s="15">
        <v>2</v>
      </c>
      <c r="AN83" s="15">
        <v>2</v>
      </c>
      <c r="AO83" s="15">
        <v>15</v>
      </c>
      <c r="AP83" s="300" t="s">
        <v>47</v>
      </c>
      <c r="AQ83" s="280"/>
      <c r="AR83" s="280"/>
      <c r="AS83" s="280"/>
      <c r="AT83" s="280"/>
      <c r="AU83" s="280"/>
      <c r="AV83" s="281"/>
    </row>
    <row r="84" spans="1:48" ht="47.25">
      <c r="A84" s="17" t="s">
        <v>48</v>
      </c>
      <c r="B84" s="15">
        <v>870</v>
      </c>
      <c r="C84" s="15">
        <v>370</v>
      </c>
      <c r="D84" s="15">
        <v>463</v>
      </c>
      <c r="E84" s="15">
        <v>37</v>
      </c>
      <c r="F84" s="16">
        <v>7</v>
      </c>
      <c r="G84" s="16">
        <v>0.8</v>
      </c>
      <c r="H84" s="15">
        <v>5</v>
      </c>
      <c r="I84" s="16">
        <v>0.6</v>
      </c>
      <c r="J84" s="15">
        <v>0</v>
      </c>
      <c r="K84" s="16">
        <v>0</v>
      </c>
      <c r="L84" s="15">
        <v>1</v>
      </c>
      <c r="M84" s="16">
        <v>8.6999999999999993</v>
      </c>
      <c r="N84" s="15">
        <v>0</v>
      </c>
      <c r="O84" s="16">
        <v>0</v>
      </c>
      <c r="P84" s="15">
        <v>0</v>
      </c>
      <c r="Q84" s="16">
        <v>0</v>
      </c>
      <c r="R84" s="15">
        <v>0</v>
      </c>
      <c r="S84" s="16">
        <v>0</v>
      </c>
      <c r="T84" s="15">
        <v>4</v>
      </c>
      <c r="U84" s="16">
        <v>0.5</v>
      </c>
      <c r="V84" s="15">
        <v>34</v>
      </c>
      <c r="W84" s="16">
        <v>4</v>
      </c>
      <c r="X84" s="15">
        <v>20</v>
      </c>
      <c r="Y84" s="16">
        <v>2.29</v>
      </c>
      <c r="Z84" s="15">
        <v>0</v>
      </c>
      <c r="AA84" s="16">
        <v>0</v>
      </c>
      <c r="AB84" s="15">
        <v>0</v>
      </c>
      <c r="AC84" s="16">
        <v>0</v>
      </c>
      <c r="AD84" s="15">
        <v>651</v>
      </c>
      <c r="AE84" s="16">
        <v>74.8</v>
      </c>
      <c r="AF84" s="15">
        <v>870</v>
      </c>
      <c r="AG84" s="16">
        <v>100</v>
      </c>
      <c r="AH84" s="15">
        <v>700</v>
      </c>
      <c r="AI84" s="16">
        <v>80</v>
      </c>
      <c r="AJ84" s="15">
        <v>6</v>
      </c>
      <c r="AK84" s="15">
        <v>0</v>
      </c>
      <c r="AL84" s="15">
        <v>0</v>
      </c>
      <c r="AM84" s="15">
        <v>2</v>
      </c>
      <c r="AN84" s="15">
        <v>2</v>
      </c>
      <c r="AO84" s="15">
        <v>12</v>
      </c>
      <c r="AP84" s="15" t="s">
        <v>49</v>
      </c>
      <c r="AQ84" s="15">
        <v>1</v>
      </c>
      <c r="AR84" s="15">
        <v>13</v>
      </c>
      <c r="AS84" s="16">
        <v>1</v>
      </c>
      <c r="AT84" s="15" t="s">
        <v>50</v>
      </c>
      <c r="AU84" s="15" t="s">
        <v>50</v>
      </c>
      <c r="AV84" s="15" t="s">
        <v>49</v>
      </c>
    </row>
    <row r="85" spans="1:48" ht="15.75">
      <c r="A85" s="18" t="s">
        <v>51</v>
      </c>
      <c r="B85" s="19">
        <v>50</v>
      </c>
      <c r="C85" s="19">
        <v>-1</v>
      </c>
      <c r="D85" s="19">
        <v>56</v>
      </c>
      <c r="E85" s="19">
        <v>-5</v>
      </c>
      <c r="F85" s="19">
        <v>0</v>
      </c>
      <c r="G85" s="19">
        <v>-0.05</v>
      </c>
      <c r="H85" s="19">
        <v>4</v>
      </c>
      <c r="I85" s="19">
        <v>0.48</v>
      </c>
      <c r="J85" s="19">
        <v>0</v>
      </c>
      <c r="K85" s="19">
        <v>0</v>
      </c>
      <c r="L85" s="19">
        <v>0</v>
      </c>
      <c r="M85" s="19">
        <v>8.6</v>
      </c>
      <c r="N85" s="19">
        <v>0</v>
      </c>
      <c r="O85" s="19">
        <v>0</v>
      </c>
      <c r="P85" s="19">
        <v>0</v>
      </c>
      <c r="Q85" s="19">
        <v>0</v>
      </c>
      <c r="R85" s="19">
        <v>0</v>
      </c>
      <c r="S85" s="19">
        <v>0</v>
      </c>
      <c r="T85" s="19">
        <v>-19</v>
      </c>
      <c r="U85" s="19">
        <v>-2.2999999999999998</v>
      </c>
      <c r="V85" s="19">
        <v>34</v>
      </c>
      <c r="W85" s="19">
        <v>4</v>
      </c>
      <c r="X85" s="19">
        <v>-25</v>
      </c>
      <c r="Y85" s="19">
        <v>-3.21</v>
      </c>
      <c r="Z85" s="19">
        <v>0</v>
      </c>
      <c r="AA85" s="19">
        <v>0</v>
      </c>
      <c r="AB85" s="19">
        <v>-45</v>
      </c>
      <c r="AC85" s="19">
        <v>-5.5</v>
      </c>
      <c r="AD85" s="19">
        <v>46</v>
      </c>
      <c r="AE85" s="19">
        <v>1</v>
      </c>
      <c r="AF85" s="19">
        <v>71</v>
      </c>
      <c r="AG85" s="19">
        <v>3</v>
      </c>
      <c r="AH85" s="19">
        <v>-120</v>
      </c>
      <c r="AI85" s="19">
        <v>-20</v>
      </c>
      <c r="AJ85" s="19">
        <v>1</v>
      </c>
      <c r="AK85" s="19">
        <v>0</v>
      </c>
      <c r="AL85" s="19">
        <v>0</v>
      </c>
      <c r="AM85" s="19">
        <v>0</v>
      </c>
      <c r="AN85" s="19">
        <v>0</v>
      </c>
      <c r="AO85" s="19">
        <v>3</v>
      </c>
      <c r="AP85" s="20" t="s">
        <v>64</v>
      </c>
      <c r="AQ85" s="19">
        <v>1</v>
      </c>
      <c r="AR85" s="19">
        <v>13</v>
      </c>
      <c r="AS85" s="19">
        <v>1</v>
      </c>
      <c r="AT85" s="19" t="s">
        <v>47</v>
      </c>
      <c r="AU85" s="19" t="s">
        <v>47</v>
      </c>
      <c r="AV85" s="20" t="s">
        <v>64</v>
      </c>
    </row>
    <row r="86" spans="1:48" ht="378">
      <c r="A86" s="17" t="s">
        <v>65</v>
      </c>
      <c r="B86" s="300" t="s">
        <v>1178</v>
      </c>
      <c r="C86" s="280"/>
      <c r="D86" s="280"/>
      <c r="E86" s="281"/>
      <c r="F86" s="300" t="s">
        <v>1179</v>
      </c>
      <c r="G86" s="280"/>
      <c r="H86" s="280"/>
      <c r="I86" s="280"/>
      <c r="J86" s="280"/>
      <c r="K86" s="281"/>
      <c r="L86" s="300" t="s">
        <v>1180</v>
      </c>
      <c r="M86" s="281"/>
      <c r="N86" s="300" t="s">
        <v>1181</v>
      </c>
      <c r="O86" s="281"/>
      <c r="P86" s="316" t="s">
        <v>1182</v>
      </c>
      <c r="Q86" s="280"/>
      <c r="R86" s="280"/>
      <c r="S86" s="280"/>
      <c r="T86" s="280"/>
      <c r="U86" s="281"/>
      <c r="V86" s="300" t="s">
        <v>1183</v>
      </c>
      <c r="W86" s="280"/>
      <c r="X86" s="280"/>
      <c r="Y86" s="280"/>
      <c r="Z86" s="280"/>
      <c r="AA86" s="280"/>
      <c r="AB86" s="280"/>
      <c r="AC86" s="281"/>
      <c r="AD86" s="300" t="s">
        <v>1184</v>
      </c>
      <c r="AE86" s="281"/>
      <c r="AF86" s="300" t="s">
        <v>1185</v>
      </c>
      <c r="AG86" s="281"/>
      <c r="AH86" s="300" t="s">
        <v>1186</v>
      </c>
      <c r="AI86" s="281"/>
      <c r="AJ86" s="16" t="s">
        <v>1187</v>
      </c>
      <c r="AK86" s="300" t="s">
        <v>1039</v>
      </c>
      <c r="AL86" s="281"/>
      <c r="AM86" s="300" t="s">
        <v>215</v>
      </c>
      <c r="AN86" s="281"/>
      <c r="AO86" s="16" t="s">
        <v>239</v>
      </c>
      <c r="AP86" s="16" t="s">
        <v>1188</v>
      </c>
      <c r="AQ86" s="300" t="s">
        <v>1176</v>
      </c>
      <c r="AR86" s="281"/>
      <c r="AS86" s="16" t="s">
        <v>81</v>
      </c>
      <c r="AT86" s="16" t="s">
        <v>202</v>
      </c>
      <c r="AU86" s="16" t="s">
        <v>106</v>
      </c>
      <c r="AV86" s="16" t="s">
        <v>203</v>
      </c>
    </row>
    <row r="87" spans="1:48" ht="87.75" customHeight="1">
      <c r="A87" s="302" t="s">
        <v>1189</v>
      </c>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1"/>
    </row>
    <row r="88" spans="1:48" ht="31.5">
      <c r="A88" s="17" t="s">
        <v>46</v>
      </c>
      <c r="B88" s="15">
        <v>1220</v>
      </c>
      <c r="C88" s="15">
        <v>605</v>
      </c>
      <c r="D88" s="15">
        <v>552</v>
      </c>
      <c r="E88" s="15">
        <v>63</v>
      </c>
      <c r="F88" s="15">
        <v>6</v>
      </c>
      <c r="G88" s="15">
        <v>0.49</v>
      </c>
      <c r="H88" s="15">
        <v>2</v>
      </c>
      <c r="I88" s="15">
        <v>0.16</v>
      </c>
      <c r="J88" s="15">
        <v>0</v>
      </c>
      <c r="K88" s="15">
        <v>0</v>
      </c>
      <c r="L88" s="16">
        <v>0</v>
      </c>
      <c r="M88" s="15">
        <v>0</v>
      </c>
      <c r="N88" s="15">
        <v>0</v>
      </c>
      <c r="O88" s="15">
        <v>0</v>
      </c>
      <c r="P88" s="15">
        <v>0</v>
      </c>
      <c r="Q88" s="15">
        <v>0</v>
      </c>
      <c r="R88" s="15">
        <v>1</v>
      </c>
      <c r="S88" s="15">
        <v>0.08</v>
      </c>
      <c r="T88" s="16">
        <v>20</v>
      </c>
      <c r="U88" s="15">
        <v>1.6</v>
      </c>
      <c r="V88" s="15">
        <v>0</v>
      </c>
      <c r="W88" s="15">
        <v>0</v>
      </c>
      <c r="X88" s="15">
        <v>23</v>
      </c>
      <c r="Y88" s="15">
        <v>0.19</v>
      </c>
      <c r="Z88" s="15">
        <v>1</v>
      </c>
      <c r="AA88" s="15">
        <v>0.08</v>
      </c>
      <c r="AB88" s="15">
        <v>96</v>
      </c>
      <c r="AC88" s="15">
        <v>7.9</v>
      </c>
      <c r="AD88" s="15">
        <v>794</v>
      </c>
      <c r="AE88" s="15">
        <v>65</v>
      </c>
      <c r="AF88" s="15">
        <v>1186</v>
      </c>
      <c r="AG88" s="15">
        <v>97.2</v>
      </c>
      <c r="AH88" s="15">
        <v>1220</v>
      </c>
      <c r="AI88" s="15">
        <v>100</v>
      </c>
      <c r="AJ88" s="15">
        <v>13</v>
      </c>
      <c r="AK88" s="15">
        <v>0</v>
      </c>
      <c r="AL88" s="15">
        <v>0</v>
      </c>
      <c r="AM88" s="15">
        <v>2</v>
      </c>
      <c r="AN88" s="15">
        <v>2</v>
      </c>
      <c r="AO88" s="15">
        <v>11</v>
      </c>
      <c r="AP88" s="300" t="s">
        <v>47</v>
      </c>
      <c r="AQ88" s="280"/>
      <c r="AR88" s="280"/>
      <c r="AS88" s="280"/>
      <c r="AT88" s="280"/>
      <c r="AU88" s="280"/>
      <c r="AV88" s="281"/>
    </row>
    <row r="89" spans="1:48" ht="47.25">
      <c r="A89" s="17" t="s">
        <v>48</v>
      </c>
      <c r="B89" s="15">
        <v>1246</v>
      </c>
      <c r="C89" s="15">
        <v>583</v>
      </c>
      <c r="D89" s="15">
        <v>607</v>
      </c>
      <c r="E89" s="15">
        <v>56</v>
      </c>
      <c r="F89" s="16">
        <v>6</v>
      </c>
      <c r="G89" s="16">
        <v>0.5</v>
      </c>
      <c r="H89" s="15">
        <v>4</v>
      </c>
      <c r="I89" s="16">
        <v>0.3</v>
      </c>
      <c r="J89" s="15">
        <v>7</v>
      </c>
      <c r="K89" s="16">
        <v>0.56000000000000005</v>
      </c>
      <c r="L89" s="15">
        <v>0</v>
      </c>
      <c r="M89" s="16">
        <v>0</v>
      </c>
      <c r="N89" s="15">
        <v>1</v>
      </c>
      <c r="O89" s="16">
        <v>0.08</v>
      </c>
      <c r="P89" s="15">
        <v>5</v>
      </c>
      <c r="Q89" s="16">
        <v>0.4</v>
      </c>
      <c r="R89" s="15">
        <v>1</v>
      </c>
      <c r="S89" s="16">
        <v>8.0000000000000002E-3</v>
      </c>
      <c r="T89" s="15">
        <v>5</v>
      </c>
      <c r="U89" s="16">
        <v>0.4</v>
      </c>
      <c r="V89" s="15">
        <v>96</v>
      </c>
      <c r="W89" s="16">
        <v>7.7</v>
      </c>
      <c r="X89" s="15">
        <v>5</v>
      </c>
      <c r="Y89" s="16">
        <v>0.4</v>
      </c>
      <c r="Z89" s="15">
        <v>28</v>
      </c>
      <c r="AA89" s="16">
        <v>0.08</v>
      </c>
      <c r="AB89" s="15">
        <v>0</v>
      </c>
      <c r="AC89" s="16">
        <v>0</v>
      </c>
      <c r="AD89" s="15">
        <v>1017</v>
      </c>
      <c r="AE89" s="16">
        <v>81.599999999999994</v>
      </c>
      <c r="AF89" s="15">
        <v>1246</v>
      </c>
      <c r="AG89" s="16">
        <v>100</v>
      </c>
      <c r="AH89" s="15">
        <v>1246</v>
      </c>
      <c r="AI89" s="16">
        <v>100</v>
      </c>
      <c r="AJ89" s="15">
        <v>30</v>
      </c>
      <c r="AK89" s="15">
        <v>0</v>
      </c>
      <c r="AL89" s="15">
        <v>0</v>
      </c>
      <c r="AM89" s="15">
        <v>2</v>
      </c>
      <c r="AN89" s="15">
        <v>2</v>
      </c>
      <c r="AO89" s="15">
        <v>10</v>
      </c>
      <c r="AP89" s="15" t="s">
        <v>49</v>
      </c>
      <c r="AQ89" s="15">
        <v>1</v>
      </c>
      <c r="AR89" s="15">
        <v>24</v>
      </c>
      <c r="AS89" s="16">
        <v>1</v>
      </c>
      <c r="AT89" s="15" t="s">
        <v>49</v>
      </c>
      <c r="AU89" s="15" t="s">
        <v>50</v>
      </c>
      <c r="AV89" s="15" t="s">
        <v>50</v>
      </c>
    </row>
    <row r="90" spans="1:48" ht="15.75">
      <c r="A90" s="18" t="s">
        <v>51</v>
      </c>
      <c r="B90" s="19">
        <v>26</v>
      </c>
      <c r="C90" s="19">
        <v>-22</v>
      </c>
      <c r="D90" s="19">
        <v>55</v>
      </c>
      <c r="E90" s="19">
        <v>-7</v>
      </c>
      <c r="F90" s="19">
        <v>0</v>
      </c>
      <c r="G90" s="19">
        <v>0.01</v>
      </c>
      <c r="H90" s="19">
        <v>2</v>
      </c>
      <c r="I90" s="19">
        <v>0.14000000000000001</v>
      </c>
      <c r="J90" s="19">
        <v>7</v>
      </c>
      <c r="K90" s="19">
        <v>0.56000000000000005</v>
      </c>
      <c r="L90" s="19">
        <v>0</v>
      </c>
      <c r="M90" s="19">
        <v>0</v>
      </c>
      <c r="N90" s="19">
        <v>1</v>
      </c>
      <c r="O90" s="19">
        <v>0.08</v>
      </c>
      <c r="P90" s="19">
        <v>5</v>
      </c>
      <c r="Q90" s="19">
        <v>0.4</v>
      </c>
      <c r="R90" s="19">
        <v>1</v>
      </c>
      <c r="S90" s="19">
        <v>-7.0000000000000007E-2</v>
      </c>
      <c r="T90" s="19">
        <v>-15</v>
      </c>
      <c r="U90" s="19">
        <v>-1.2</v>
      </c>
      <c r="V90" s="19">
        <v>96</v>
      </c>
      <c r="W90" s="19">
        <v>7.7</v>
      </c>
      <c r="X90" s="19">
        <v>-18</v>
      </c>
      <c r="Y90" s="19">
        <v>0.21</v>
      </c>
      <c r="Z90" s="19">
        <v>27</v>
      </c>
      <c r="AA90" s="19">
        <v>0</v>
      </c>
      <c r="AB90" s="19">
        <v>-96</v>
      </c>
      <c r="AC90" s="19">
        <v>-7.9</v>
      </c>
      <c r="AD90" s="19">
        <v>223</v>
      </c>
      <c r="AE90" s="19">
        <v>16.600000000000001</v>
      </c>
      <c r="AF90" s="19">
        <v>60</v>
      </c>
      <c r="AG90" s="19">
        <v>2.8</v>
      </c>
      <c r="AH90" s="19">
        <v>26</v>
      </c>
      <c r="AI90" s="19">
        <v>0</v>
      </c>
      <c r="AJ90" s="19">
        <v>17</v>
      </c>
      <c r="AK90" s="19">
        <v>0</v>
      </c>
      <c r="AL90" s="19">
        <v>0</v>
      </c>
      <c r="AM90" s="19">
        <v>0</v>
      </c>
      <c r="AN90" s="19">
        <v>0</v>
      </c>
      <c r="AO90" s="19">
        <v>1</v>
      </c>
      <c r="AP90" s="20" t="s">
        <v>64</v>
      </c>
      <c r="AQ90" s="19">
        <v>1</v>
      </c>
      <c r="AR90" s="19">
        <v>24</v>
      </c>
      <c r="AS90" s="19">
        <v>1</v>
      </c>
      <c r="AT90" s="20" t="s">
        <v>64</v>
      </c>
      <c r="AU90" s="19" t="s">
        <v>47</v>
      </c>
      <c r="AV90" s="19" t="s">
        <v>47</v>
      </c>
    </row>
    <row r="91" spans="1:48" ht="409.5">
      <c r="A91" s="17" t="s">
        <v>65</v>
      </c>
      <c r="B91" s="300" t="s">
        <v>1190</v>
      </c>
      <c r="C91" s="280"/>
      <c r="D91" s="280"/>
      <c r="E91" s="281"/>
      <c r="F91" s="300" t="s">
        <v>1191</v>
      </c>
      <c r="G91" s="280"/>
      <c r="H91" s="280"/>
      <c r="I91" s="280"/>
      <c r="J91" s="280"/>
      <c r="K91" s="281"/>
      <c r="L91" s="300" t="s">
        <v>1192</v>
      </c>
      <c r="M91" s="281"/>
      <c r="N91" s="300" t="s">
        <v>1193</v>
      </c>
      <c r="O91" s="281"/>
      <c r="P91" s="300" t="s">
        <v>1194</v>
      </c>
      <c r="Q91" s="280"/>
      <c r="R91" s="280"/>
      <c r="S91" s="280"/>
      <c r="T91" s="280"/>
      <c r="U91" s="281"/>
      <c r="V91" s="300" t="s">
        <v>1195</v>
      </c>
      <c r="W91" s="280"/>
      <c r="X91" s="280"/>
      <c r="Y91" s="280"/>
      <c r="Z91" s="280"/>
      <c r="AA91" s="280"/>
      <c r="AB91" s="280"/>
      <c r="AC91" s="281"/>
      <c r="AD91" s="300" t="s">
        <v>1196</v>
      </c>
      <c r="AE91" s="281"/>
      <c r="AF91" s="300" t="s">
        <v>1197</v>
      </c>
      <c r="AG91" s="281"/>
      <c r="AH91" s="300" t="s">
        <v>1198</v>
      </c>
      <c r="AI91" s="281"/>
      <c r="AJ91" s="16" t="s">
        <v>1199</v>
      </c>
      <c r="AK91" s="300" t="s">
        <v>1039</v>
      </c>
      <c r="AL91" s="281"/>
      <c r="AM91" s="300" t="s">
        <v>215</v>
      </c>
      <c r="AN91" s="281"/>
      <c r="AO91" s="16" t="s">
        <v>1200</v>
      </c>
      <c r="AP91" s="16" t="s">
        <v>1201</v>
      </c>
      <c r="AQ91" s="300" t="s">
        <v>1202</v>
      </c>
      <c r="AR91" s="281"/>
      <c r="AS91" s="16" t="s">
        <v>81</v>
      </c>
      <c r="AT91" s="16" t="s">
        <v>82</v>
      </c>
      <c r="AU91" s="16" t="s">
        <v>1203</v>
      </c>
      <c r="AV91" s="16" t="s">
        <v>1043</v>
      </c>
    </row>
    <row r="92" spans="1:48" ht="87.75" customHeight="1">
      <c r="A92" s="302" t="s">
        <v>1204</v>
      </c>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0"/>
      <c r="AI92" s="280"/>
      <c r="AJ92" s="280"/>
      <c r="AK92" s="280"/>
      <c r="AL92" s="280"/>
      <c r="AM92" s="280"/>
      <c r="AN92" s="280"/>
      <c r="AO92" s="280"/>
      <c r="AP92" s="280"/>
      <c r="AQ92" s="280"/>
      <c r="AR92" s="280"/>
      <c r="AS92" s="280"/>
      <c r="AT92" s="280"/>
      <c r="AU92" s="280"/>
      <c r="AV92" s="281"/>
    </row>
    <row r="93" spans="1:48" ht="31.5">
      <c r="A93" s="17" t="s">
        <v>46</v>
      </c>
      <c r="B93" s="15">
        <v>1167</v>
      </c>
      <c r="C93" s="15">
        <v>510</v>
      </c>
      <c r="D93" s="15">
        <v>562</v>
      </c>
      <c r="E93" s="15">
        <v>95</v>
      </c>
      <c r="F93" s="15">
        <v>4</v>
      </c>
      <c r="G93" s="15">
        <v>0.3</v>
      </c>
      <c r="H93" s="15">
        <v>1</v>
      </c>
      <c r="I93" s="15">
        <v>0.01</v>
      </c>
      <c r="J93" s="15">
        <v>0</v>
      </c>
      <c r="K93" s="15">
        <v>0</v>
      </c>
      <c r="L93" s="16">
        <v>1</v>
      </c>
      <c r="M93" s="15">
        <v>0.01</v>
      </c>
      <c r="N93" s="15">
        <v>0</v>
      </c>
      <c r="O93" s="15">
        <v>0</v>
      </c>
      <c r="P93" s="15">
        <v>0</v>
      </c>
      <c r="Q93" s="15">
        <v>0</v>
      </c>
      <c r="R93" s="15">
        <v>0</v>
      </c>
      <c r="S93" s="15">
        <v>0</v>
      </c>
      <c r="T93" s="16">
        <v>29</v>
      </c>
      <c r="U93" s="15">
        <v>2.4</v>
      </c>
      <c r="V93" s="15">
        <v>13</v>
      </c>
      <c r="W93" s="15">
        <v>1.3</v>
      </c>
      <c r="X93" s="15">
        <v>0</v>
      </c>
      <c r="Y93" s="15">
        <v>0</v>
      </c>
      <c r="Z93" s="15">
        <v>8</v>
      </c>
      <c r="AA93" s="15">
        <v>0.7</v>
      </c>
      <c r="AB93" s="15">
        <v>28</v>
      </c>
      <c r="AC93" s="15">
        <v>2.4</v>
      </c>
      <c r="AD93" s="15">
        <v>434</v>
      </c>
      <c r="AE93" s="15">
        <v>37</v>
      </c>
      <c r="AF93" s="15">
        <v>100</v>
      </c>
      <c r="AG93" s="15">
        <v>100</v>
      </c>
      <c r="AH93" s="15">
        <v>100</v>
      </c>
      <c r="AI93" s="15">
        <v>100</v>
      </c>
      <c r="AJ93" s="15">
        <v>14</v>
      </c>
      <c r="AK93" s="15">
        <v>0</v>
      </c>
      <c r="AL93" s="15">
        <v>0</v>
      </c>
      <c r="AM93" s="15">
        <v>2</v>
      </c>
      <c r="AN93" s="15">
        <v>1</v>
      </c>
      <c r="AO93" s="15">
        <v>9</v>
      </c>
      <c r="AP93" s="300" t="s">
        <v>47</v>
      </c>
      <c r="AQ93" s="280"/>
      <c r="AR93" s="280"/>
      <c r="AS93" s="280"/>
      <c r="AT93" s="280"/>
      <c r="AU93" s="280"/>
      <c r="AV93" s="281"/>
    </row>
    <row r="94" spans="1:48" ht="47.25">
      <c r="A94" s="17" t="s">
        <v>48</v>
      </c>
      <c r="B94" s="15">
        <v>1196</v>
      </c>
      <c r="C94" s="15">
        <v>524</v>
      </c>
      <c r="D94" s="15">
        <v>566</v>
      </c>
      <c r="E94" s="15">
        <v>106</v>
      </c>
      <c r="F94" s="16">
        <v>6</v>
      </c>
      <c r="G94" s="16">
        <v>0.5</v>
      </c>
      <c r="H94" s="15">
        <v>1</v>
      </c>
      <c r="I94" s="16">
        <v>0.08</v>
      </c>
      <c r="J94" s="15">
        <v>0</v>
      </c>
      <c r="K94" s="16">
        <v>0</v>
      </c>
      <c r="L94" s="15">
        <v>0</v>
      </c>
      <c r="M94" s="16">
        <v>0</v>
      </c>
      <c r="N94" s="15">
        <v>0</v>
      </c>
      <c r="O94" s="16">
        <v>0</v>
      </c>
      <c r="P94" s="15">
        <v>2</v>
      </c>
      <c r="Q94" s="16">
        <v>0.17</v>
      </c>
      <c r="R94" s="15">
        <v>0</v>
      </c>
      <c r="S94" s="16">
        <v>0</v>
      </c>
      <c r="T94" s="15">
        <v>0</v>
      </c>
      <c r="U94" s="16">
        <v>0</v>
      </c>
      <c r="V94" s="15">
        <v>240</v>
      </c>
      <c r="W94" s="16">
        <v>21</v>
      </c>
      <c r="X94" s="15">
        <v>0</v>
      </c>
      <c r="Y94" s="16">
        <v>0</v>
      </c>
      <c r="Z94" s="15">
        <v>33</v>
      </c>
      <c r="AA94" s="16">
        <v>3</v>
      </c>
      <c r="AB94" s="15">
        <v>198</v>
      </c>
      <c r="AC94" s="16">
        <v>16</v>
      </c>
      <c r="AD94" s="15">
        <v>922</v>
      </c>
      <c r="AE94" s="16">
        <v>77</v>
      </c>
      <c r="AF94" s="15">
        <v>1196</v>
      </c>
      <c r="AG94" s="16">
        <v>100</v>
      </c>
      <c r="AH94" s="15">
        <v>1196</v>
      </c>
      <c r="AI94" s="16">
        <v>100</v>
      </c>
      <c r="AJ94" s="15">
        <v>50</v>
      </c>
      <c r="AK94" s="15">
        <v>0</v>
      </c>
      <c r="AL94" s="15">
        <v>0</v>
      </c>
      <c r="AM94" s="15">
        <v>2</v>
      </c>
      <c r="AN94" s="15">
        <v>2</v>
      </c>
      <c r="AO94" s="15">
        <v>2</v>
      </c>
      <c r="AP94" s="15" t="s">
        <v>49</v>
      </c>
      <c r="AQ94" s="15">
        <v>4</v>
      </c>
      <c r="AR94" s="15">
        <v>8</v>
      </c>
      <c r="AS94" s="16">
        <v>1</v>
      </c>
      <c r="AT94" s="15" t="s">
        <v>49</v>
      </c>
      <c r="AU94" s="15" t="s">
        <v>49</v>
      </c>
      <c r="AV94" s="15" t="s">
        <v>50</v>
      </c>
    </row>
    <row r="95" spans="1:48" ht="15.75">
      <c r="A95" s="18" t="s">
        <v>51</v>
      </c>
      <c r="B95" s="19">
        <v>29</v>
      </c>
      <c r="C95" s="19">
        <v>14</v>
      </c>
      <c r="D95" s="19">
        <v>4</v>
      </c>
      <c r="E95" s="19">
        <v>11</v>
      </c>
      <c r="F95" s="19">
        <v>2</v>
      </c>
      <c r="G95" s="19">
        <v>0.2</v>
      </c>
      <c r="H95" s="19">
        <v>0</v>
      </c>
      <c r="I95" s="19">
        <v>7.0000000000000007E-2</v>
      </c>
      <c r="J95" s="19">
        <v>0</v>
      </c>
      <c r="K95" s="19">
        <v>0</v>
      </c>
      <c r="L95" s="19">
        <v>-1</v>
      </c>
      <c r="M95" s="19">
        <v>0</v>
      </c>
      <c r="N95" s="19">
        <v>0</v>
      </c>
      <c r="O95" s="19">
        <v>0</v>
      </c>
      <c r="P95" s="19">
        <v>2</v>
      </c>
      <c r="Q95" s="19">
        <v>0.17</v>
      </c>
      <c r="R95" s="19">
        <v>0</v>
      </c>
      <c r="S95" s="19">
        <v>0</v>
      </c>
      <c r="T95" s="19">
        <v>-29</v>
      </c>
      <c r="U95" s="19">
        <v>-2.4</v>
      </c>
      <c r="V95" s="19">
        <v>227</v>
      </c>
      <c r="W95" s="19">
        <v>19.7</v>
      </c>
      <c r="X95" s="19">
        <v>0</v>
      </c>
      <c r="Y95" s="19">
        <v>0</v>
      </c>
      <c r="Z95" s="19">
        <v>25</v>
      </c>
      <c r="AA95" s="19">
        <v>2.2999999999999998</v>
      </c>
      <c r="AB95" s="19">
        <v>170</v>
      </c>
      <c r="AC95" s="19">
        <v>13.6</v>
      </c>
      <c r="AD95" s="19">
        <v>488</v>
      </c>
      <c r="AE95" s="19">
        <v>40</v>
      </c>
      <c r="AF95" s="19">
        <v>1096</v>
      </c>
      <c r="AG95" s="19">
        <v>0</v>
      </c>
      <c r="AH95" s="19">
        <v>1096</v>
      </c>
      <c r="AI95" s="19">
        <v>0</v>
      </c>
      <c r="AJ95" s="19">
        <v>36</v>
      </c>
      <c r="AK95" s="19">
        <v>0</v>
      </c>
      <c r="AL95" s="19">
        <v>0</v>
      </c>
      <c r="AM95" s="19">
        <v>2</v>
      </c>
      <c r="AN95" s="19">
        <v>1</v>
      </c>
      <c r="AO95" s="19">
        <v>7</v>
      </c>
      <c r="AP95" s="20" t="s">
        <v>64</v>
      </c>
      <c r="AQ95" s="19">
        <v>4</v>
      </c>
      <c r="AR95" s="19">
        <v>8</v>
      </c>
      <c r="AS95" s="19">
        <v>1</v>
      </c>
      <c r="AT95" s="20" t="s">
        <v>64</v>
      </c>
      <c r="AU95" s="20" t="s">
        <v>64</v>
      </c>
      <c r="AV95" s="19" t="s">
        <v>47</v>
      </c>
    </row>
    <row r="96" spans="1:48" ht="409.5">
      <c r="A96" s="17" t="s">
        <v>65</v>
      </c>
      <c r="B96" s="300" t="s">
        <v>1205</v>
      </c>
      <c r="C96" s="280"/>
      <c r="D96" s="280"/>
      <c r="E96" s="281"/>
      <c r="F96" s="300" t="s">
        <v>1206</v>
      </c>
      <c r="G96" s="280"/>
      <c r="H96" s="280"/>
      <c r="I96" s="280"/>
      <c r="J96" s="280"/>
      <c r="K96" s="281"/>
      <c r="L96" s="300" t="s">
        <v>1207</v>
      </c>
      <c r="M96" s="281"/>
      <c r="N96" s="300" t="s">
        <v>1208</v>
      </c>
      <c r="O96" s="281"/>
      <c r="P96" s="300" t="s">
        <v>1209</v>
      </c>
      <c r="Q96" s="280"/>
      <c r="R96" s="280"/>
      <c r="S96" s="280"/>
      <c r="T96" s="280"/>
      <c r="U96" s="281"/>
      <c r="V96" s="300" t="s">
        <v>1210</v>
      </c>
      <c r="W96" s="280"/>
      <c r="X96" s="280"/>
      <c r="Y96" s="280"/>
      <c r="Z96" s="280"/>
      <c r="AA96" s="280"/>
      <c r="AB96" s="280"/>
      <c r="AC96" s="281"/>
      <c r="AD96" s="300" t="s">
        <v>72</v>
      </c>
      <c r="AE96" s="281"/>
      <c r="AF96" s="300" t="s">
        <v>73</v>
      </c>
      <c r="AG96" s="281"/>
      <c r="AH96" s="300" t="s">
        <v>1211</v>
      </c>
      <c r="AI96" s="281"/>
      <c r="AJ96" s="16" t="s">
        <v>1212</v>
      </c>
      <c r="AK96" s="300" t="s">
        <v>1039</v>
      </c>
      <c r="AL96" s="281"/>
      <c r="AM96" s="300" t="s">
        <v>215</v>
      </c>
      <c r="AN96" s="281"/>
      <c r="AO96" s="16" t="s">
        <v>239</v>
      </c>
      <c r="AP96" s="16" t="s">
        <v>1213</v>
      </c>
      <c r="AQ96" s="300" t="s">
        <v>1214</v>
      </c>
      <c r="AR96" s="281"/>
      <c r="AS96" s="16" t="s">
        <v>81</v>
      </c>
      <c r="AT96" s="16" t="s">
        <v>82</v>
      </c>
      <c r="AU96" s="16" t="s">
        <v>1215</v>
      </c>
      <c r="AV96" s="16" t="s">
        <v>1043</v>
      </c>
    </row>
    <row r="97" ht="15.75" customHeight="1"/>
    <row r="98" ht="15.75" customHeight="1"/>
    <row r="99" ht="15.75" customHeight="1"/>
    <row r="100" ht="15.75" customHeight="1"/>
  </sheetData>
  <mergeCells count="271">
    <mergeCell ref="AK86:AL86"/>
    <mergeCell ref="AM86:AN86"/>
    <mergeCell ref="AF76:AG76"/>
    <mergeCell ref="AF81:AG81"/>
    <mergeCell ref="AH81:AI81"/>
    <mergeCell ref="AK81:AL81"/>
    <mergeCell ref="AM81:AN81"/>
    <mergeCell ref="AQ81:AR81"/>
    <mergeCell ref="AH76:AI76"/>
    <mergeCell ref="AP83:AV83"/>
    <mergeCell ref="AM76:AN76"/>
    <mergeCell ref="AF96:AG96"/>
    <mergeCell ref="AH96:AI96"/>
    <mergeCell ref="AK96:AL96"/>
    <mergeCell ref="AM96:AN96"/>
    <mergeCell ref="AQ96:AR96"/>
    <mergeCell ref="AQ86:AR86"/>
    <mergeCell ref="AK41:AL41"/>
    <mergeCell ref="AM41:AN41"/>
    <mergeCell ref="AP33:AV33"/>
    <mergeCell ref="AF36:AG36"/>
    <mergeCell ref="AP53:AV53"/>
    <mergeCell ref="AP58:AV58"/>
    <mergeCell ref="AF56:AG56"/>
    <mergeCell ref="AH56:AI56"/>
    <mergeCell ref="AK56:AL56"/>
    <mergeCell ref="AM56:AN56"/>
    <mergeCell ref="AQ56:AR56"/>
    <mergeCell ref="AQ76:AR76"/>
    <mergeCell ref="AP73:AV73"/>
    <mergeCell ref="AF86:AG86"/>
    <mergeCell ref="AH86:AI86"/>
    <mergeCell ref="AM66:AN66"/>
    <mergeCell ref="AQ66:AR66"/>
    <mergeCell ref="AQ61:AR61"/>
    <mergeCell ref="AF31:AG31"/>
    <mergeCell ref="AH31:AI31"/>
    <mergeCell ref="AK31:AL31"/>
    <mergeCell ref="AM31:AN31"/>
    <mergeCell ref="AQ31:AR31"/>
    <mergeCell ref="AF51:AG51"/>
    <mergeCell ref="AH51:AI51"/>
    <mergeCell ref="AK51:AL51"/>
    <mergeCell ref="AM51:AN51"/>
    <mergeCell ref="AQ51:AR51"/>
    <mergeCell ref="AF46:AG46"/>
    <mergeCell ref="AH46:AI46"/>
    <mergeCell ref="AK46:AL46"/>
    <mergeCell ref="AM46:AN46"/>
    <mergeCell ref="AP38:AV38"/>
    <mergeCell ref="AF41:AG41"/>
    <mergeCell ref="AH41:AI41"/>
    <mergeCell ref="A42:AV42"/>
    <mergeCell ref="B41:E41"/>
    <mergeCell ref="AP43:AV43"/>
    <mergeCell ref="AQ41:AR41"/>
    <mergeCell ref="AD51:AE51"/>
    <mergeCell ref="L41:M41"/>
    <mergeCell ref="N41:O41"/>
    <mergeCell ref="AP88:AV88"/>
    <mergeCell ref="AQ46:AR46"/>
    <mergeCell ref="P31:U31"/>
    <mergeCell ref="V31:AC31"/>
    <mergeCell ref="F26:K26"/>
    <mergeCell ref="L26:M26"/>
    <mergeCell ref="N26:O26"/>
    <mergeCell ref="P26:U26"/>
    <mergeCell ref="V26:AC26"/>
    <mergeCell ref="AD26:AE26"/>
    <mergeCell ref="A27:AV27"/>
    <mergeCell ref="A32:AV32"/>
    <mergeCell ref="B26:E26"/>
    <mergeCell ref="B31:E31"/>
    <mergeCell ref="F31:K31"/>
    <mergeCell ref="L31:M31"/>
    <mergeCell ref="N31:O31"/>
    <mergeCell ref="AP63:AV63"/>
    <mergeCell ref="AF61:AG61"/>
    <mergeCell ref="AH61:AI61"/>
    <mergeCell ref="AK61:AL61"/>
    <mergeCell ref="AM61:AN61"/>
    <mergeCell ref="AK66:AL66"/>
    <mergeCell ref="AF26:AG26"/>
    <mergeCell ref="A22:AV22"/>
    <mergeCell ref="AP18:AV18"/>
    <mergeCell ref="AQ16:AR16"/>
    <mergeCell ref="N16:O16"/>
    <mergeCell ref="P16:U16"/>
    <mergeCell ref="AF16:AG16"/>
    <mergeCell ref="AH16:AI16"/>
    <mergeCell ref="AP68:AV68"/>
    <mergeCell ref="AP78:AV78"/>
    <mergeCell ref="V16:AC16"/>
    <mergeCell ref="AD16:AE16"/>
    <mergeCell ref="V21:AC21"/>
    <mergeCell ref="AD21:AE21"/>
    <mergeCell ref="AF21:AG21"/>
    <mergeCell ref="AH21:AI21"/>
    <mergeCell ref="AK21:AL21"/>
    <mergeCell ref="AM21:AN21"/>
    <mergeCell ref="AK26:AL26"/>
    <mergeCell ref="AM26:AN26"/>
    <mergeCell ref="AQ21:AR21"/>
    <mergeCell ref="AQ26:AR26"/>
    <mergeCell ref="AP23:AV23"/>
    <mergeCell ref="AP28:AV28"/>
    <mergeCell ref="A62:AV62"/>
    <mergeCell ref="AK8:AL9"/>
    <mergeCell ref="AM8:AN9"/>
    <mergeCell ref="N21:O21"/>
    <mergeCell ref="P21:U21"/>
    <mergeCell ref="F16:K16"/>
    <mergeCell ref="A17:AV17"/>
    <mergeCell ref="A11:AV11"/>
    <mergeCell ref="A12:AV12"/>
    <mergeCell ref="AP13:AV13"/>
    <mergeCell ref="L16:M16"/>
    <mergeCell ref="AP8:AP9"/>
    <mergeCell ref="AK7:AP7"/>
    <mergeCell ref="AQ7:AR9"/>
    <mergeCell ref="AS7:AS9"/>
    <mergeCell ref="AT7:AT9"/>
    <mergeCell ref="AO8:AO9"/>
    <mergeCell ref="T9:U9"/>
    <mergeCell ref="V9:W9"/>
    <mergeCell ref="L36:M36"/>
    <mergeCell ref="N36:O36"/>
    <mergeCell ref="P36:U36"/>
    <mergeCell ref="V36:AC36"/>
    <mergeCell ref="AH36:AI36"/>
    <mergeCell ref="AK36:AL36"/>
    <mergeCell ref="AM36:AN36"/>
    <mergeCell ref="AQ36:AR36"/>
    <mergeCell ref="AD36:AE36"/>
    <mergeCell ref="AD31:AE31"/>
    <mergeCell ref="AK16:AL16"/>
    <mergeCell ref="AM16:AN16"/>
    <mergeCell ref="L21:M21"/>
    <mergeCell ref="L8:M9"/>
    <mergeCell ref="X9:Y9"/>
    <mergeCell ref="Z9:AA9"/>
    <mergeCell ref="AB9:AC9"/>
    <mergeCell ref="L81:M81"/>
    <mergeCell ref="N81:O81"/>
    <mergeCell ref="P81:U81"/>
    <mergeCell ref="V76:AC76"/>
    <mergeCell ref="AD76:AE76"/>
    <mergeCell ref="AD71:AE71"/>
    <mergeCell ref="A7:A10"/>
    <mergeCell ref="B7:E9"/>
    <mergeCell ref="F7:AJ7"/>
    <mergeCell ref="A37:AV37"/>
    <mergeCell ref="B36:E36"/>
    <mergeCell ref="F36:K36"/>
    <mergeCell ref="AU7:AU9"/>
    <mergeCell ref="AV7:AV9"/>
    <mergeCell ref="B16:E16"/>
    <mergeCell ref="B21:E21"/>
    <mergeCell ref="F21:K21"/>
    <mergeCell ref="F8:K8"/>
    <mergeCell ref="F9:G9"/>
    <mergeCell ref="H9:I9"/>
    <mergeCell ref="J9:K9"/>
    <mergeCell ref="AF8:AG9"/>
    <mergeCell ref="AH8:AI9"/>
    <mergeCell ref="AJ8:AJ9"/>
    <mergeCell ref="AP93:AV93"/>
    <mergeCell ref="B86:E86"/>
    <mergeCell ref="F86:K86"/>
    <mergeCell ref="P86:U86"/>
    <mergeCell ref="V86:AC86"/>
    <mergeCell ref="AD86:AE86"/>
    <mergeCell ref="M3:U3"/>
    <mergeCell ref="N8:O9"/>
    <mergeCell ref="P8:U8"/>
    <mergeCell ref="P9:Q9"/>
    <mergeCell ref="R9:S9"/>
    <mergeCell ref="V8:AC8"/>
    <mergeCell ref="AD8:AE9"/>
    <mergeCell ref="AD91:AE91"/>
    <mergeCell ref="B91:E91"/>
    <mergeCell ref="F91:K91"/>
    <mergeCell ref="L91:M91"/>
    <mergeCell ref="N91:O91"/>
    <mergeCell ref="P91:U91"/>
    <mergeCell ref="V91:AC91"/>
    <mergeCell ref="AD81:AE81"/>
    <mergeCell ref="B76:E76"/>
    <mergeCell ref="B81:E81"/>
    <mergeCell ref="F81:K81"/>
    <mergeCell ref="B96:E96"/>
    <mergeCell ref="F96:K96"/>
    <mergeCell ref="L96:M96"/>
    <mergeCell ref="N96:O96"/>
    <mergeCell ref="P96:U96"/>
    <mergeCell ref="V81:AC81"/>
    <mergeCell ref="V96:AC96"/>
    <mergeCell ref="AD96:AE96"/>
    <mergeCell ref="AK76:AL76"/>
    <mergeCell ref="A77:AV77"/>
    <mergeCell ref="F76:K76"/>
    <mergeCell ref="L76:M76"/>
    <mergeCell ref="N76:O76"/>
    <mergeCell ref="P76:U76"/>
    <mergeCell ref="L86:M86"/>
    <mergeCell ref="N86:O86"/>
    <mergeCell ref="A87:AV87"/>
    <mergeCell ref="A82:AV82"/>
    <mergeCell ref="AF91:AG91"/>
    <mergeCell ref="AH91:AI91"/>
    <mergeCell ref="AK91:AL91"/>
    <mergeCell ref="AM91:AN91"/>
    <mergeCell ref="AQ91:AR91"/>
    <mergeCell ref="A92:AV92"/>
    <mergeCell ref="A72:AV72"/>
    <mergeCell ref="P66:U66"/>
    <mergeCell ref="V66:AC66"/>
    <mergeCell ref="A67:AV67"/>
    <mergeCell ref="B66:E66"/>
    <mergeCell ref="AF66:AG66"/>
    <mergeCell ref="AH66:AI66"/>
    <mergeCell ref="F66:K66"/>
    <mergeCell ref="L66:M66"/>
    <mergeCell ref="N66:O66"/>
    <mergeCell ref="AD66:AE66"/>
    <mergeCell ref="AF71:AG71"/>
    <mergeCell ref="AH71:AI71"/>
    <mergeCell ref="AK71:AL71"/>
    <mergeCell ref="AM71:AN71"/>
    <mergeCell ref="AQ71:AR71"/>
    <mergeCell ref="B71:E71"/>
    <mergeCell ref="F71:K71"/>
    <mergeCell ref="L71:M71"/>
    <mergeCell ref="N71:O71"/>
    <mergeCell ref="P71:U71"/>
    <mergeCell ref="V71:AC71"/>
    <mergeCell ref="P41:U41"/>
    <mergeCell ref="V41:AC41"/>
    <mergeCell ref="P61:U61"/>
    <mergeCell ref="V61:AC61"/>
    <mergeCell ref="A57:AV57"/>
    <mergeCell ref="AD61:AE61"/>
    <mergeCell ref="F56:K56"/>
    <mergeCell ref="L56:M56"/>
    <mergeCell ref="P56:U56"/>
    <mergeCell ref="V56:AC56"/>
    <mergeCell ref="AD56:AE56"/>
    <mergeCell ref="A47:AV47"/>
    <mergeCell ref="B56:E56"/>
    <mergeCell ref="B51:E51"/>
    <mergeCell ref="F51:K51"/>
    <mergeCell ref="L51:M51"/>
    <mergeCell ref="F41:K41"/>
    <mergeCell ref="F46:K46"/>
    <mergeCell ref="AD41:AE41"/>
    <mergeCell ref="A52:AV52"/>
    <mergeCell ref="B61:E61"/>
    <mergeCell ref="F61:K61"/>
    <mergeCell ref="L61:M61"/>
    <mergeCell ref="N61:O61"/>
    <mergeCell ref="AP48:AV48"/>
    <mergeCell ref="AD46:AE46"/>
    <mergeCell ref="N56:O56"/>
    <mergeCell ref="N51:O51"/>
    <mergeCell ref="L46:M46"/>
    <mergeCell ref="N46:O46"/>
    <mergeCell ref="B46:E46"/>
    <mergeCell ref="P46:U46"/>
    <mergeCell ref="V46:AC46"/>
    <mergeCell ref="P51:U51"/>
    <mergeCell ref="V51:AC51"/>
  </mergeCells>
  <pageMargins left="0.25" right="0.25" top="0.75" bottom="0.75" header="0.3" footer="0.3"/>
  <pageSetup paperSize="9" scale="42" orientation="landscape" r:id="rId1"/>
  <colBreaks count="1" manualBreakCount="1">
    <brk id="21" max="9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P41" zoomScale="60" zoomScaleNormal="20" workbookViewId="0">
      <selection activeCell="Q47" sqref="Q47"/>
    </sheetView>
  </sheetViews>
  <sheetFormatPr defaultColWidth="12.5703125" defaultRowHeight="15" customHeight="1"/>
  <cols>
    <col min="1" max="6" width="12.5703125" customWidth="1"/>
  </cols>
  <sheetData>
    <row r="1" spans="1:48" ht="15.75" customHeight="1">
      <c r="A1" s="12"/>
      <c r="B1" s="12"/>
      <c r="C1" s="12"/>
      <c r="D1" s="12"/>
      <c r="E1" s="12"/>
      <c r="F1" s="13"/>
      <c r="G1" s="13"/>
      <c r="H1" s="12"/>
      <c r="I1" s="13"/>
      <c r="J1" s="12"/>
      <c r="K1" s="13"/>
      <c r="L1" s="12"/>
      <c r="M1" s="13"/>
      <c r="N1" s="12"/>
      <c r="O1" s="13"/>
      <c r="P1" s="12"/>
      <c r="Q1" s="13"/>
      <c r="R1" s="12"/>
      <c r="S1" s="13"/>
      <c r="T1" s="12"/>
      <c r="U1" s="13"/>
      <c r="V1" s="12"/>
      <c r="W1" s="13"/>
      <c r="X1" s="12"/>
      <c r="Y1" s="13"/>
      <c r="Z1" s="12"/>
      <c r="AA1" s="13"/>
      <c r="AB1" s="12"/>
      <c r="AC1" s="13"/>
      <c r="AD1" s="12"/>
      <c r="AE1" s="13"/>
      <c r="AF1" s="12"/>
      <c r="AG1" s="13"/>
      <c r="AH1" s="12"/>
      <c r="AI1" s="13"/>
      <c r="AJ1" s="12"/>
      <c r="AK1" s="12"/>
      <c r="AL1" s="12"/>
      <c r="AM1" s="12"/>
      <c r="AN1" s="12"/>
      <c r="AO1" s="12"/>
      <c r="AP1" s="12"/>
      <c r="AQ1" s="12"/>
      <c r="AR1" s="12"/>
      <c r="AS1" s="13"/>
      <c r="AT1" s="12"/>
      <c r="AU1" s="12"/>
      <c r="AV1" s="12"/>
    </row>
    <row r="2" spans="1:48" ht="15.75" customHeight="1">
      <c r="A2" s="12"/>
      <c r="B2" s="12"/>
      <c r="C2" s="12"/>
      <c r="D2" s="12"/>
      <c r="E2" s="12"/>
      <c r="F2" s="13"/>
      <c r="G2" s="13"/>
      <c r="H2" s="12"/>
      <c r="I2" s="13"/>
      <c r="J2" s="12"/>
      <c r="K2" s="13"/>
      <c r="L2" s="12"/>
      <c r="M2" s="13"/>
      <c r="N2" s="12"/>
      <c r="O2" s="13"/>
      <c r="P2" s="12"/>
      <c r="Q2" s="14" t="s">
        <v>0</v>
      </c>
      <c r="R2" s="12"/>
      <c r="S2" s="13"/>
      <c r="T2" s="12"/>
      <c r="U2" s="13"/>
      <c r="V2" s="12"/>
      <c r="W2" s="13"/>
      <c r="X2" s="12"/>
      <c r="Y2" s="13"/>
      <c r="Z2" s="12"/>
      <c r="AA2" s="13"/>
      <c r="AB2" s="12"/>
      <c r="AC2" s="13"/>
      <c r="AD2" s="12"/>
      <c r="AE2" s="13"/>
      <c r="AF2" s="12"/>
      <c r="AG2" s="13"/>
      <c r="AH2" s="12"/>
      <c r="AI2" s="13"/>
      <c r="AJ2" s="12"/>
      <c r="AK2" s="12"/>
      <c r="AL2" s="12"/>
      <c r="AM2" s="12"/>
      <c r="AN2" s="12"/>
      <c r="AO2" s="12"/>
      <c r="AP2" s="12"/>
      <c r="AQ2" s="12"/>
      <c r="AR2" s="12"/>
      <c r="AS2" s="13"/>
      <c r="AT2" s="12"/>
      <c r="AU2" s="12"/>
      <c r="AV2" s="12"/>
    </row>
    <row r="3" spans="1:48" ht="27.75" customHeight="1">
      <c r="A3" s="12"/>
      <c r="B3" s="12"/>
      <c r="C3" s="12"/>
      <c r="D3" s="12"/>
      <c r="E3" s="12"/>
      <c r="F3" s="13"/>
      <c r="G3" s="13"/>
      <c r="H3" s="12"/>
      <c r="I3" s="13"/>
      <c r="J3" s="12"/>
      <c r="K3" s="13"/>
      <c r="L3" s="12"/>
      <c r="M3" s="310" t="s">
        <v>1</v>
      </c>
      <c r="N3" s="294"/>
      <c r="O3" s="294"/>
      <c r="P3" s="294"/>
      <c r="Q3" s="294"/>
      <c r="R3" s="294"/>
      <c r="S3" s="294"/>
      <c r="T3" s="294"/>
      <c r="U3" s="295"/>
      <c r="V3" s="12"/>
      <c r="W3" s="13"/>
      <c r="X3" s="12"/>
      <c r="Y3" s="13"/>
      <c r="Z3" s="12"/>
      <c r="AA3" s="13"/>
      <c r="AB3" s="12"/>
      <c r="AC3" s="13"/>
      <c r="AD3" s="12"/>
      <c r="AE3" s="13"/>
      <c r="AF3" s="12"/>
      <c r="AG3" s="13"/>
      <c r="AH3" s="12"/>
      <c r="AI3" s="13"/>
      <c r="AJ3" s="12"/>
      <c r="AK3" s="12"/>
      <c r="AL3" s="12"/>
      <c r="AM3" s="12"/>
      <c r="AN3" s="12"/>
      <c r="AO3" s="12"/>
      <c r="AP3" s="12"/>
      <c r="AQ3" s="12"/>
      <c r="AR3" s="12"/>
      <c r="AS3" s="13"/>
      <c r="AT3" s="12"/>
      <c r="AU3" s="12"/>
      <c r="AV3" s="12"/>
    </row>
    <row r="4" spans="1:48" ht="15.75" customHeight="1">
      <c r="A4" s="12"/>
      <c r="B4" s="12"/>
      <c r="C4" s="12"/>
      <c r="D4" s="12"/>
      <c r="E4" s="12"/>
      <c r="F4" s="13"/>
      <c r="G4" s="13"/>
      <c r="H4" s="12"/>
      <c r="I4" s="13"/>
      <c r="J4" s="12"/>
      <c r="K4" s="13"/>
      <c r="L4" s="12"/>
      <c r="M4" s="13"/>
      <c r="N4" s="12"/>
      <c r="O4" s="13"/>
      <c r="P4" s="12"/>
      <c r="Q4" s="13"/>
      <c r="R4" s="12"/>
      <c r="S4" s="13"/>
      <c r="T4" s="12"/>
      <c r="U4" s="13"/>
      <c r="V4" s="12"/>
      <c r="W4" s="13"/>
      <c r="X4" s="12"/>
      <c r="Y4" s="13"/>
      <c r="Z4" s="12"/>
      <c r="AA4" s="13"/>
      <c r="AB4" s="12"/>
      <c r="AC4" s="13"/>
      <c r="AD4" s="12"/>
      <c r="AE4" s="13"/>
      <c r="AF4" s="12"/>
      <c r="AG4" s="13"/>
      <c r="AH4" s="12"/>
      <c r="AI4" s="13"/>
      <c r="AJ4" s="12"/>
      <c r="AK4" s="12"/>
      <c r="AL4" s="12"/>
      <c r="AM4" s="12"/>
      <c r="AN4" s="12"/>
      <c r="AO4" s="12"/>
      <c r="AP4" s="12"/>
      <c r="AQ4" s="12"/>
      <c r="AR4" s="12"/>
      <c r="AS4" s="13"/>
      <c r="AT4" s="12"/>
      <c r="AU4" s="12"/>
      <c r="AV4" s="12"/>
    </row>
    <row r="5" spans="1:48" ht="15.75" customHeight="1">
      <c r="A5" s="12"/>
      <c r="B5" s="12"/>
      <c r="C5" s="12"/>
      <c r="D5" s="12"/>
      <c r="E5" s="12"/>
      <c r="F5" s="13"/>
      <c r="G5" s="13"/>
      <c r="H5" s="12"/>
      <c r="I5" s="13"/>
      <c r="J5" s="12"/>
      <c r="K5" s="13"/>
      <c r="L5" s="12"/>
      <c r="M5" s="13"/>
      <c r="N5" s="12"/>
      <c r="O5" s="13"/>
      <c r="P5" s="12"/>
      <c r="Q5" s="13"/>
      <c r="R5" s="12"/>
      <c r="S5" s="13"/>
      <c r="T5" s="12"/>
      <c r="U5" s="13"/>
      <c r="V5" s="12"/>
      <c r="W5" s="13"/>
      <c r="X5" s="12"/>
      <c r="Y5" s="13"/>
      <c r="Z5" s="12"/>
      <c r="AA5" s="13"/>
      <c r="AB5" s="12"/>
      <c r="AC5" s="13"/>
      <c r="AD5" s="12"/>
      <c r="AE5" s="13"/>
      <c r="AF5" s="12"/>
      <c r="AG5" s="13"/>
      <c r="AH5" s="12"/>
      <c r="AI5" s="13"/>
      <c r="AJ5" s="12"/>
      <c r="AK5" s="12"/>
      <c r="AL5" s="12"/>
      <c r="AM5" s="12"/>
      <c r="AN5" s="12"/>
      <c r="AO5" s="12"/>
      <c r="AP5" s="12"/>
      <c r="AQ5" s="12"/>
      <c r="AR5" s="12"/>
      <c r="AS5" s="13"/>
      <c r="AT5" s="12"/>
      <c r="AU5" s="12"/>
      <c r="AV5" s="12"/>
    </row>
    <row r="6" spans="1:48" ht="15.75" customHeight="1">
      <c r="A6" s="12"/>
      <c r="B6" s="12"/>
      <c r="C6" s="12"/>
      <c r="D6" s="12"/>
      <c r="E6" s="12"/>
      <c r="F6" s="13"/>
      <c r="G6" s="13"/>
      <c r="H6" s="12"/>
      <c r="I6" s="13"/>
      <c r="J6" s="12"/>
      <c r="K6" s="13"/>
      <c r="L6" s="12"/>
      <c r="M6" s="13"/>
      <c r="N6" s="12"/>
      <c r="O6" s="13"/>
      <c r="P6" s="12"/>
      <c r="Q6" s="13"/>
      <c r="R6" s="12"/>
      <c r="S6" s="13"/>
      <c r="T6" s="12"/>
      <c r="U6" s="13"/>
      <c r="V6" s="12"/>
      <c r="W6" s="13"/>
      <c r="X6" s="12"/>
      <c r="Y6" s="13"/>
      <c r="Z6" s="12"/>
      <c r="AA6" s="13"/>
      <c r="AB6" s="12"/>
      <c r="AC6" s="13"/>
      <c r="AD6" s="12"/>
      <c r="AE6" s="13"/>
      <c r="AF6" s="12"/>
      <c r="AG6" s="13"/>
      <c r="AH6" s="12"/>
      <c r="AI6" s="13"/>
      <c r="AJ6" s="12"/>
      <c r="AK6" s="12"/>
      <c r="AL6" s="12"/>
      <c r="AM6" s="12"/>
      <c r="AN6" s="12"/>
      <c r="AO6" s="12"/>
      <c r="AP6" s="12"/>
      <c r="AQ6" s="12"/>
      <c r="AR6" s="12"/>
      <c r="AS6" s="13"/>
      <c r="AT6" s="12"/>
      <c r="AU6" s="12"/>
      <c r="AV6" s="12"/>
    </row>
    <row r="7" spans="1:48" ht="12.75">
      <c r="A7" s="307" t="s">
        <v>2</v>
      </c>
      <c r="B7" s="306" t="s">
        <v>3</v>
      </c>
      <c r="C7" s="296"/>
      <c r="D7" s="296"/>
      <c r="E7" s="283"/>
      <c r="F7" s="300" t="s">
        <v>4</v>
      </c>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1"/>
      <c r="AK7" s="308" t="s">
        <v>5</v>
      </c>
      <c r="AL7" s="280"/>
      <c r="AM7" s="280"/>
      <c r="AN7" s="280"/>
      <c r="AO7" s="280"/>
      <c r="AP7" s="281"/>
      <c r="AQ7" s="306" t="s">
        <v>6</v>
      </c>
      <c r="AR7" s="283"/>
      <c r="AS7" s="309" t="s">
        <v>7</v>
      </c>
      <c r="AT7" s="307" t="s">
        <v>8</v>
      </c>
      <c r="AU7" s="307" t="s">
        <v>9</v>
      </c>
      <c r="AV7" s="307" t="s">
        <v>10</v>
      </c>
    </row>
    <row r="8" spans="1:48" ht="12.75">
      <c r="A8" s="277"/>
      <c r="B8" s="284"/>
      <c r="C8" s="297"/>
      <c r="D8" s="297"/>
      <c r="E8" s="285"/>
      <c r="F8" s="300" t="s">
        <v>11</v>
      </c>
      <c r="G8" s="280"/>
      <c r="H8" s="280"/>
      <c r="I8" s="280"/>
      <c r="J8" s="280"/>
      <c r="K8" s="281"/>
      <c r="L8" s="306" t="s">
        <v>12</v>
      </c>
      <c r="M8" s="283"/>
      <c r="N8" s="306" t="s">
        <v>13</v>
      </c>
      <c r="O8" s="283"/>
      <c r="P8" s="308" t="s">
        <v>14</v>
      </c>
      <c r="Q8" s="280"/>
      <c r="R8" s="280"/>
      <c r="S8" s="280"/>
      <c r="T8" s="280"/>
      <c r="U8" s="281"/>
      <c r="V8" s="308" t="s">
        <v>15</v>
      </c>
      <c r="W8" s="280"/>
      <c r="X8" s="280"/>
      <c r="Y8" s="280"/>
      <c r="Z8" s="280"/>
      <c r="AA8" s="280"/>
      <c r="AB8" s="280"/>
      <c r="AC8" s="281"/>
      <c r="AD8" s="306" t="s">
        <v>16</v>
      </c>
      <c r="AE8" s="283"/>
      <c r="AF8" s="306" t="s">
        <v>17</v>
      </c>
      <c r="AG8" s="283"/>
      <c r="AH8" s="306" t="s">
        <v>18</v>
      </c>
      <c r="AI8" s="283"/>
      <c r="AJ8" s="301" t="s">
        <v>19</v>
      </c>
      <c r="AK8" s="306" t="s">
        <v>20</v>
      </c>
      <c r="AL8" s="283"/>
      <c r="AM8" s="306" t="s">
        <v>21</v>
      </c>
      <c r="AN8" s="283"/>
      <c r="AO8" s="301" t="s">
        <v>22</v>
      </c>
      <c r="AP8" s="301" t="s">
        <v>23</v>
      </c>
      <c r="AQ8" s="284"/>
      <c r="AR8" s="285"/>
      <c r="AS8" s="277"/>
      <c r="AT8" s="277"/>
      <c r="AU8" s="277"/>
      <c r="AV8" s="277"/>
    </row>
    <row r="9" spans="1:48" ht="48" customHeight="1">
      <c r="A9" s="277"/>
      <c r="B9" s="286"/>
      <c r="C9" s="298"/>
      <c r="D9" s="298"/>
      <c r="E9" s="287"/>
      <c r="F9" s="300" t="s">
        <v>24</v>
      </c>
      <c r="G9" s="281"/>
      <c r="H9" s="308" t="s">
        <v>25</v>
      </c>
      <c r="I9" s="281"/>
      <c r="J9" s="308" t="s">
        <v>26</v>
      </c>
      <c r="K9" s="281"/>
      <c r="L9" s="286"/>
      <c r="M9" s="287"/>
      <c r="N9" s="286"/>
      <c r="O9" s="287"/>
      <c r="P9" s="308" t="s">
        <v>27</v>
      </c>
      <c r="Q9" s="281"/>
      <c r="R9" s="308" t="s">
        <v>28</v>
      </c>
      <c r="S9" s="281"/>
      <c r="T9" s="308" t="s">
        <v>29</v>
      </c>
      <c r="U9" s="281"/>
      <c r="V9" s="308" t="s">
        <v>30</v>
      </c>
      <c r="W9" s="281"/>
      <c r="X9" s="308" t="s">
        <v>31</v>
      </c>
      <c r="Y9" s="281"/>
      <c r="Z9" s="308" t="s">
        <v>32</v>
      </c>
      <c r="AA9" s="281"/>
      <c r="AB9" s="308" t="s">
        <v>33</v>
      </c>
      <c r="AC9" s="281"/>
      <c r="AD9" s="286"/>
      <c r="AE9" s="287"/>
      <c r="AF9" s="286"/>
      <c r="AG9" s="287"/>
      <c r="AH9" s="286"/>
      <c r="AI9" s="287"/>
      <c r="AJ9" s="278"/>
      <c r="AK9" s="286"/>
      <c r="AL9" s="287"/>
      <c r="AM9" s="286"/>
      <c r="AN9" s="287"/>
      <c r="AO9" s="278"/>
      <c r="AP9" s="278"/>
      <c r="AQ9" s="286"/>
      <c r="AR9" s="287"/>
      <c r="AS9" s="278"/>
      <c r="AT9" s="278"/>
      <c r="AU9" s="278"/>
      <c r="AV9" s="278"/>
    </row>
    <row r="10" spans="1:48" ht="31.5">
      <c r="A10" s="278"/>
      <c r="B10" s="15" t="s">
        <v>34</v>
      </c>
      <c r="C10" s="15" t="s">
        <v>35</v>
      </c>
      <c r="D10" s="15" t="s">
        <v>36</v>
      </c>
      <c r="E10" s="15" t="s">
        <v>37</v>
      </c>
      <c r="F10" s="16" t="s">
        <v>38</v>
      </c>
      <c r="G10" s="16" t="s">
        <v>39</v>
      </c>
      <c r="H10" s="15" t="s">
        <v>38</v>
      </c>
      <c r="I10" s="16" t="s">
        <v>39</v>
      </c>
      <c r="J10" s="15" t="s">
        <v>38</v>
      </c>
      <c r="K10" s="16" t="s">
        <v>39</v>
      </c>
      <c r="L10" s="15" t="s">
        <v>38</v>
      </c>
      <c r="M10" s="16" t="s">
        <v>39</v>
      </c>
      <c r="N10" s="15" t="s">
        <v>38</v>
      </c>
      <c r="O10" s="16" t="s">
        <v>39</v>
      </c>
      <c r="P10" s="15" t="s">
        <v>38</v>
      </c>
      <c r="Q10" s="16" t="s">
        <v>39</v>
      </c>
      <c r="R10" s="15" t="s">
        <v>38</v>
      </c>
      <c r="S10" s="16" t="s">
        <v>39</v>
      </c>
      <c r="T10" s="15" t="s">
        <v>38</v>
      </c>
      <c r="U10" s="16" t="s">
        <v>39</v>
      </c>
      <c r="V10" s="15" t="s">
        <v>38</v>
      </c>
      <c r="W10" s="16" t="s">
        <v>39</v>
      </c>
      <c r="X10" s="15" t="s">
        <v>38</v>
      </c>
      <c r="Y10" s="16" t="s">
        <v>39</v>
      </c>
      <c r="Z10" s="15" t="s">
        <v>38</v>
      </c>
      <c r="AA10" s="16" t="s">
        <v>39</v>
      </c>
      <c r="AB10" s="15" t="s">
        <v>38</v>
      </c>
      <c r="AC10" s="16" t="s">
        <v>39</v>
      </c>
      <c r="AD10" s="15" t="s">
        <v>38</v>
      </c>
      <c r="AE10" s="16" t="s">
        <v>39</v>
      </c>
      <c r="AF10" s="15" t="s">
        <v>38</v>
      </c>
      <c r="AG10" s="16" t="s">
        <v>39</v>
      </c>
      <c r="AH10" s="15" t="s">
        <v>38</v>
      </c>
      <c r="AI10" s="16" t="s">
        <v>39</v>
      </c>
      <c r="AJ10" s="15" t="s">
        <v>38</v>
      </c>
      <c r="AK10" s="15" t="s">
        <v>38</v>
      </c>
      <c r="AL10" s="15" t="s">
        <v>40</v>
      </c>
      <c r="AM10" s="15" t="s">
        <v>38</v>
      </c>
      <c r="AN10" s="15" t="s">
        <v>40</v>
      </c>
      <c r="AO10" s="15" t="s">
        <v>38</v>
      </c>
      <c r="AP10" s="15" t="s">
        <v>41</v>
      </c>
      <c r="AQ10" s="15" t="s">
        <v>42</v>
      </c>
      <c r="AR10" s="15" t="s">
        <v>43</v>
      </c>
      <c r="AS10" s="16" t="s">
        <v>38</v>
      </c>
      <c r="AT10" s="15" t="s">
        <v>41</v>
      </c>
      <c r="AU10" s="15" t="s">
        <v>41</v>
      </c>
      <c r="AV10" s="15" t="s">
        <v>41</v>
      </c>
    </row>
    <row r="11" spans="1:48" ht="50.25" customHeight="1">
      <c r="A11" s="289" t="s">
        <v>1216</v>
      </c>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1"/>
    </row>
    <row r="12" spans="1:48" ht="42.75" customHeight="1">
      <c r="A12" s="302" t="s">
        <v>1217</v>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1"/>
    </row>
    <row r="13" spans="1:48" ht="78.75">
      <c r="A13" s="17" t="s">
        <v>46</v>
      </c>
      <c r="B13" s="15">
        <v>707</v>
      </c>
      <c r="C13" s="15">
        <v>297</v>
      </c>
      <c r="D13" s="15">
        <v>342</v>
      </c>
      <c r="E13" s="15">
        <v>68</v>
      </c>
      <c r="F13" s="15">
        <v>7</v>
      </c>
      <c r="G13" s="15">
        <v>0.99</v>
      </c>
      <c r="H13" s="15">
        <v>1</v>
      </c>
      <c r="I13" s="15">
        <v>0.14000000000000001</v>
      </c>
      <c r="J13" s="15">
        <v>0</v>
      </c>
      <c r="K13" s="15">
        <v>0</v>
      </c>
      <c r="L13" s="15">
        <v>1</v>
      </c>
      <c r="M13" s="15">
        <v>0.14000000000000001</v>
      </c>
      <c r="N13" s="15">
        <v>0</v>
      </c>
      <c r="O13" s="15">
        <v>0</v>
      </c>
      <c r="P13" s="15">
        <v>0</v>
      </c>
      <c r="Q13" s="15">
        <v>0</v>
      </c>
      <c r="R13" s="15">
        <v>0</v>
      </c>
      <c r="S13" s="15">
        <v>0</v>
      </c>
      <c r="T13" s="15">
        <v>0</v>
      </c>
      <c r="U13" s="15">
        <v>0</v>
      </c>
      <c r="V13" s="15">
        <v>20</v>
      </c>
      <c r="W13" s="15">
        <v>2.83</v>
      </c>
      <c r="X13" s="15">
        <v>20</v>
      </c>
      <c r="Y13" s="15"/>
      <c r="Z13" s="15">
        <v>0</v>
      </c>
      <c r="AA13" s="15">
        <v>0</v>
      </c>
      <c r="AB13" s="15">
        <v>50</v>
      </c>
      <c r="AC13" s="25">
        <v>7.7</v>
      </c>
      <c r="AD13" s="17">
        <v>589</v>
      </c>
      <c r="AE13" s="16">
        <v>83.3</v>
      </c>
      <c r="AF13" s="16">
        <v>356</v>
      </c>
      <c r="AG13" s="16">
        <v>50.3</v>
      </c>
      <c r="AH13" s="16">
        <v>707</v>
      </c>
      <c r="AI13" s="16">
        <v>100</v>
      </c>
      <c r="AJ13" s="15">
        <v>154</v>
      </c>
      <c r="AK13" s="15">
        <v>0</v>
      </c>
      <c r="AL13" s="15">
        <v>0</v>
      </c>
      <c r="AM13" s="15">
        <v>1</v>
      </c>
      <c r="AN13" s="15">
        <v>1</v>
      </c>
      <c r="AO13" s="15">
        <v>6</v>
      </c>
      <c r="AP13" s="300" t="s">
        <v>47</v>
      </c>
      <c r="AQ13" s="280"/>
      <c r="AR13" s="280"/>
      <c r="AS13" s="280"/>
      <c r="AT13" s="280"/>
      <c r="AU13" s="280"/>
      <c r="AV13" s="281"/>
    </row>
    <row r="14" spans="1:48" ht="126">
      <c r="A14" s="17" t="s">
        <v>48</v>
      </c>
      <c r="B14" s="15">
        <v>714</v>
      </c>
      <c r="C14" s="15">
        <v>291</v>
      </c>
      <c r="D14" s="15">
        <v>362</v>
      </c>
      <c r="E14" s="15">
        <v>61</v>
      </c>
      <c r="F14" s="16">
        <v>8</v>
      </c>
      <c r="G14" s="16">
        <v>1</v>
      </c>
      <c r="H14" s="15">
        <v>2</v>
      </c>
      <c r="I14" s="16">
        <v>0.3</v>
      </c>
      <c r="J14" s="15">
        <v>8</v>
      </c>
      <c r="K14" s="16">
        <v>1</v>
      </c>
      <c r="L14" s="15">
        <v>0</v>
      </c>
      <c r="M14" s="16">
        <v>0</v>
      </c>
      <c r="N14" s="15">
        <v>0</v>
      </c>
      <c r="O14" s="16">
        <v>0</v>
      </c>
      <c r="P14" s="15">
        <v>0</v>
      </c>
      <c r="Q14" s="16">
        <v>0</v>
      </c>
      <c r="R14" s="15">
        <v>0</v>
      </c>
      <c r="S14" s="16">
        <v>0</v>
      </c>
      <c r="T14" s="15">
        <v>0</v>
      </c>
      <c r="U14" s="16">
        <v>0</v>
      </c>
      <c r="V14" s="15">
        <v>51</v>
      </c>
      <c r="W14" s="16">
        <v>8</v>
      </c>
      <c r="X14" s="15">
        <v>30</v>
      </c>
      <c r="Y14" s="16">
        <v>7</v>
      </c>
      <c r="Z14" s="15">
        <v>0</v>
      </c>
      <c r="AA14" s="16">
        <v>0</v>
      </c>
      <c r="AB14" s="15">
        <v>52</v>
      </c>
      <c r="AC14" s="16">
        <v>7.0000000000000007E-2</v>
      </c>
      <c r="AD14" s="15">
        <v>635</v>
      </c>
      <c r="AE14" s="16">
        <v>89</v>
      </c>
      <c r="AF14" s="15">
        <v>698</v>
      </c>
      <c r="AG14" s="16">
        <v>97</v>
      </c>
      <c r="AH14" s="15">
        <v>714</v>
      </c>
      <c r="AI14" s="16">
        <v>100</v>
      </c>
      <c r="AJ14" s="15">
        <v>34</v>
      </c>
      <c r="AK14" s="15">
        <v>0</v>
      </c>
      <c r="AL14" s="15">
        <v>0</v>
      </c>
      <c r="AM14" s="15">
        <v>0.5</v>
      </c>
      <c r="AN14" s="15">
        <v>0</v>
      </c>
      <c r="AO14" s="15">
        <v>5</v>
      </c>
      <c r="AP14" s="15" t="s">
        <v>49</v>
      </c>
      <c r="AQ14" s="15">
        <v>1</v>
      </c>
      <c r="AR14" s="15">
        <v>23</v>
      </c>
      <c r="AS14" s="16">
        <v>1</v>
      </c>
      <c r="AT14" s="15" t="s">
        <v>50</v>
      </c>
      <c r="AU14" s="15" t="s">
        <v>50</v>
      </c>
      <c r="AV14" s="15" t="s">
        <v>50</v>
      </c>
    </row>
    <row r="15" spans="1:48" ht="47.25">
      <c r="A15" s="18" t="s">
        <v>51</v>
      </c>
      <c r="B15" s="19" t="s">
        <v>182</v>
      </c>
      <c r="C15" s="19">
        <v>-6</v>
      </c>
      <c r="D15" s="19" t="s">
        <v>57</v>
      </c>
      <c r="E15" s="19">
        <v>-7</v>
      </c>
      <c r="F15" s="19" t="s">
        <v>95</v>
      </c>
      <c r="G15" s="19">
        <v>0.11</v>
      </c>
      <c r="H15" s="19" t="s">
        <v>95</v>
      </c>
      <c r="I15" s="19" t="s">
        <v>1218</v>
      </c>
      <c r="J15" s="19" t="s">
        <v>56</v>
      </c>
      <c r="K15" s="19" t="s">
        <v>95</v>
      </c>
      <c r="L15" s="19">
        <v>-1</v>
      </c>
      <c r="M15" s="19">
        <v>0.1</v>
      </c>
      <c r="N15" s="19">
        <v>0</v>
      </c>
      <c r="O15" s="19">
        <v>0</v>
      </c>
      <c r="P15" s="19">
        <v>0</v>
      </c>
      <c r="Q15" s="19">
        <v>0</v>
      </c>
      <c r="R15" s="19">
        <v>0</v>
      </c>
      <c r="S15" s="19">
        <v>0</v>
      </c>
      <c r="T15" s="19">
        <v>0</v>
      </c>
      <c r="U15" s="19">
        <v>0</v>
      </c>
      <c r="V15" s="19" t="s">
        <v>191</v>
      </c>
      <c r="W15" s="19" t="s">
        <v>1219</v>
      </c>
      <c r="X15" s="19" t="s">
        <v>114</v>
      </c>
      <c r="Y15" s="19" t="s">
        <v>1220</v>
      </c>
      <c r="Z15" s="19">
        <v>0</v>
      </c>
      <c r="AA15" s="19">
        <v>0</v>
      </c>
      <c r="AB15" s="19" t="s">
        <v>88</v>
      </c>
      <c r="AC15" s="19">
        <v>7</v>
      </c>
      <c r="AD15" s="19" t="s">
        <v>465</v>
      </c>
      <c r="AE15" s="19">
        <v>6.3</v>
      </c>
      <c r="AF15" s="19" t="s">
        <v>1221</v>
      </c>
      <c r="AG15" s="19" t="s">
        <v>1222</v>
      </c>
      <c r="AH15" s="19" t="s">
        <v>182</v>
      </c>
      <c r="AI15" s="19"/>
      <c r="AJ15" s="19">
        <v>-120</v>
      </c>
      <c r="AK15" s="19">
        <v>0</v>
      </c>
      <c r="AL15" s="19">
        <v>0</v>
      </c>
      <c r="AM15" s="19">
        <v>-0.5</v>
      </c>
      <c r="AN15" s="19">
        <v>0</v>
      </c>
      <c r="AO15" s="19">
        <v>-1</v>
      </c>
      <c r="AP15" s="20" t="s">
        <v>64</v>
      </c>
      <c r="AQ15" s="19">
        <v>1</v>
      </c>
      <c r="AR15" s="19">
        <v>23</v>
      </c>
      <c r="AS15" s="19">
        <v>1</v>
      </c>
      <c r="AT15" s="20" t="s">
        <v>64</v>
      </c>
      <c r="AU15" s="20" t="s">
        <v>64</v>
      </c>
      <c r="AV15" s="19" t="s">
        <v>47</v>
      </c>
    </row>
    <row r="16" spans="1:48" ht="409.5">
      <c r="A16" s="17" t="s">
        <v>65</v>
      </c>
      <c r="B16" s="300" t="s">
        <v>1223</v>
      </c>
      <c r="C16" s="280"/>
      <c r="D16" s="280"/>
      <c r="E16" s="281"/>
      <c r="F16" s="300" t="s">
        <v>1224</v>
      </c>
      <c r="G16" s="280"/>
      <c r="H16" s="280"/>
      <c r="I16" s="280"/>
      <c r="J16" s="280"/>
      <c r="K16" s="281"/>
      <c r="L16" s="300" t="s">
        <v>1225</v>
      </c>
      <c r="M16" s="281"/>
      <c r="N16" s="300" t="s">
        <v>1226</v>
      </c>
      <c r="O16" s="281"/>
      <c r="P16" s="300" t="s">
        <v>1227</v>
      </c>
      <c r="Q16" s="280"/>
      <c r="R16" s="280"/>
      <c r="S16" s="280"/>
      <c r="T16" s="280"/>
      <c r="U16" s="281"/>
      <c r="V16" s="300" t="s">
        <v>1228</v>
      </c>
      <c r="W16" s="280"/>
      <c r="X16" s="280"/>
      <c r="Y16" s="280"/>
      <c r="Z16" s="280"/>
      <c r="AA16" s="280"/>
      <c r="AB16" s="280"/>
      <c r="AC16" s="281"/>
      <c r="AD16" s="300" t="s">
        <v>72</v>
      </c>
      <c r="AE16" s="281"/>
      <c r="AF16" s="300" t="s">
        <v>73</v>
      </c>
      <c r="AG16" s="281"/>
      <c r="AH16" s="300" t="s">
        <v>1229</v>
      </c>
      <c r="AI16" s="281"/>
      <c r="AJ16" s="16" t="s">
        <v>1230</v>
      </c>
      <c r="AK16" s="300" t="s">
        <v>1231</v>
      </c>
      <c r="AL16" s="281"/>
      <c r="AM16" s="300" t="s">
        <v>1232</v>
      </c>
      <c r="AN16" s="281"/>
      <c r="AO16" s="16" t="s">
        <v>1233</v>
      </c>
      <c r="AP16" s="16" t="s">
        <v>1234</v>
      </c>
      <c r="AQ16" s="300" t="s">
        <v>1235</v>
      </c>
      <c r="AR16" s="281"/>
      <c r="AS16" s="16" t="s">
        <v>81</v>
      </c>
      <c r="AT16" s="16" t="s">
        <v>1236</v>
      </c>
      <c r="AU16" s="16" t="s">
        <v>1237</v>
      </c>
      <c r="AV16" s="16" t="s">
        <v>1238</v>
      </c>
    </row>
    <row r="17" spans="1:48" ht="61.5" customHeight="1">
      <c r="A17" s="302" t="s">
        <v>1239</v>
      </c>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1"/>
    </row>
    <row r="18" spans="1:48" ht="78.75">
      <c r="A18" s="17" t="s">
        <v>46</v>
      </c>
      <c r="B18" s="15">
        <v>436</v>
      </c>
      <c r="C18" s="15">
        <v>194</v>
      </c>
      <c r="D18" s="15">
        <v>215</v>
      </c>
      <c r="E18" s="15">
        <v>27</v>
      </c>
      <c r="F18" s="15">
        <v>3</v>
      </c>
      <c r="G18" s="15">
        <v>0.6</v>
      </c>
      <c r="H18" s="15">
        <v>0</v>
      </c>
      <c r="I18" s="15">
        <v>0</v>
      </c>
      <c r="J18" s="15">
        <v>4</v>
      </c>
      <c r="K18" s="15">
        <v>0.9</v>
      </c>
      <c r="L18" s="15">
        <v>0</v>
      </c>
      <c r="M18" s="15">
        <v>0</v>
      </c>
      <c r="N18" s="15">
        <v>0</v>
      </c>
      <c r="O18" s="15">
        <v>0</v>
      </c>
      <c r="P18" s="15">
        <v>1</v>
      </c>
      <c r="Q18" s="15">
        <v>0.2</v>
      </c>
      <c r="R18" s="15">
        <v>0</v>
      </c>
      <c r="S18" s="15">
        <v>0</v>
      </c>
      <c r="T18" s="15">
        <v>0</v>
      </c>
      <c r="U18" s="15">
        <v>0</v>
      </c>
      <c r="V18" s="15">
        <v>0</v>
      </c>
      <c r="W18" s="15">
        <v>0</v>
      </c>
      <c r="X18" s="15">
        <v>20</v>
      </c>
      <c r="Y18" s="15">
        <v>4.5</v>
      </c>
      <c r="Z18" s="15">
        <v>0</v>
      </c>
      <c r="AA18" s="15">
        <v>0</v>
      </c>
      <c r="AB18" s="15">
        <v>32</v>
      </c>
      <c r="AC18" s="25">
        <v>7</v>
      </c>
      <c r="AD18" s="17">
        <v>326</v>
      </c>
      <c r="AE18" s="16">
        <v>75</v>
      </c>
      <c r="AF18" s="16">
        <v>436</v>
      </c>
      <c r="AG18" s="16">
        <v>100</v>
      </c>
      <c r="AH18" s="16">
        <v>436</v>
      </c>
      <c r="AI18" s="16">
        <v>100</v>
      </c>
      <c r="AJ18" s="15">
        <v>9</v>
      </c>
      <c r="AK18" s="15">
        <v>0</v>
      </c>
      <c r="AL18" s="15">
        <v>0</v>
      </c>
      <c r="AM18" s="15">
        <v>0.5</v>
      </c>
      <c r="AN18" s="15">
        <v>1</v>
      </c>
      <c r="AO18" s="15">
        <v>10</v>
      </c>
      <c r="AP18" s="300" t="s">
        <v>47</v>
      </c>
      <c r="AQ18" s="280"/>
      <c r="AR18" s="280"/>
      <c r="AS18" s="280"/>
      <c r="AT18" s="280"/>
      <c r="AU18" s="280"/>
      <c r="AV18" s="281"/>
    </row>
    <row r="19" spans="1:48" ht="126">
      <c r="A19" s="17" t="s">
        <v>48</v>
      </c>
      <c r="B19" s="15">
        <v>459</v>
      </c>
      <c r="C19" s="15">
        <v>195</v>
      </c>
      <c r="D19" s="15">
        <v>236</v>
      </c>
      <c r="E19" s="15">
        <v>28</v>
      </c>
      <c r="F19" s="16">
        <v>4</v>
      </c>
      <c r="G19" s="16">
        <v>0.8</v>
      </c>
      <c r="H19" s="15">
        <v>0</v>
      </c>
      <c r="I19" s="16">
        <v>0</v>
      </c>
      <c r="J19" s="15">
        <v>3</v>
      </c>
      <c r="K19" s="16">
        <v>0.6</v>
      </c>
      <c r="L19" s="15">
        <v>0</v>
      </c>
      <c r="M19" s="16">
        <v>0</v>
      </c>
      <c r="N19" s="15">
        <v>0</v>
      </c>
      <c r="O19" s="16">
        <v>0</v>
      </c>
      <c r="P19" s="15">
        <v>2</v>
      </c>
      <c r="Q19" s="16">
        <v>0.4</v>
      </c>
      <c r="R19" s="15">
        <v>0</v>
      </c>
      <c r="S19" s="16">
        <v>0</v>
      </c>
      <c r="T19" s="15">
        <v>0</v>
      </c>
      <c r="U19" s="16">
        <v>0</v>
      </c>
      <c r="V19" s="15">
        <v>29</v>
      </c>
      <c r="W19" s="16">
        <v>6.3</v>
      </c>
      <c r="X19" s="15">
        <v>21</v>
      </c>
      <c r="Y19" s="16">
        <v>4.5</v>
      </c>
      <c r="Z19" s="15">
        <v>0</v>
      </c>
      <c r="AA19" s="16">
        <v>0</v>
      </c>
      <c r="AB19" s="15">
        <v>41</v>
      </c>
      <c r="AC19" s="16">
        <v>9</v>
      </c>
      <c r="AD19" s="15">
        <v>401</v>
      </c>
      <c r="AE19" s="16">
        <v>87</v>
      </c>
      <c r="AF19" s="15">
        <v>459</v>
      </c>
      <c r="AG19" s="16">
        <v>100</v>
      </c>
      <c r="AH19" s="15">
        <v>459</v>
      </c>
      <c r="AI19" s="16">
        <v>100</v>
      </c>
      <c r="AJ19" s="15">
        <v>11</v>
      </c>
      <c r="AK19" s="15">
        <v>0</v>
      </c>
      <c r="AL19" s="15">
        <v>2</v>
      </c>
      <c r="AM19" s="15">
        <v>0.5</v>
      </c>
      <c r="AN19" s="15">
        <v>1</v>
      </c>
      <c r="AO19" s="15">
        <v>11</v>
      </c>
      <c r="AP19" s="15" t="s">
        <v>49</v>
      </c>
      <c r="AQ19" s="15">
        <v>1</v>
      </c>
      <c r="AR19" s="15">
        <v>19</v>
      </c>
      <c r="AS19" s="16" t="s">
        <v>50</v>
      </c>
      <c r="AT19" s="15" t="s">
        <v>50</v>
      </c>
      <c r="AU19" s="15" t="s">
        <v>50</v>
      </c>
      <c r="AV19" s="15" t="s">
        <v>50</v>
      </c>
    </row>
    <row r="20" spans="1:48" ht="47.25">
      <c r="A20" s="18" t="s">
        <v>51</v>
      </c>
      <c r="B20" s="19">
        <v>23</v>
      </c>
      <c r="C20" s="19">
        <v>1</v>
      </c>
      <c r="D20" s="19">
        <v>21</v>
      </c>
      <c r="E20" s="19">
        <v>1</v>
      </c>
      <c r="F20" s="19">
        <v>1</v>
      </c>
      <c r="G20" s="19">
        <v>0.2</v>
      </c>
      <c r="H20" s="19">
        <v>0</v>
      </c>
      <c r="I20" s="19">
        <v>0</v>
      </c>
      <c r="J20" s="19">
        <v>-1</v>
      </c>
      <c r="K20" s="19">
        <v>-0.3</v>
      </c>
      <c r="L20" s="19">
        <v>0</v>
      </c>
      <c r="M20" s="19">
        <v>0</v>
      </c>
      <c r="N20" s="19">
        <v>0</v>
      </c>
      <c r="O20" s="19">
        <v>0</v>
      </c>
      <c r="P20" s="19">
        <v>1</v>
      </c>
      <c r="Q20" s="19">
        <v>0.2</v>
      </c>
      <c r="R20" s="19">
        <v>0</v>
      </c>
      <c r="S20" s="19">
        <v>0</v>
      </c>
      <c r="T20" s="19">
        <v>0</v>
      </c>
      <c r="U20" s="19">
        <v>0</v>
      </c>
      <c r="V20" s="19">
        <v>29</v>
      </c>
      <c r="W20" s="19">
        <v>6.3</v>
      </c>
      <c r="X20" s="19">
        <v>1</v>
      </c>
      <c r="Y20" s="19">
        <v>0</v>
      </c>
      <c r="Z20" s="19">
        <v>0</v>
      </c>
      <c r="AA20" s="19">
        <v>0</v>
      </c>
      <c r="AB20" s="19">
        <v>9</v>
      </c>
      <c r="AC20" s="19">
        <v>2</v>
      </c>
      <c r="AD20" s="19">
        <v>75</v>
      </c>
      <c r="AE20" s="19">
        <v>12</v>
      </c>
      <c r="AF20" s="19">
        <v>23</v>
      </c>
      <c r="AG20" s="19">
        <v>0</v>
      </c>
      <c r="AH20" s="19">
        <v>23</v>
      </c>
      <c r="AI20" s="19">
        <v>0</v>
      </c>
      <c r="AJ20" s="19">
        <v>2</v>
      </c>
      <c r="AK20" s="19">
        <v>0</v>
      </c>
      <c r="AL20" s="19">
        <v>0</v>
      </c>
      <c r="AM20" s="19">
        <v>0</v>
      </c>
      <c r="AN20" s="19">
        <v>0</v>
      </c>
      <c r="AO20" s="19">
        <v>1</v>
      </c>
      <c r="AP20" s="20" t="s">
        <v>64</v>
      </c>
      <c r="AQ20" s="19">
        <v>1</v>
      </c>
      <c r="AR20" s="19">
        <v>19</v>
      </c>
      <c r="AS20" s="19">
        <v>0</v>
      </c>
      <c r="AT20" s="20" t="s">
        <v>64</v>
      </c>
      <c r="AU20" s="20" t="s">
        <v>64</v>
      </c>
      <c r="AV20" s="19" t="s">
        <v>47</v>
      </c>
    </row>
    <row r="21" spans="1:48" ht="409.5">
      <c r="A21" s="17" t="s">
        <v>65</v>
      </c>
      <c r="B21" s="300" t="s">
        <v>1240</v>
      </c>
      <c r="C21" s="280"/>
      <c r="D21" s="280"/>
      <c r="E21" s="281"/>
      <c r="F21" s="300" t="s">
        <v>1241</v>
      </c>
      <c r="G21" s="280"/>
      <c r="H21" s="280"/>
      <c r="I21" s="280"/>
      <c r="J21" s="280"/>
      <c r="K21" s="281"/>
      <c r="L21" s="300" t="s">
        <v>1242</v>
      </c>
      <c r="M21" s="281"/>
      <c r="N21" s="300" t="s">
        <v>1243</v>
      </c>
      <c r="O21" s="281"/>
      <c r="P21" s="300" t="s">
        <v>1244</v>
      </c>
      <c r="Q21" s="280"/>
      <c r="R21" s="280"/>
      <c r="S21" s="280"/>
      <c r="T21" s="280"/>
      <c r="U21" s="281"/>
      <c r="V21" s="300" t="s">
        <v>1245</v>
      </c>
      <c r="W21" s="280"/>
      <c r="X21" s="280"/>
      <c r="Y21" s="280"/>
      <c r="Z21" s="280"/>
      <c r="AA21" s="280"/>
      <c r="AB21" s="280"/>
      <c r="AC21" s="281"/>
      <c r="AD21" s="300" t="s">
        <v>72</v>
      </c>
      <c r="AE21" s="281"/>
      <c r="AF21" s="300" t="s">
        <v>73</v>
      </c>
      <c r="AG21" s="281"/>
      <c r="AH21" s="300" t="s">
        <v>1246</v>
      </c>
      <c r="AI21" s="281"/>
      <c r="AJ21" s="16" t="s">
        <v>1247</v>
      </c>
      <c r="AK21" s="300" t="s">
        <v>1248</v>
      </c>
      <c r="AL21" s="281"/>
      <c r="AM21" s="300" t="s">
        <v>1249</v>
      </c>
      <c r="AN21" s="281"/>
      <c r="AO21" s="16" t="s">
        <v>78</v>
      </c>
      <c r="AP21" s="16" t="s">
        <v>1250</v>
      </c>
      <c r="AQ21" s="300" t="s">
        <v>1251</v>
      </c>
      <c r="AR21" s="281"/>
      <c r="AS21" s="16" t="s">
        <v>1252</v>
      </c>
      <c r="AT21" s="16" t="s">
        <v>1253</v>
      </c>
      <c r="AU21" s="16" t="s">
        <v>131</v>
      </c>
      <c r="AV21" s="16" t="s">
        <v>1254</v>
      </c>
    </row>
    <row r="22" spans="1:48" ht="61.5" customHeight="1">
      <c r="A22" s="302" t="s">
        <v>1255</v>
      </c>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1"/>
    </row>
    <row r="23" spans="1:48" ht="78.75">
      <c r="A23" s="17" t="s">
        <v>46</v>
      </c>
      <c r="B23" s="15">
        <v>516</v>
      </c>
      <c r="C23" s="15">
        <v>253</v>
      </c>
      <c r="D23" s="15">
        <v>235</v>
      </c>
      <c r="E23" s="15">
        <v>28</v>
      </c>
      <c r="F23" s="15" t="s">
        <v>1256</v>
      </c>
      <c r="G23" s="15">
        <v>8</v>
      </c>
      <c r="H23" s="15" t="s">
        <v>1257</v>
      </c>
      <c r="I23" s="15">
        <v>0.7</v>
      </c>
      <c r="J23" s="15">
        <v>8</v>
      </c>
      <c r="K23" s="15">
        <v>0</v>
      </c>
      <c r="L23" s="15">
        <v>1</v>
      </c>
      <c r="M23" s="15" t="s">
        <v>1258</v>
      </c>
      <c r="N23" s="15">
        <v>2</v>
      </c>
      <c r="O23" s="15">
        <v>0</v>
      </c>
      <c r="P23" s="15">
        <v>0</v>
      </c>
      <c r="Q23" s="15">
        <v>0</v>
      </c>
      <c r="R23" s="15">
        <v>0</v>
      </c>
      <c r="S23" s="15">
        <v>0</v>
      </c>
      <c r="T23" s="15">
        <v>0</v>
      </c>
      <c r="U23" s="15">
        <v>0</v>
      </c>
      <c r="V23" s="15">
        <v>20</v>
      </c>
      <c r="W23" s="15" t="s">
        <v>1259</v>
      </c>
      <c r="X23" s="15">
        <v>25</v>
      </c>
      <c r="Y23" s="15" t="s">
        <v>1260</v>
      </c>
      <c r="Z23" s="15">
        <v>18</v>
      </c>
      <c r="AA23" s="15" t="s">
        <v>1261</v>
      </c>
      <c r="AB23" s="15">
        <v>34</v>
      </c>
      <c r="AC23" s="25">
        <v>45</v>
      </c>
      <c r="AD23" s="17">
        <v>8.6999999999999993</v>
      </c>
      <c r="AE23" s="16">
        <v>354</v>
      </c>
      <c r="AF23" s="16">
        <v>68.599999999999994</v>
      </c>
      <c r="AG23" s="16">
        <v>23</v>
      </c>
      <c r="AH23" s="16">
        <v>253</v>
      </c>
      <c r="AI23" s="16">
        <v>78</v>
      </c>
      <c r="AJ23" s="15">
        <v>253</v>
      </c>
      <c r="AK23" s="15">
        <v>49</v>
      </c>
      <c r="AL23" s="15">
        <v>235</v>
      </c>
      <c r="AM23" s="15" t="s">
        <v>1262</v>
      </c>
      <c r="AN23" s="15">
        <v>5</v>
      </c>
      <c r="AO23" s="15">
        <v>0</v>
      </c>
      <c r="AP23" s="300" t="s">
        <v>47</v>
      </c>
      <c r="AQ23" s="280"/>
      <c r="AR23" s="280"/>
      <c r="AS23" s="280"/>
      <c r="AT23" s="280"/>
      <c r="AU23" s="280"/>
      <c r="AV23" s="281"/>
    </row>
    <row r="24" spans="1:48" ht="126">
      <c r="A24" s="17" t="s">
        <v>48</v>
      </c>
      <c r="B24" s="15">
        <v>511</v>
      </c>
      <c r="C24" s="15">
        <v>259</v>
      </c>
      <c r="D24" s="15">
        <v>232</v>
      </c>
      <c r="E24" s="15">
        <v>20</v>
      </c>
      <c r="F24" s="16" t="s">
        <v>1263</v>
      </c>
      <c r="G24" s="16">
        <v>7</v>
      </c>
      <c r="H24" s="15" t="s">
        <v>1264</v>
      </c>
      <c r="I24" s="16">
        <v>0.5</v>
      </c>
      <c r="J24" s="15">
        <v>15</v>
      </c>
      <c r="K24" s="16" t="s">
        <v>1265</v>
      </c>
      <c r="L24" s="15">
        <v>3</v>
      </c>
      <c r="M24" s="16" t="s">
        <v>1266</v>
      </c>
      <c r="N24" s="15">
        <v>3</v>
      </c>
      <c r="O24" s="16" t="s">
        <v>1267</v>
      </c>
      <c r="P24" s="15">
        <v>0</v>
      </c>
      <c r="Q24" s="16">
        <v>0</v>
      </c>
      <c r="R24" s="15">
        <v>0</v>
      </c>
      <c r="S24" s="16">
        <v>0</v>
      </c>
      <c r="T24" s="15">
        <v>0</v>
      </c>
      <c r="U24" s="16">
        <v>0</v>
      </c>
      <c r="V24" s="15">
        <v>26</v>
      </c>
      <c r="W24" s="16" t="s">
        <v>1268</v>
      </c>
      <c r="X24" s="15">
        <v>40</v>
      </c>
      <c r="Y24" s="16" t="s">
        <v>1269</v>
      </c>
      <c r="Z24" s="15">
        <v>35</v>
      </c>
      <c r="AA24" s="16">
        <v>0</v>
      </c>
      <c r="AB24" s="15">
        <v>35</v>
      </c>
      <c r="AC24" s="16">
        <v>6.9</v>
      </c>
      <c r="AD24" s="15">
        <v>433</v>
      </c>
      <c r="AE24" s="16">
        <v>85</v>
      </c>
      <c r="AF24" s="15">
        <v>433</v>
      </c>
      <c r="AG24" s="16">
        <v>87</v>
      </c>
      <c r="AH24" s="15">
        <v>85</v>
      </c>
      <c r="AI24" s="16">
        <v>100</v>
      </c>
      <c r="AJ24" s="15">
        <v>511</v>
      </c>
      <c r="AK24" s="15">
        <v>100</v>
      </c>
      <c r="AL24" s="15">
        <v>12</v>
      </c>
      <c r="AM24" s="15">
        <v>1</v>
      </c>
      <c r="AN24" s="15">
        <v>1</v>
      </c>
      <c r="AO24" s="15">
        <v>1</v>
      </c>
      <c r="AP24" s="15" t="s">
        <v>49</v>
      </c>
      <c r="AQ24" s="15">
        <v>1</v>
      </c>
      <c r="AR24" s="15">
        <v>19</v>
      </c>
      <c r="AS24" s="16">
        <v>1</v>
      </c>
      <c r="AT24" s="15" t="s">
        <v>49</v>
      </c>
      <c r="AU24" s="15" t="s">
        <v>49</v>
      </c>
      <c r="AV24" s="15" t="s">
        <v>50</v>
      </c>
    </row>
    <row r="25" spans="1:48" ht="47.25">
      <c r="A25" s="18" t="s">
        <v>51</v>
      </c>
      <c r="B25" s="19">
        <v>-5</v>
      </c>
      <c r="C25" s="19" t="s">
        <v>63</v>
      </c>
      <c r="D25" s="19" t="s">
        <v>1270</v>
      </c>
      <c r="E25" s="19">
        <v>-8</v>
      </c>
      <c r="F25" s="19" t="s">
        <v>1271</v>
      </c>
      <c r="G25" s="19">
        <v>-1</v>
      </c>
      <c r="H25" s="19" t="s">
        <v>1272</v>
      </c>
      <c r="I25" s="19">
        <v>0</v>
      </c>
      <c r="J25" s="19" t="s">
        <v>1273</v>
      </c>
      <c r="K25" s="19" t="s">
        <v>420</v>
      </c>
      <c r="L25" s="19" t="s">
        <v>1274</v>
      </c>
      <c r="M25" s="31">
        <v>0</v>
      </c>
      <c r="N25" s="18" t="s">
        <v>1275</v>
      </c>
      <c r="O25" s="19" t="s">
        <v>1276</v>
      </c>
      <c r="P25" s="19">
        <v>0</v>
      </c>
      <c r="Q25" s="19">
        <v>0</v>
      </c>
      <c r="R25" s="19">
        <v>0</v>
      </c>
      <c r="S25" s="19">
        <v>0</v>
      </c>
      <c r="T25" s="19">
        <v>0</v>
      </c>
      <c r="U25" s="19">
        <v>0</v>
      </c>
      <c r="V25" s="19" t="s">
        <v>63</v>
      </c>
      <c r="W25" s="19" t="s">
        <v>1277</v>
      </c>
      <c r="X25" s="19">
        <v>15</v>
      </c>
      <c r="Y25" s="19" t="s">
        <v>1278</v>
      </c>
      <c r="Z25" s="19" t="s">
        <v>190</v>
      </c>
      <c r="AA25" s="19">
        <v>-3.4</v>
      </c>
      <c r="AB25" s="19">
        <v>1</v>
      </c>
      <c r="AC25" s="19">
        <v>-38.1</v>
      </c>
      <c r="AD25" s="19">
        <v>424.3</v>
      </c>
      <c r="AE25" s="19">
        <v>-269</v>
      </c>
      <c r="AF25" s="19" t="s">
        <v>1279</v>
      </c>
      <c r="AG25" s="19" t="s">
        <v>59</v>
      </c>
      <c r="AH25" s="19">
        <v>-170</v>
      </c>
      <c r="AI25" s="19" t="s">
        <v>61</v>
      </c>
      <c r="AJ25" s="19" t="s">
        <v>1280</v>
      </c>
      <c r="AK25" s="19">
        <v>51</v>
      </c>
      <c r="AL25" s="19">
        <v>-241</v>
      </c>
      <c r="AM25" s="19">
        <v>-45</v>
      </c>
      <c r="AN25" s="19">
        <v>4</v>
      </c>
      <c r="AO25" s="19">
        <v>1</v>
      </c>
      <c r="AP25" s="20" t="s">
        <v>64</v>
      </c>
      <c r="AQ25" s="19">
        <v>1</v>
      </c>
      <c r="AR25" s="19">
        <v>12</v>
      </c>
      <c r="AS25" s="19">
        <v>1</v>
      </c>
      <c r="AT25" s="20" t="s">
        <v>64</v>
      </c>
      <c r="AU25" s="20" t="s">
        <v>64</v>
      </c>
      <c r="AV25" s="19" t="s">
        <v>47</v>
      </c>
    </row>
    <row r="26" spans="1:48" ht="409.5">
      <c r="A26" s="17" t="s">
        <v>65</v>
      </c>
      <c r="B26" s="300" t="s">
        <v>1281</v>
      </c>
      <c r="C26" s="280"/>
      <c r="D26" s="280"/>
      <c r="E26" s="281"/>
      <c r="F26" s="300" t="s">
        <v>1282</v>
      </c>
      <c r="G26" s="280"/>
      <c r="H26" s="280"/>
      <c r="I26" s="280"/>
      <c r="J26" s="280"/>
      <c r="K26" s="281"/>
      <c r="L26" s="300" t="s">
        <v>1283</v>
      </c>
      <c r="M26" s="281"/>
      <c r="N26" s="300" t="s">
        <v>1284</v>
      </c>
      <c r="O26" s="281"/>
      <c r="P26" s="300" t="s">
        <v>1285</v>
      </c>
      <c r="Q26" s="280"/>
      <c r="R26" s="280"/>
      <c r="S26" s="280"/>
      <c r="T26" s="280"/>
      <c r="U26" s="281"/>
      <c r="V26" s="300" t="s">
        <v>1286</v>
      </c>
      <c r="W26" s="280"/>
      <c r="X26" s="280"/>
      <c r="Y26" s="280"/>
      <c r="Z26" s="280"/>
      <c r="AA26" s="280"/>
      <c r="AB26" s="280"/>
      <c r="AC26" s="281"/>
      <c r="AD26" s="300" t="s">
        <v>72</v>
      </c>
      <c r="AE26" s="281"/>
      <c r="AF26" s="300" t="s">
        <v>73</v>
      </c>
      <c r="AG26" s="281"/>
      <c r="AH26" s="300" t="s">
        <v>1287</v>
      </c>
      <c r="AI26" s="281"/>
      <c r="AJ26" s="16" t="s">
        <v>1288</v>
      </c>
      <c r="AK26" s="300" t="s">
        <v>103</v>
      </c>
      <c r="AL26" s="281"/>
      <c r="AM26" s="300" t="s">
        <v>880</v>
      </c>
      <c r="AN26" s="281"/>
      <c r="AO26" s="16" t="s">
        <v>78</v>
      </c>
      <c r="AP26" s="16" t="s">
        <v>1289</v>
      </c>
      <c r="AQ26" s="300" t="s">
        <v>1290</v>
      </c>
      <c r="AR26" s="281"/>
      <c r="AS26" s="16" t="s">
        <v>81</v>
      </c>
      <c r="AT26" s="16" t="s">
        <v>82</v>
      </c>
      <c r="AU26" s="16" t="s">
        <v>1291</v>
      </c>
      <c r="AV26" s="16" t="s">
        <v>1292</v>
      </c>
    </row>
    <row r="27" spans="1:48" ht="69" customHeight="1">
      <c r="A27" s="302" t="s">
        <v>1293</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1"/>
    </row>
    <row r="28" spans="1:48" ht="78.75">
      <c r="A28" s="17" t="s">
        <v>46</v>
      </c>
      <c r="B28" s="15">
        <v>299</v>
      </c>
      <c r="C28" s="15">
        <v>127</v>
      </c>
      <c r="D28" s="15">
        <v>157</v>
      </c>
      <c r="E28" s="15">
        <v>15</v>
      </c>
      <c r="F28" s="15">
        <v>2</v>
      </c>
      <c r="G28" s="15">
        <v>0.67</v>
      </c>
      <c r="H28" s="15">
        <v>5</v>
      </c>
      <c r="I28" s="15">
        <v>1.67</v>
      </c>
      <c r="J28" s="15">
        <v>11</v>
      </c>
      <c r="K28" s="15">
        <v>3.68</v>
      </c>
      <c r="L28" s="15">
        <v>2</v>
      </c>
      <c r="M28" s="15">
        <v>0.67</v>
      </c>
      <c r="N28" s="15">
        <v>0</v>
      </c>
      <c r="O28" s="15">
        <v>0</v>
      </c>
      <c r="P28" s="15">
        <v>0</v>
      </c>
      <c r="Q28" s="15">
        <v>0</v>
      </c>
      <c r="R28" s="15">
        <v>0</v>
      </c>
      <c r="S28" s="15">
        <v>0</v>
      </c>
      <c r="T28" s="15">
        <v>0</v>
      </c>
      <c r="U28" s="15">
        <v>0</v>
      </c>
      <c r="V28" s="15">
        <v>2</v>
      </c>
      <c r="W28" s="15">
        <v>0.67</v>
      </c>
      <c r="X28" s="15">
        <v>20</v>
      </c>
      <c r="Y28" s="15">
        <v>6.69</v>
      </c>
      <c r="Z28" s="15">
        <v>0</v>
      </c>
      <c r="AA28" s="15">
        <v>0</v>
      </c>
      <c r="AB28" s="15">
        <v>18</v>
      </c>
      <c r="AC28" s="25">
        <v>6.02</v>
      </c>
      <c r="AD28" s="17">
        <v>230</v>
      </c>
      <c r="AE28" s="16">
        <v>76.92</v>
      </c>
      <c r="AF28" s="16">
        <v>299</v>
      </c>
      <c r="AG28" s="16">
        <v>100</v>
      </c>
      <c r="AH28" s="16">
        <v>299</v>
      </c>
      <c r="AI28" s="16">
        <v>100</v>
      </c>
      <c r="AJ28" s="15">
        <v>40</v>
      </c>
      <c r="AK28" s="15">
        <v>0</v>
      </c>
      <c r="AL28" s="15">
        <v>0</v>
      </c>
      <c r="AM28" s="15">
        <v>1</v>
      </c>
      <c r="AN28" s="15">
        <v>1</v>
      </c>
      <c r="AO28" s="15">
        <v>3</v>
      </c>
      <c r="AP28" s="300" t="s">
        <v>47</v>
      </c>
      <c r="AQ28" s="280"/>
      <c r="AR28" s="280"/>
      <c r="AS28" s="280"/>
      <c r="AT28" s="280"/>
      <c r="AU28" s="280"/>
      <c r="AV28" s="281"/>
    </row>
    <row r="29" spans="1:48" ht="126">
      <c r="A29" s="17" t="s">
        <v>48</v>
      </c>
      <c r="B29" s="15">
        <v>289</v>
      </c>
      <c r="C29" s="15">
        <v>116</v>
      </c>
      <c r="D29" s="15">
        <v>161</v>
      </c>
      <c r="E29" s="15">
        <v>12</v>
      </c>
      <c r="F29" s="16">
        <v>1</v>
      </c>
      <c r="G29" s="16">
        <v>0.35</v>
      </c>
      <c r="H29" s="15">
        <v>5</v>
      </c>
      <c r="I29" s="16">
        <v>1.73</v>
      </c>
      <c r="J29" s="15">
        <v>9</v>
      </c>
      <c r="K29" s="16">
        <v>3.11</v>
      </c>
      <c r="L29" s="15">
        <v>1</v>
      </c>
      <c r="M29" s="16">
        <v>0.35</v>
      </c>
      <c r="N29" s="15">
        <v>0</v>
      </c>
      <c r="O29" s="16">
        <v>0</v>
      </c>
      <c r="P29" s="15">
        <v>0</v>
      </c>
      <c r="Q29" s="16">
        <v>0</v>
      </c>
      <c r="R29" s="15">
        <v>0</v>
      </c>
      <c r="S29" s="16">
        <v>0</v>
      </c>
      <c r="T29" s="15">
        <v>0</v>
      </c>
      <c r="U29" s="16">
        <v>0</v>
      </c>
      <c r="V29" s="15">
        <v>54</v>
      </c>
      <c r="W29" s="16">
        <v>18.690000000000001</v>
      </c>
      <c r="X29" s="15">
        <v>20</v>
      </c>
      <c r="Y29" s="16">
        <v>6.92</v>
      </c>
      <c r="Z29" s="15">
        <v>0</v>
      </c>
      <c r="AA29" s="16">
        <v>0</v>
      </c>
      <c r="AB29" s="15">
        <v>25</v>
      </c>
      <c r="AC29" s="16">
        <v>8.65</v>
      </c>
      <c r="AD29" s="15">
        <v>270</v>
      </c>
      <c r="AE29" s="16">
        <v>93.43</v>
      </c>
      <c r="AF29" s="15">
        <v>289</v>
      </c>
      <c r="AG29" s="16">
        <v>100</v>
      </c>
      <c r="AH29" s="15">
        <v>289</v>
      </c>
      <c r="AI29" s="16">
        <v>100</v>
      </c>
      <c r="AJ29" s="15">
        <v>58</v>
      </c>
      <c r="AK29" s="15">
        <v>0</v>
      </c>
      <c r="AL29" s="15">
        <v>0</v>
      </c>
      <c r="AM29" s="15">
        <v>1</v>
      </c>
      <c r="AN29" s="15">
        <v>1</v>
      </c>
      <c r="AO29" s="15">
        <v>4</v>
      </c>
      <c r="AP29" s="15" t="s">
        <v>49</v>
      </c>
      <c r="AQ29" s="15">
        <v>1</v>
      </c>
      <c r="AR29" s="15">
        <v>16</v>
      </c>
      <c r="AS29" s="16">
        <v>1</v>
      </c>
      <c r="AT29" s="15" t="s">
        <v>41</v>
      </c>
      <c r="AU29" s="15" t="s">
        <v>50</v>
      </c>
      <c r="AV29" s="15" t="s">
        <v>41</v>
      </c>
    </row>
    <row r="30" spans="1:48" ht="47.25">
      <c r="A30" s="18" t="s">
        <v>51</v>
      </c>
      <c r="B30" s="19">
        <v>-10</v>
      </c>
      <c r="C30" s="19">
        <v>-11</v>
      </c>
      <c r="D30" s="19" t="s">
        <v>89</v>
      </c>
      <c r="E30" s="19">
        <v>-3</v>
      </c>
      <c r="F30" s="19">
        <v>-1</v>
      </c>
      <c r="G30" s="19">
        <v>-0.32</v>
      </c>
      <c r="H30" s="19">
        <v>0</v>
      </c>
      <c r="I30" s="19" t="s">
        <v>186</v>
      </c>
      <c r="J30" s="19">
        <v>-2</v>
      </c>
      <c r="K30" s="19">
        <v>-0.6</v>
      </c>
      <c r="L30" s="19">
        <v>-1</v>
      </c>
      <c r="M30" s="19">
        <v>0</v>
      </c>
      <c r="N30" s="19">
        <v>0</v>
      </c>
      <c r="O30" s="19">
        <v>0</v>
      </c>
      <c r="P30" s="19">
        <v>0</v>
      </c>
      <c r="Q30" s="19">
        <v>0</v>
      </c>
      <c r="R30" s="19">
        <v>0</v>
      </c>
      <c r="S30" s="19">
        <v>0</v>
      </c>
      <c r="T30" s="19">
        <v>0</v>
      </c>
      <c r="U30" s="19">
        <v>0</v>
      </c>
      <c r="V30" s="19" t="s">
        <v>120</v>
      </c>
      <c r="W30" s="19" t="s">
        <v>1294</v>
      </c>
      <c r="X30" s="19">
        <v>0</v>
      </c>
      <c r="Y30" s="19" t="s">
        <v>1295</v>
      </c>
      <c r="Z30" s="19">
        <v>0</v>
      </c>
      <c r="AA30" s="19">
        <v>0</v>
      </c>
      <c r="AB30" s="19" t="s">
        <v>182</v>
      </c>
      <c r="AC30" s="19" t="s">
        <v>1296</v>
      </c>
      <c r="AD30" s="19" t="s">
        <v>185</v>
      </c>
      <c r="AE30" s="19" t="s">
        <v>1297</v>
      </c>
      <c r="AF30" s="19">
        <v>-10</v>
      </c>
      <c r="AG30" s="19">
        <v>0</v>
      </c>
      <c r="AH30" s="19">
        <v>-10</v>
      </c>
      <c r="AI30" s="19">
        <v>0</v>
      </c>
      <c r="AJ30" s="19" t="s">
        <v>62</v>
      </c>
      <c r="AK30" s="19">
        <v>0</v>
      </c>
      <c r="AL30" s="19">
        <v>0</v>
      </c>
      <c r="AM30" s="19">
        <v>0</v>
      </c>
      <c r="AN30" s="19">
        <v>0</v>
      </c>
      <c r="AO30" s="19" t="s">
        <v>95</v>
      </c>
      <c r="AP30" s="20" t="s">
        <v>64</v>
      </c>
      <c r="AQ30" s="19">
        <v>1</v>
      </c>
      <c r="AR30" s="19">
        <v>16</v>
      </c>
      <c r="AS30" s="19">
        <v>1</v>
      </c>
      <c r="AT30" s="20" t="s">
        <v>64</v>
      </c>
      <c r="AU30" s="19" t="s">
        <v>47</v>
      </c>
      <c r="AV30" s="19">
        <v>0</v>
      </c>
    </row>
    <row r="31" spans="1:48" ht="409.5">
      <c r="A31" s="17" t="s">
        <v>65</v>
      </c>
      <c r="B31" s="300" t="s">
        <v>1298</v>
      </c>
      <c r="C31" s="280"/>
      <c r="D31" s="280"/>
      <c r="E31" s="281"/>
      <c r="F31" s="300" t="s">
        <v>1299</v>
      </c>
      <c r="G31" s="280"/>
      <c r="H31" s="280"/>
      <c r="I31" s="280"/>
      <c r="J31" s="280"/>
      <c r="K31" s="281"/>
      <c r="L31" s="300" t="s">
        <v>1300</v>
      </c>
      <c r="M31" s="281"/>
      <c r="N31" s="300" t="s">
        <v>1301</v>
      </c>
      <c r="O31" s="281"/>
      <c r="P31" s="300" t="s">
        <v>1302</v>
      </c>
      <c r="Q31" s="280"/>
      <c r="R31" s="280"/>
      <c r="S31" s="280"/>
      <c r="T31" s="280"/>
      <c r="U31" s="281"/>
      <c r="V31" s="300" t="s">
        <v>1303</v>
      </c>
      <c r="W31" s="280"/>
      <c r="X31" s="280"/>
      <c r="Y31" s="280"/>
      <c r="Z31" s="280"/>
      <c r="AA31" s="280"/>
      <c r="AB31" s="280"/>
      <c r="AC31" s="281"/>
      <c r="AD31" s="300" t="s">
        <v>72</v>
      </c>
      <c r="AE31" s="281"/>
      <c r="AF31" s="300" t="s">
        <v>1304</v>
      </c>
      <c r="AG31" s="281"/>
      <c r="AH31" s="300" t="s">
        <v>1305</v>
      </c>
      <c r="AI31" s="281"/>
      <c r="AJ31" s="16" t="s">
        <v>1306</v>
      </c>
      <c r="AK31" s="300" t="s">
        <v>1307</v>
      </c>
      <c r="AL31" s="281"/>
      <c r="AM31" s="300" t="s">
        <v>1308</v>
      </c>
      <c r="AN31" s="281"/>
      <c r="AO31" s="16" t="s">
        <v>78</v>
      </c>
      <c r="AP31" s="16" t="s">
        <v>1309</v>
      </c>
      <c r="AQ31" s="300" t="s">
        <v>1310</v>
      </c>
      <c r="AR31" s="281"/>
      <c r="AS31" s="16" t="s">
        <v>81</v>
      </c>
      <c r="AT31" s="16" t="s">
        <v>82</v>
      </c>
      <c r="AU31" s="16" t="s">
        <v>131</v>
      </c>
      <c r="AV31" s="16" t="s">
        <v>312</v>
      </c>
    </row>
    <row r="32" spans="1:48" ht="50.25" customHeight="1">
      <c r="A32" s="302" t="s">
        <v>1311</v>
      </c>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1"/>
    </row>
    <row r="33" spans="1:48" ht="78.75">
      <c r="A33" s="17" t="s">
        <v>46</v>
      </c>
      <c r="B33" s="15">
        <v>416</v>
      </c>
      <c r="C33" s="15">
        <v>189</v>
      </c>
      <c r="D33" s="15">
        <v>202</v>
      </c>
      <c r="E33" s="15">
        <v>25</v>
      </c>
      <c r="F33" s="15">
        <v>0.9</v>
      </c>
      <c r="G33" s="15">
        <v>4</v>
      </c>
      <c r="H33" s="15">
        <v>2</v>
      </c>
      <c r="I33" s="15">
        <v>0.4</v>
      </c>
      <c r="J33" s="15">
        <v>0</v>
      </c>
      <c r="K33" s="15">
        <v>0</v>
      </c>
      <c r="L33" s="15">
        <v>1</v>
      </c>
      <c r="M33" s="15">
        <v>0.2</v>
      </c>
      <c r="N33" s="15">
        <v>1</v>
      </c>
      <c r="O33" s="15">
        <v>0.2</v>
      </c>
      <c r="P33" s="15">
        <v>0</v>
      </c>
      <c r="Q33" s="15">
        <v>0</v>
      </c>
      <c r="R33" s="15">
        <v>0</v>
      </c>
      <c r="S33" s="15">
        <v>0</v>
      </c>
      <c r="T33" s="15">
        <v>0</v>
      </c>
      <c r="U33" s="15">
        <v>0</v>
      </c>
      <c r="V33" s="15">
        <v>10</v>
      </c>
      <c r="W33" s="15">
        <v>2.4</v>
      </c>
      <c r="X33" s="15">
        <v>30</v>
      </c>
      <c r="Y33" s="15">
        <v>7.2</v>
      </c>
      <c r="Z33" s="15">
        <v>2</v>
      </c>
      <c r="AA33" s="15">
        <v>0.4</v>
      </c>
      <c r="AB33" s="15">
        <v>27</v>
      </c>
      <c r="AC33" s="25">
        <v>6.5</v>
      </c>
      <c r="AD33" s="17">
        <v>92</v>
      </c>
      <c r="AE33" s="16">
        <v>22</v>
      </c>
      <c r="AF33" s="16">
        <v>217</v>
      </c>
      <c r="AG33" s="16">
        <v>52</v>
      </c>
      <c r="AH33" s="16">
        <v>13</v>
      </c>
      <c r="AI33" s="16">
        <v>3</v>
      </c>
      <c r="AJ33" s="15">
        <v>3</v>
      </c>
      <c r="AK33" s="15">
        <v>1.5</v>
      </c>
      <c r="AL33" s="15">
        <v>2</v>
      </c>
      <c r="AM33" s="15">
        <v>1.5</v>
      </c>
      <c r="AN33" s="15">
        <v>2</v>
      </c>
      <c r="AO33" s="15">
        <v>7</v>
      </c>
      <c r="AP33" s="300" t="s">
        <v>47</v>
      </c>
      <c r="AQ33" s="280"/>
      <c r="AR33" s="280"/>
      <c r="AS33" s="280"/>
      <c r="AT33" s="280"/>
      <c r="AU33" s="280"/>
      <c r="AV33" s="281"/>
    </row>
    <row r="34" spans="1:48" ht="126">
      <c r="A34" s="17" t="s">
        <v>48</v>
      </c>
      <c r="B34" s="15">
        <v>412</v>
      </c>
      <c r="C34" s="15">
        <v>182</v>
      </c>
      <c r="D34" s="15">
        <v>222</v>
      </c>
      <c r="E34" s="15">
        <v>8</v>
      </c>
      <c r="F34" s="16">
        <v>2.7</v>
      </c>
      <c r="G34" s="16">
        <v>11</v>
      </c>
      <c r="H34" s="15">
        <v>9</v>
      </c>
      <c r="I34" s="16">
        <v>2.2000000000000002</v>
      </c>
      <c r="J34" s="15">
        <v>19</v>
      </c>
      <c r="K34" s="16">
        <v>4.5999999999999996</v>
      </c>
      <c r="L34" s="15">
        <v>0</v>
      </c>
      <c r="M34" s="16">
        <v>0</v>
      </c>
      <c r="N34" s="15">
        <v>0</v>
      </c>
      <c r="O34" s="16">
        <v>0</v>
      </c>
      <c r="P34" s="15">
        <v>0</v>
      </c>
      <c r="Q34" s="16">
        <v>0</v>
      </c>
      <c r="R34" s="15">
        <v>0</v>
      </c>
      <c r="S34" s="16">
        <v>0</v>
      </c>
      <c r="T34" s="15">
        <v>0</v>
      </c>
      <c r="U34" s="16">
        <v>0</v>
      </c>
      <c r="V34" s="15">
        <v>39</v>
      </c>
      <c r="W34" s="16">
        <v>9.5</v>
      </c>
      <c r="X34" s="15">
        <v>20</v>
      </c>
      <c r="Y34" s="16">
        <v>2.4</v>
      </c>
      <c r="Z34" s="15">
        <v>0</v>
      </c>
      <c r="AA34" s="16">
        <v>0</v>
      </c>
      <c r="AB34" s="15">
        <v>20</v>
      </c>
      <c r="AC34" s="16">
        <v>4.8</v>
      </c>
      <c r="AD34" s="15">
        <v>385</v>
      </c>
      <c r="AE34" s="16">
        <v>93</v>
      </c>
      <c r="AF34" s="15">
        <v>402</v>
      </c>
      <c r="AG34" s="16">
        <v>98</v>
      </c>
      <c r="AH34" s="15">
        <v>412</v>
      </c>
      <c r="AI34" s="16">
        <v>100</v>
      </c>
      <c r="AJ34" s="15">
        <v>22</v>
      </c>
      <c r="AK34" s="15">
        <v>0</v>
      </c>
      <c r="AL34" s="15">
        <v>0</v>
      </c>
      <c r="AM34" s="15">
        <v>1</v>
      </c>
      <c r="AN34" s="15">
        <v>1</v>
      </c>
      <c r="AO34" s="15">
        <v>6</v>
      </c>
      <c r="AP34" s="15" t="s">
        <v>49</v>
      </c>
      <c r="AQ34" s="15">
        <v>1</v>
      </c>
      <c r="AR34" s="15">
        <v>19</v>
      </c>
      <c r="AS34" s="16">
        <v>1</v>
      </c>
      <c r="AT34" s="15" t="s">
        <v>50</v>
      </c>
      <c r="AU34" s="15" t="s">
        <v>50</v>
      </c>
      <c r="AV34" s="15" t="s">
        <v>50</v>
      </c>
    </row>
    <row r="35" spans="1:48" ht="47.25">
      <c r="A35" s="18" t="s">
        <v>51</v>
      </c>
      <c r="B35" s="19">
        <v>-4</v>
      </c>
      <c r="C35" s="19">
        <v>-7</v>
      </c>
      <c r="D35" s="19" t="s">
        <v>57</v>
      </c>
      <c r="E35" s="19">
        <v>-17</v>
      </c>
      <c r="F35" s="19">
        <v>-2</v>
      </c>
      <c r="G35" s="19">
        <v>7</v>
      </c>
      <c r="H35" s="19">
        <v>6</v>
      </c>
      <c r="I35" s="19">
        <v>1.8</v>
      </c>
      <c r="J35" s="19">
        <v>19</v>
      </c>
      <c r="K35" s="19">
        <v>4.5999999999999996</v>
      </c>
      <c r="L35" s="19">
        <v>0</v>
      </c>
      <c r="M35" s="19">
        <v>0</v>
      </c>
      <c r="N35" s="19">
        <v>0</v>
      </c>
      <c r="O35" s="19">
        <v>0</v>
      </c>
      <c r="P35" s="19">
        <v>0</v>
      </c>
      <c r="Q35" s="19">
        <v>0</v>
      </c>
      <c r="R35" s="19">
        <v>0</v>
      </c>
      <c r="S35" s="19">
        <v>0</v>
      </c>
      <c r="T35" s="19">
        <v>0</v>
      </c>
      <c r="U35" s="19">
        <v>0</v>
      </c>
      <c r="V35" s="19">
        <v>29</v>
      </c>
      <c r="W35" s="19">
        <v>7.1</v>
      </c>
      <c r="X35" s="19">
        <v>-10</v>
      </c>
      <c r="Y35" s="19">
        <v>-4.8</v>
      </c>
      <c r="Z35" s="19"/>
      <c r="AA35" s="19">
        <v>-0.4</v>
      </c>
      <c r="AB35" s="19">
        <v>-7</v>
      </c>
      <c r="AC35" s="19">
        <v>-1.7</v>
      </c>
      <c r="AD35" s="19">
        <v>293</v>
      </c>
      <c r="AE35" s="19" t="s">
        <v>642</v>
      </c>
      <c r="AF35" s="19" t="s">
        <v>1312</v>
      </c>
      <c r="AG35" s="19" t="s">
        <v>465</v>
      </c>
      <c r="AH35" s="19" t="s">
        <v>1313</v>
      </c>
      <c r="AI35" s="19" t="s">
        <v>444</v>
      </c>
      <c r="AJ35" s="19" t="s">
        <v>181</v>
      </c>
      <c r="AK35" s="19">
        <v>-1.5</v>
      </c>
      <c r="AL35" s="19">
        <v>-2</v>
      </c>
      <c r="AM35" s="19">
        <v>-0.5</v>
      </c>
      <c r="AN35" s="19">
        <v>-1</v>
      </c>
      <c r="AO35" s="19">
        <v>-1</v>
      </c>
      <c r="AP35" s="20" t="s">
        <v>64</v>
      </c>
      <c r="AQ35" s="19">
        <v>1</v>
      </c>
      <c r="AR35" s="19">
        <v>19</v>
      </c>
      <c r="AS35" s="19">
        <v>1</v>
      </c>
      <c r="AT35" s="19" t="s">
        <v>50</v>
      </c>
      <c r="AU35" s="19" t="s">
        <v>50</v>
      </c>
      <c r="AV35" s="19" t="s">
        <v>50</v>
      </c>
    </row>
    <row r="36" spans="1:48" ht="299.25">
      <c r="A36" s="17" t="s">
        <v>65</v>
      </c>
      <c r="B36" s="300" t="s">
        <v>1314</v>
      </c>
      <c r="C36" s="280"/>
      <c r="D36" s="280"/>
      <c r="E36" s="281"/>
      <c r="F36" s="300" t="s">
        <v>1315</v>
      </c>
      <c r="G36" s="280"/>
      <c r="H36" s="280"/>
      <c r="I36" s="280"/>
      <c r="J36" s="280"/>
      <c r="K36" s="281"/>
      <c r="L36" s="300" t="s">
        <v>1316</v>
      </c>
      <c r="M36" s="281"/>
      <c r="N36" s="300" t="s">
        <v>1317</v>
      </c>
      <c r="O36" s="281"/>
      <c r="P36" s="300" t="s">
        <v>47</v>
      </c>
      <c r="Q36" s="280"/>
      <c r="R36" s="280"/>
      <c r="S36" s="280"/>
      <c r="T36" s="280"/>
      <c r="U36" s="281"/>
      <c r="V36" s="300" t="s">
        <v>1318</v>
      </c>
      <c r="W36" s="280"/>
      <c r="X36" s="280"/>
      <c r="Y36" s="280"/>
      <c r="Z36" s="280"/>
      <c r="AA36" s="280"/>
      <c r="AB36" s="280"/>
      <c r="AC36" s="281"/>
      <c r="AD36" s="300" t="s">
        <v>72</v>
      </c>
      <c r="AE36" s="281"/>
      <c r="AF36" s="300" t="s">
        <v>73</v>
      </c>
      <c r="AG36" s="281"/>
      <c r="AH36" s="300" t="s">
        <v>1319</v>
      </c>
      <c r="AI36" s="281"/>
      <c r="AJ36" s="16" t="s">
        <v>1320</v>
      </c>
      <c r="AK36" s="300" t="s">
        <v>214</v>
      </c>
      <c r="AL36" s="281"/>
      <c r="AM36" s="300" t="s">
        <v>147</v>
      </c>
      <c r="AN36" s="281"/>
      <c r="AO36" s="16" t="s">
        <v>239</v>
      </c>
      <c r="AP36" s="16" t="s">
        <v>1321</v>
      </c>
      <c r="AQ36" s="300" t="s">
        <v>1322</v>
      </c>
      <c r="AR36" s="281"/>
      <c r="AS36" s="16" t="s">
        <v>81</v>
      </c>
      <c r="AT36" s="16" t="s">
        <v>1323</v>
      </c>
      <c r="AU36" s="16" t="s">
        <v>47</v>
      </c>
      <c r="AV36" s="16" t="s">
        <v>735</v>
      </c>
    </row>
    <row r="37" spans="1:48" ht="54" customHeight="1">
      <c r="A37" s="302" t="s">
        <v>1324</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1"/>
    </row>
    <row r="38" spans="1:48" ht="78.75">
      <c r="A38" s="17" t="s">
        <v>46</v>
      </c>
      <c r="B38" s="15">
        <v>737</v>
      </c>
      <c r="C38" s="15">
        <v>296</v>
      </c>
      <c r="D38" s="15">
        <v>390</v>
      </c>
      <c r="E38" s="15">
        <v>51</v>
      </c>
      <c r="F38" s="15">
        <v>2</v>
      </c>
      <c r="G38" s="15">
        <v>0.2</v>
      </c>
      <c r="H38" s="15">
        <v>0</v>
      </c>
      <c r="I38" s="15">
        <v>0</v>
      </c>
      <c r="J38" s="15">
        <v>1</v>
      </c>
      <c r="K38" s="15">
        <v>0.1</v>
      </c>
      <c r="L38" s="15">
        <v>0</v>
      </c>
      <c r="M38" s="15">
        <v>0</v>
      </c>
      <c r="N38" s="15">
        <v>0</v>
      </c>
      <c r="O38" s="15">
        <v>0</v>
      </c>
      <c r="P38" s="15">
        <v>1</v>
      </c>
      <c r="Q38" s="15">
        <v>0.1</v>
      </c>
      <c r="R38" s="15">
        <v>0</v>
      </c>
      <c r="S38" s="15">
        <v>0</v>
      </c>
      <c r="T38" s="15">
        <v>0</v>
      </c>
      <c r="U38" s="15">
        <v>0</v>
      </c>
      <c r="V38" s="15">
        <v>2</v>
      </c>
      <c r="W38" s="15">
        <v>0.2</v>
      </c>
      <c r="X38" s="15">
        <v>20</v>
      </c>
      <c r="Y38" s="15">
        <v>1</v>
      </c>
      <c r="Z38" s="15">
        <v>0</v>
      </c>
      <c r="AA38" s="15">
        <v>0</v>
      </c>
      <c r="AB38" s="15">
        <v>737</v>
      </c>
      <c r="AC38" s="25">
        <v>100</v>
      </c>
      <c r="AD38" s="17">
        <v>467</v>
      </c>
      <c r="AE38" s="16">
        <v>61</v>
      </c>
      <c r="AF38" s="16">
        <v>0</v>
      </c>
      <c r="AG38" s="16">
        <v>0</v>
      </c>
      <c r="AH38" s="16">
        <v>50</v>
      </c>
      <c r="AI38" s="16">
        <v>6</v>
      </c>
      <c r="AJ38" s="15">
        <v>0</v>
      </c>
      <c r="AK38" s="15">
        <v>1</v>
      </c>
      <c r="AL38" s="15">
        <v>1</v>
      </c>
      <c r="AM38" s="15">
        <v>0</v>
      </c>
      <c r="AN38" s="15">
        <v>0</v>
      </c>
      <c r="AO38" s="15">
        <v>7</v>
      </c>
      <c r="AP38" s="300" t="s">
        <v>47</v>
      </c>
      <c r="AQ38" s="280"/>
      <c r="AR38" s="280"/>
      <c r="AS38" s="280"/>
      <c r="AT38" s="280"/>
      <c r="AU38" s="280"/>
      <c r="AV38" s="281"/>
    </row>
    <row r="39" spans="1:48" ht="126">
      <c r="A39" s="17" t="s">
        <v>48</v>
      </c>
      <c r="B39" s="15">
        <v>753</v>
      </c>
      <c r="C39" s="15">
        <v>320</v>
      </c>
      <c r="D39" s="15">
        <v>391</v>
      </c>
      <c r="E39" s="15">
        <v>42</v>
      </c>
      <c r="F39" s="16">
        <v>0</v>
      </c>
      <c r="G39" s="16">
        <v>0</v>
      </c>
      <c r="H39" s="15">
        <v>3</v>
      </c>
      <c r="I39" s="16">
        <v>0.3</v>
      </c>
      <c r="J39" s="15">
        <v>1</v>
      </c>
      <c r="K39" s="16">
        <v>0.1</v>
      </c>
      <c r="L39" s="15">
        <v>0</v>
      </c>
      <c r="M39" s="16">
        <v>0</v>
      </c>
      <c r="N39" s="15">
        <v>0</v>
      </c>
      <c r="O39" s="16">
        <v>0</v>
      </c>
      <c r="P39" s="15">
        <v>0</v>
      </c>
      <c r="Q39" s="16">
        <v>0</v>
      </c>
      <c r="R39" s="15">
        <v>0</v>
      </c>
      <c r="S39" s="16">
        <v>0</v>
      </c>
      <c r="T39" s="15">
        <v>0</v>
      </c>
      <c r="U39" s="16">
        <v>0</v>
      </c>
      <c r="V39" s="15">
        <v>73</v>
      </c>
      <c r="W39" s="16">
        <v>9.6</v>
      </c>
      <c r="X39" s="15">
        <v>20</v>
      </c>
      <c r="Y39" s="16">
        <v>1</v>
      </c>
      <c r="Z39" s="15">
        <v>5</v>
      </c>
      <c r="AA39" s="16">
        <v>0.5</v>
      </c>
      <c r="AB39" s="15">
        <v>753</v>
      </c>
      <c r="AC39" s="16">
        <v>100</v>
      </c>
      <c r="AD39" s="15">
        <v>477</v>
      </c>
      <c r="AE39" s="16">
        <v>65</v>
      </c>
      <c r="AF39" s="15">
        <v>0</v>
      </c>
      <c r="AG39" s="16">
        <v>0</v>
      </c>
      <c r="AH39" s="15">
        <v>115</v>
      </c>
      <c r="AI39" s="16">
        <v>15</v>
      </c>
      <c r="AJ39" s="15">
        <v>0</v>
      </c>
      <c r="AK39" s="15">
        <v>1</v>
      </c>
      <c r="AL39" s="15">
        <v>1</v>
      </c>
      <c r="AM39" s="15">
        <v>0</v>
      </c>
      <c r="AN39" s="15">
        <v>0</v>
      </c>
      <c r="AO39" s="15">
        <v>6</v>
      </c>
      <c r="AP39" s="15" t="s">
        <v>49</v>
      </c>
      <c r="AQ39" s="15">
        <v>1</v>
      </c>
      <c r="AR39" s="15">
        <v>19</v>
      </c>
      <c r="AS39" s="16">
        <v>1</v>
      </c>
      <c r="AT39" s="15" t="s">
        <v>50</v>
      </c>
      <c r="AU39" s="15" t="s">
        <v>49</v>
      </c>
      <c r="AV39" s="15" t="s">
        <v>50</v>
      </c>
    </row>
    <row r="40" spans="1:48" ht="47.25">
      <c r="A40" s="18" t="s">
        <v>51</v>
      </c>
      <c r="B40" s="19" t="s">
        <v>545</v>
      </c>
      <c r="C40" s="19" t="s">
        <v>109</v>
      </c>
      <c r="D40" s="19" t="s">
        <v>95</v>
      </c>
      <c r="E40" s="19">
        <v>-9</v>
      </c>
      <c r="F40" s="19">
        <v>-2</v>
      </c>
      <c r="G40" s="19">
        <v>-0.2</v>
      </c>
      <c r="H40" s="19" t="s">
        <v>53</v>
      </c>
      <c r="I40" s="19" t="s">
        <v>54</v>
      </c>
      <c r="J40" s="19">
        <v>0</v>
      </c>
      <c r="K40" s="19">
        <v>0</v>
      </c>
      <c r="L40" s="19">
        <v>0</v>
      </c>
      <c r="M40" s="19">
        <v>0</v>
      </c>
      <c r="N40" s="19">
        <v>0</v>
      </c>
      <c r="O40" s="19">
        <v>0</v>
      </c>
      <c r="P40" s="19">
        <v>-1</v>
      </c>
      <c r="Q40" s="19">
        <v>-0.1</v>
      </c>
      <c r="R40" s="19">
        <v>0</v>
      </c>
      <c r="S40" s="19">
        <v>0</v>
      </c>
      <c r="T40" s="19">
        <v>0</v>
      </c>
      <c r="U40" s="19">
        <v>0</v>
      </c>
      <c r="V40" s="19" t="s">
        <v>642</v>
      </c>
      <c r="W40" s="19" t="s">
        <v>1325</v>
      </c>
      <c r="X40" s="19">
        <v>0</v>
      </c>
      <c r="Y40" s="19">
        <v>0</v>
      </c>
      <c r="Z40" s="19" t="s">
        <v>52</v>
      </c>
      <c r="AA40" s="19" t="s">
        <v>154</v>
      </c>
      <c r="AB40" s="19" t="s">
        <v>545</v>
      </c>
      <c r="AC40" s="19">
        <v>0</v>
      </c>
      <c r="AD40" s="19">
        <v>0</v>
      </c>
      <c r="AE40" s="19">
        <v>0</v>
      </c>
      <c r="AF40" s="19">
        <v>0</v>
      </c>
      <c r="AG40" s="19">
        <v>0</v>
      </c>
      <c r="AH40" s="19" t="s">
        <v>1326</v>
      </c>
      <c r="AI40" s="19" t="s">
        <v>91</v>
      </c>
      <c r="AJ40" s="19">
        <v>0</v>
      </c>
      <c r="AK40" s="19">
        <v>0</v>
      </c>
      <c r="AL40" s="19">
        <v>0</v>
      </c>
      <c r="AM40" s="19">
        <v>0</v>
      </c>
      <c r="AN40" s="19">
        <v>0</v>
      </c>
      <c r="AO40" s="19" t="s">
        <v>95</v>
      </c>
      <c r="AP40" s="19" t="s">
        <v>49</v>
      </c>
      <c r="AQ40" s="19" t="s">
        <v>95</v>
      </c>
      <c r="AR40" s="19" t="s">
        <v>181</v>
      </c>
      <c r="AS40" s="19" t="s">
        <v>95</v>
      </c>
      <c r="AT40" s="19" t="s">
        <v>50</v>
      </c>
      <c r="AU40" s="19" t="s">
        <v>49</v>
      </c>
      <c r="AV40" s="19" t="s">
        <v>50</v>
      </c>
    </row>
    <row r="41" spans="1:48" ht="393.75">
      <c r="A41" s="17" t="s">
        <v>65</v>
      </c>
      <c r="B41" s="300" t="s">
        <v>1327</v>
      </c>
      <c r="C41" s="280"/>
      <c r="D41" s="280"/>
      <c r="E41" s="281"/>
      <c r="F41" s="300" t="s">
        <v>1328</v>
      </c>
      <c r="G41" s="280"/>
      <c r="H41" s="280"/>
      <c r="I41" s="280"/>
      <c r="J41" s="280"/>
      <c r="K41" s="281"/>
      <c r="L41" s="300" t="s">
        <v>1329</v>
      </c>
      <c r="M41" s="281"/>
      <c r="N41" s="300" t="s">
        <v>1330</v>
      </c>
      <c r="O41" s="281"/>
      <c r="P41" s="300" t="s">
        <v>1331</v>
      </c>
      <c r="Q41" s="280"/>
      <c r="R41" s="280"/>
      <c r="S41" s="280"/>
      <c r="T41" s="280"/>
      <c r="U41" s="281"/>
      <c r="V41" s="300" t="s">
        <v>1332</v>
      </c>
      <c r="W41" s="280"/>
      <c r="X41" s="280"/>
      <c r="Y41" s="280"/>
      <c r="Z41" s="280"/>
      <c r="AA41" s="280"/>
      <c r="AB41" s="280"/>
      <c r="AC41" s="281"/>
      <c r="AD41" s="300" t="s">
        <v>72</v>
      </c>
      <c r="AE41" s="281"/>
      <c r="AF41" s="300" t="s">
        <v>1333</v>
      </c>
      <c r="AG41" s="281"/>
      <c r="AH41" s="300" t="s">
        <v>1334</v>
      </c>
      <c r="AI41" s="281"/>
      <c r="AJ41" s="16" t="s">
        <v>1333</v>
      </c>
      <c r="AK41" s="300" t="s">
        <v>237</v>
      </c>
      <c r="AL41" s="281"/>
      <c r="AM41" s="300" t="s">
        <v>77</v>
      </c>
      <c r="AN41" s="281"/>
      <c r="AO41" s="16" t="s">
        <v>239</v>
      </c>
      <c r="AP41" s="16" t="s">
        <v>1335</v>
      </c>
      <c r="AQ41" s="300" t="s">
        <v>1336</v>
      </c>
      <c r="AR41" s="281"/>
      <c r="AS41" s="16" t="s">
        <v>81</v>
      </c>
      <c r="AT41" s="16" t="s">
        <v>1337</v>
      </c>
      <c r="AU41" s="16" t="s">
        <v>1338</v>
      </c>
      <c r="AV41" s="16" t="s">
        <v>1339</v>
      </c>
    </row>
    <row r="42" spans="1:48" ht="15.75" customHeight="1"/>
    <row r="43" spans="1:48" ht="15.75" customHeight="1"/>
    <row r="44" spans="1:48" ht="15.75" customHeight="1"/>
    <row r="45" spans="1:48" ht="15.75" customHeight="1"/>
    <row r="46" spans="1:48" ht="15.75" customHeight="1"/>
    <row r="47" spans="1:48" ht="15.75" customHeight="1"/>
    <row r="48" spans="1: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18">
    <mergeCell ref="AP23:AV23"/>
    <mergeCell ref="L26:M26"/>
    <mergeCell ref="A27:AV27"/>
    <mergeCell ref="A32:AV32"/>
    <mergeCell ref="B26:E26"/>
    <mergeCell ref="N26:O26"/>
    <mergeCell ref="P26:U26"/>
    <mergeCell ref="AD26:AE26"/>
    <mergeCell ref="AD31:AE31"/>
    <mergeCell ref="AF31:AG31"/>
    <mergeCell ref="AH31:AI31"/>
    <mergeCell ref="AQ31:AR31"/>
    <mergeCell ref="AK31:AL31"/>
    <mergeCell ref="AM31:AN31"/>
    <mergeCell ref="N31:O31"/>
    <mergeCell ref="P31:U31"/>
    <mergeCell ref="AQ26:AR26"/>
    <mergeCell ref="V26:AC26"/>
    <mergeCell ref="AP28:AV28"/>
    <mergeCell ref="AM26:AN26"/>
    <mergeCell ref="AK26:AL26"/>
    <mergeCell ref="AP33:AV33"/>
    <mergeCell ref="AH21:AI21"/>
    <mergeCell ref="AK21:AL21"/>
    <mergeCell ref="A22:AV22"/>
    <mergeCell ref="B21:E21"/>
    <mergeCell ref="B36:E36"/>
    <mergeCell ref="AJ8:AJ9"/>
    <mergeCell ref="AK8:AL9"/>
    <mergeCell ref="AM8:AN9"/>
    <mergeCell ref="AM21:AN21"/>
    <mergeCell ref="AQ21:AR21"/>
    <mergeCell ref="A12:AV12"/>
    <mergeCell ref="AP18:AV18"/>
    <mergeCell ref="B31:E31"/>
    <mergeCell ref="F31:K31"/>
    <mergeCell ref="F16:K16"/>
    <mergeCell ref="B16:E16"/>
    <mergeCell ref="L16:M16"/>
    <mergeCell ref="A7:A10"/>
    <mergeCell ref="B7:E9"/>
    <mergeCell ref="L21:M21"/>
    <mergeCell ref="A17:AV17"/>
    <mergeCell ref="AQ16:AR16"/>
    <mergeCell ref="AM16:AN16"/>
    <mergeCell ref="AD16:AE16"/>
    <mergeCell ref="AD8:AE9"/>
    <mergeCell ref="AF8:AG9"/>
    <mergeCell ref="AH8:AI9"/>
    <mergeCell ref="L41:M41"/>
    <mergeCell ref="F36:K36"/>
    <mergeCell ref="L36:M36"/>
    <mergeCell ref="N41:O41"/>
    <mergeCell ref="P41:U41"/>
    <mergeCell ref="V36:AC36"/>
    <mergeCell ref="AD21:AE21"/>
    <mergeCell ref="AF21:AG21"/>
    <mergeCell ref="AF26:AG26"/>
    <mergeCell ref="N21:O21"/>
    <mergeCell ref="L31:M31"/>
    <mergeCell ref="V31:AC31"/>
    <mergeCell ref="AH26:AI26"/>
    <mergeCell ref="F26:K26"/>
    <mergeCell ref="F21:K21"/>
    <mergeCell ref="V21:AC21"/>
    <mergeCell ref="P21:U21"/>
    <mergeCell ref="AF36:AG36"/>
    <mergeCell ref="AH36:AI36"/>
    <mergeCell ref="AK7:AP7"/>
    <mergeCell ref="AO8:AO9"/>
    <mergeCell ref="AP13:AV13"/>
    <mergeCell ref="AV7:AV9"/>
    <mergeCell ref="F8:K8"/>
    <mergeCell ref="F9:G9"/>
    <mergeCell ref="H9:I9"/>
    <mergeCell ref="J9:K9"/>
    <mergeCell ref="AU7:AU9"/>
    <mergeCell ref="M3:U3"/>
    <mergeCell ref="N16:O16"/>
    <mergeCell ref="P16:U16"/>
    <mergeCell ref="N8:O9"/>
    <mergeCell ref="P8:U8"/>
    <mergeCell ref="P9:Q9"/>
    <mergeCell ref="R9:S9"/>
    <mergeCell ref="T9:U9"/>
    <mergeCell ref="AF16:AG16"/>
    <mergeCell ref="X9:Y9"/>
    <mergeCell ref="Z9:AA9"/>
    <mergeCell ref="V16:AC16"/>
    <mergeCell ref="V8:AC8"/>
    <mergeCell ref="V9:W9"/>
    <mergeCell ref="AB9:AC9"/>
    <mergeCell ref="L8:M9"/>
    <mergeCell ref="A11:AV11"/>
    <mergeCell ref="AH16:AI16"/>
    <mergeCell ref="AK16:AL16"/>
    <mergeCell ref="F7:AJ7"/>
    <mergeCell ref="AQ7:AR9"/>
    <mergeCell ref="AS7:AS9"/>
    <mergeCell ref="AT7:AT9"/>
    <mergeCell ref="AP8:AP9"/>
    <mergeCell ref="AP38:AV38"/>
    <mergeCell ref="A37:AV37"/>
    <mergeCell ref="AF41:AG41"/>
    <mergeCell ref="AD41:AE41"/>
    <mergeCell ref="AH41:AI41"/>
    <mergeCell ref="AK41:AL41"/>
    <mergeCell ref="AM41:AN41"/>
    <mergeCell ref="AQ41:AR41"/>
    <mergeCell ref="AQ36:AR36"/>
    <mergeCell ref="N36:O36"/>
    <mergeCell ref="P36:U36"/>
    <mergeCell ref="AD36:AE36"/>
    <mergeCell ref="AK36:AL36"/>
    <mergeCell ref="AM36:AN36"/>
    <mergeCell ref="B41:E41"/>
    <mergeCell ref="F41:K41"/>
    <mergeCell ref="V41:AC41"/>
  </mergeCells>
  <pageMargins left="0.7" right="0.7" top="0.75" bottom="0.75" header="0" footer="0"/>
  <pageSetup paperSize="9"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81"/>
  <sheetViews>
    <sheetView view="pageBreakPreview" topLeftCell="A42" zoomScale="60" zoomScaleNormal="30" workbookViewId="0">
      <selection activeCell="A47" sqref="A47:AV47"/>
    </sheetView>
  </sheetViews>
  <sheetFormatPr defaultColWidth="12.5703125" defaultRowHeight="15" customHeight="1"/>
  <cols>
    <col min="1" max="1" width="42.42578125" customWidth="1"/>
    <col min="2" max="6" width="12.5703125" customWidth="1"/>
    <col min="11" max="11" width="16.85546875" customWidth="1"/>
    <col min="13" max="13" width="19.5703125" customWidth="1"/>
    <col min="15" max="15" width="22.85546875" customWidth="1"/>
    <col min="17" max="17" width="14.28515625" customWidth="1"/>
    <col min="36" max="36" width="24.140625" customWidth="1"/>
    <col min="42" max="42" width="23.85546875" customWidth="1"/>
  </cols>
  <sheetData>
    <row r="1" spans="1:48" ht="15.75" customHeight="1">
      <c r="A1" s="218"/>
      <c r="B1" s="218"/>
      <c r="C1" s="218"/>
      <c r="D1" s="218"/>
      <c r="E1" s="218"/>
      <c r="F1" s="238"/>
      <c r="G1" s="238"/>
      <c r="H1" s="218"/>
      <c r="I1" s="238"/>
      <c r="J1" s="218"/>
      <c r="K1" s="238"/>
      <c r="L1" s="218"/>
      <c r="M1" s="238"/>
      <c r="N1" s="218"/>
      <c r="O1" s="238"/>
      <c r="P1" s="218"/>
      <c r="Q1" s="238"/>
      <c r="R1" s="218"/>
      <c r="S1" s="238"/>
      <c r="T1" s="218"/>
      <c r="U1" s="238"/>
      <c r="V1" s="218"/>
      <c r="W1" s="238"/>
      <c r="X1" s="218"/>
      <c r="Y1" s="238"/>
      <c r="Z1" s="218"/>
      <c r="AA1" s="238"/>
      <c r="AB1" s="218"/>
      <c r="AC1" s="238"/>
      <c r="AD1" s="218"/>
      <c r="AE1" s="238"/>
      <c r="AF1" s="218"/>
      <c r="AG1" s="238"/>
      <c r="AH1" s="218"/>
      <c r="AI1" s="238"/>
      <c r="AJ1" s="218"/>
      <c r="AK1" s="218"/>
      <c r="AL1" s="218"/>
      <c r="AM1" s="218"/>
      <c r="AN1" s="218"/>
      <c r="AO1" s="218"/>
      <c r="AP1" s="218"/>
      <c r="AQ1" s="218"/>
      <c r="AR1" s="218"/>
      <c r="AS1" s="238"/>
      <c r="AT1" s="218"/>
      <c r="AU1" s="218"/>
      <c r="AV1" s="218"/>
    </row>
    <row r="2" spans="1:48" ht="24.75" customHeight="1">
      <c r="A2" s="218"/>
      <c r="B2" s="218"/>
      <c r="C2" s="218"/>
      <c r="D2" s="218"/>
      <c r="E2" s="218"/>
      <c r="F2" s="238"/>
      <c r="G2" s="238"/>
      <c r="H2" s="218"/>
      <c r="I2" s="238"/>
      <c r="J2" s="218"/>
      <c r="K2" s="238"/>
      <c r="L2" s="218"/>
      <c r="M2" s="238"/>
      <c r="N2" s="218"/>
      <c r="O2" s="238"/>
      <c r="P2" s="218"/>
      <c r="Q2" s="73" t="s">
        <v>0</v>
      </c>
      <c r="R2" s="218"/>
      <c r="S2" s="238"/>
      <c r="T2" s="218"/>
      <c r="U2" s="238"/>
      <c r="V2" s="239"/>
      <c r="W2" s="240"/>
      <c r="X2" s="239"/>
      <c r="Y2" s="238"/>
      <c r="Z2" s="218"/>
      <c r="AA2" s="238"/>
      <c r="AB2" s="218"/>
      <c r="AC2" s="238"/>
      <c r="AD2" s="218"/>
      <c r="AE2" s="238"/>
      <c r="AF2" s="218"/>
      <c r="AG2" s="238"/>
      <c r="AH2" s="218"/>
      <c r="AI2" s="238"/>
      <c r="AJ2" s="218"/>
      <c r="AK2" s="218"/>
      <c r="AL2" s="218"/>
      <c r="AM2" s="218"/>
      <c r="AN2" s="218"/>
      <c r="AO2" s="218"/>
      <c r="AP2" s="218"/>
      <c r="AQ2" s="218"/>
      <c r="AR2" s="218"/>
      <c r="AS2" s="238"/>
      <c r="AT2" s="218"/>
      <c r="AU2" s="218"/>
      <c r="AV2" s="218"/>
    </row>
    <row r="3" spans="1:48" ht="33" customHeight="1">
      <c r="A3" s="218"/>
      <c r="B3" s="218"/>
      <c r="C3" s="218"/>
      <c r="D3" s="218"/>
      <c r="E3" s="218"/>
      <c r="F3" s="238"/>
      <c r="G3" s="238"/>
      <c r="H3" s="218"/>
      <c r="I3" s="238"/>
      <c r="J3" s="218"/>
      <c r="K3" s="238"/>
      <c r="L3" s="218"/>
      <c r="M3" s="238"/>
      <c r="N3" s="218"/>
      <c r="O3" s="238"/>
      <c r="P3" s="218"/>
      <c r="Q3" s="241" t="s">
        <v>1390</v>
      </c>
      <c r="R3" s="239"/>
      <c r="S3" s="240"/>
      <c r="T3" s="239"/>
      <c r="U3" s="240"/>
      <c r="V3" s="239"/>
      <c r="W3" s="240"/>
      <c r="X3" s="239"/>
      <c r="Y3" s="240"/>
      <c r="Z3" s="239"/>
      <c r="AA3" s="240"/>
      <c r="AB3" s="239"/>
      <c r="AC3" s="240"/>
      <c r="AD3" s="239"/>
      <c r="AE3" s="240"/>
      <c r="AF3" s="239"/>
      <c r="AG3" s="240"/>
      <c r="AH3" s="239"/>
      <c r="AI3" s="238"/>
      <c r="AJ3" s="218"/>
      <c r="AK3" s="218"/>
      <c r="AL3" s="218"/>
      <c r="AM3" s="218"/>
      <c r="AN3" s="218"/>
      <c r="AO3" s="218"/>
      <c r="AP3" s="218"/>
      <c r="AQ3" s="218"/>
      <c r="AR3" s="218"/>
      <c r="AS3" s="238"/>
      <c r="AT3" s="218"/>
      <c r="AU3" s="218"/>
      <c r="AV3" s="218"/>
    </row>
    <row r="4" spans="1:48" ht="15.75" customHeight="1">
      <c r="A4" s="218"/>
      <c r="B4" s="218"/>
      <c r="C4" s="218"/>
      <c r="D4" s="218"/>
      <c r="E4" s="218"/>
      <c r="F4" s="238"/>
      <c r="G4" s="238"/>
      <c r="H4" s="218"/>
      <c r="I4" s="238"/>
      <c r="J4" s="218"/>
      <c r="K4" s="238"/>
      <c r="L4" s="242"/>
      <c r="M4" s="238"/>
      <c r="N4" s="218"/>
      <c r="O4" s="238"/>
      <c r="P4" s="218"/>
      <c r="Q4" s="238"/>
      <c r="R4" s="239"/>
      <c r="S4" s="240"/>
      <c r="T4" s="239"/>
      <c r="U4" s="240"/>
      <c r="V4" s="239"/>
      <c r="W4" s="240"/>
      <c r="X4" s="239"/>
      <c r="Y4" s="240"/>
      <c r="Z4" s="239"/>
      <c r="AA4" s="240"/>
      <c r="AB4" s="239"/>
      <c r="AC4" s="240"/>
      <c r="AD4" s="239"/>
      <c r="AE4" s="240"/>
      <c r="AF4" s="239"/>
      <c r="AG4" s="240"/>
      <c r="AH4" s="239"/>
      <c r="AI4" s="238"/>
      <c r="AJ4" s="218"/>
      <c r="AK4" s="218"/>
      <c r="AL4" s="218"/>
      <c r="AM4" s="218"/>
      <c r="AN4" s="218"/>
      <c r="AO4" s="218"/>
      <c r="AP4" s="218"/>
      <c r="AQ4" s="218"/>
      <c r="AR4" s="218"/>
      <c r="AS4" s="238"/>
      <c r="AT4" s="218"/>
      <c r="AU4" s="218"/>
      <c r="AV4" s="218"/>
    </row>
    <row r="5" spans="1:48" ht="15.75" customHeight="1">
      <c r="A5" s="218"/>
      <c r="B5" s="218"/>
      <c r="C5" s="218"/>
      <c r="D5" s="218"/>
      <c r="E5" s="218"/>
      <c r="F5" s="238"/>
      <c r="G5" s="238"/>
      <c r="H5" s="218"/>
      <c r="I5" s="238"/>
      <c r="J5" s="218"/>
      <c r="K5" s="238"/>
      <c r="L5" s="218"/>
      <c r="M5" s="238"/>
      <c r="N5" s="218"/>
      <c r="O5" s="238"/>
      <c r="P5" s="218"/>
      <c r="Q5" s="240"/>
      <c r="R5" s="239"/>
      <c r="S5" s="240"/>
      <c r="T5" s="239"/>
      <c r="U5" s="240"/>
      <c r="V5" s="239"/>
      <c r="W5" s="240"/>
      <c r="X5" s="239"/>
      <c r="Y5" s="240"/>
      <c r="Z5" s="239"/>
      <c r="AA5" s="240"/>
      <c r="AB5" s="239"/>
      <c r="AC5" s="240"/>
      <c r="AD5" s="239"/>
      <c r="AE5" s="240"/>
      <c r="AF5" s="239"/>
      <c r="AG5" s="240"/>
      <c r="AH5" s="239"/>
      <c r="AI5" s="238"/>
      <c r="AJ5" s="218"/>
      <c r="AK5" s="218"/>
      <c r="AL5" s="218"/>
      <c r="AM5" s="218"/>
      <c r="AN5" s="218"/>
      <c r="AO5" s="218"/>
      <c r="AP5" s="218"/>
      <c r="AQ5" s="218"/>
      <c r="AR5" s="218"/>
      <c r="AS5" s="238"/>
      <c r="AT5" s="218"/>
      <c r="AU5" s="218"/>
      <c r="AV5" s="218"/>
    </row>
    <row r="6" spans="1:48" ht="15.75" customHeight="1">
      <c r="A6" s="218"/>
      <c r="B6" s="218"/>
      <c r="C6" s="218"/>
      <c r="D6" s="218"/>
      <c r="E6" s="218"/>
      <c r="F6" s="238"/>
      <c r="G6" s="238"/>
      <c r="H6" s="218"/>
      <c r="I6" s="238"/>
      <c r="J6" s="218"/>
      <c r="K6" s="238"/>
      <c r="L6" s="218"/>
      <c r="M6" s="238"/>
      <c r="N6" s="218"/>
      <c r="O6" s="238"/>
      <c r="P6" s="218"/>
      <c r="Q6" s="238"/>
      <c r="R6" s="243"/>
      <c r="S6" s="238"/>
      <c r="T6" s="218"/>
      <c r="U6" s="238"/>
      <c r="V6" s="218"/>
      <c r="W6" s="244"/>
      <c r="X6" s="245"/>
      <c r="Y6" s="244"/>
      <c r="Z6" s="218"/>
      <c r="AA6" s="238"/>
      <c r="AB6" s="218"/>
      <c r="AC6" s="238"/>
      <c r="AD6" s="218"/>
      <c r="AE6" s="238"/>
      <c r="AF6" s="218"/>
      <c r="AG6" s="238"/>
      <c r="AH6" s="218"/>
      <c r="AI6" s="238"/>
      <c r="AJ6" s="218"/>
      <c r="AK6" s="218"/>
      <c r="AL6" s="218"/>
      <c r="AM6" s="218"/>
      <c r="AN6" s="218"/>
      <c r="AO6" s="218"/>
      <c r="AP6" s="218"/>
      <c r="AQ6" s="218"/>
      <c r="AR6" s="218"/>
      <c r="AS6" s="238"/>
      <c r="AT6" s="218"/>
      <c r="AU6" s="218"/>
      <c r="AV6" s="218"/>
    </row>
    <row r="7" spans="1:48" ht="15.75">
      <c r="A7" s="351" t="s">
        <v>2</v>
      </c>
      <c r="B7" s="330" t="s">
        <v>1391</v>
      </c>
      <c r="C7" s="354"/>
      <c r="D7" s="354"/>
      <c r="E7" s="331"/>
      <c r="F7" s="334" t="s">
        <v>4</v>
      </c>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6"/>
      <c r="AK7" s="337" t="s">
        <v>5</v>
      </c>
      <c r="AL7" s="338"/>
      <c r="AM7" s="338"/>
      <c r="AN7" s="338"/>
      <c r="AO7" s="338"/>
      <c r="AP7" s="339"/>
      <c r="AQ7" s="330" t="s">
        <v>6</v>
      </c>
      <c r="AR7" s="331"/>
      <c r="AS7" s="348" t="s">
        <v>7</v>
      </c>
      <c r="AT7" s="343" t="s">
        <v>8</v>
      </c>
      <c r="AU7" s="343" t="s">
        <v>9</v>
      </c>
      <c r="AV7" s="343" t="s">
        <v>1392</v>
      </c>
    </row>
    <row r="8" spans="1:48" ht="15.75">
      <c r="A8" s="352"/>
      <c r="B8" s="346"/>
      <c r="C8" s="355"/>
      <c r="D8" s="355"/>
      <c r="E8" s="347"/>
      <c r="F8" s="334" t="s">
        <v>1393</v>
      </c>
      <c r="G8" s="335"/>
      <c r="H8" s="335"/>
      <c r="I8" s="335"/>
      <c r="J8" s="335"/>
      <c r="K8" s="336"/>
      <c r="L8" s="330" t="s">
        <v>1394</v>
      </c>
      <c r="M8" s="331"/>
      <c r="N8" s="330" t="s">
        <v>1395</v>
      </c>
      <c r="O8" s="331"/>
      <c r="P8" s="337" t="s">
        <v>1396</v>
      </c>
      <c r="Q8" s="338"/>
      <c r="R8" s="338"/>
      <c r="S8" s="338"/>
      <c r="T8" s="338"/>
      <c r="U8" s="339"/>
      <c r="V8" s="337" t="s">
        <v>15</v>
      </c>
      <c r="W8" s="338"/>
      <c r="X8" s="338"/>
      <c r="Y8" s="338"/>
      <c r="Z8" s="338"/>
      <c r="AA8" s="338"/>
      <c r="AB8" s="338"/>
      <c r="AC8" s="339"/>
      <c r="AD8" s="330" t="s">
        <v>1397</v>
      </c>
      <c r="AE8" s="331"/>
      <c r="AF8" s="330" t="s">
        <v>1398</v>
      </c>
      <c r="AG8" s="331"/>
      <c r="AH8" s="330" t="s">
        <v>1399</v>
      </c>
      <c r="AI8" s="331"/>
      <c r="AJ8" s="343" t="s">
        <v>1400</v>
      </c>
      <c r="AK8" s="330" t="s">
        <v>20</v>
      </c>
      <c r="AL8" s="331"/>
      <c r="AM8" s="330" t="s">
        <v>21</v>
      </c>
      <c r="AN8" s="331"/>
      <c r="AO8" s="343" t="s">
        <v>1401</v>
      </c>
      <c r="AP8" s="343" t="s">
        <v>23</v>
      </c>
      <c r="AQ8" s="346"/>
      <c r="AR8" s="347"/>
      <c r="AS8" s="349"/>
      <c r="AT8" s="344"/>
      <c r="AU8" s="344"/>
      <c r="AV8" s="344"/>
    </row>
    <row r="9" spans="1:48" ht="58.5" customHeight="1">
      <c r="A9" s="352"/>
      <c r="B9" s="332"/>
      <c r="C9" s="356"/>
      <c r="D9" s="356"/>
      <c r="E9" s="333"/>
      <c r="F9" s="334" t="s">
        <v>24</v>
      </c>
      <c r="G9" s="336"/>
      <c r="H9" s="337" t="s">
        <v>25</v>
      </c>
      <c r="I9" s="339"/>
      <c r="J9" s="337" t="s">
        <v>26</v>
      </c>
      <c r="K9" s="339"/>
      <c r="L9" s="332"/>
      <c r="M9" s="333"/>
      <c r="N9" s="332"/>
      <c r="O9" s="333"/>
      <c r="P9" s="337" t="s">
        <v>1402</v>
      </c>
      <c r="Q9" s="339"/>
      <c r="R9" s="337" t="s">
        <v>28</v>
      </c>
      <c r="S9" s="339"/>
      <c r="T9" s="337" t="s">
        <v>1403</v>
      </c>
      <c r="U9" s="339"/>
      <c r="V9" s="337" t="s">
        <v>30</v>
      </c>
      <c r="W9" s="339"/>
      <c r="X9" s="337" t="s">
        <v>31</v>
      </c>
      <c r="Y9" s="339"/>
      <c r="Z9" s="337" t="s">
        <v>32</v>
      </c>
      <c r="AA9" s="339"/>
      <c r="AB9" s="337" t="s">
        <v>33</v>
      </c>
      <c r="AC9" s="339"/>
      <c r="AD9" s="332"/>
      <c r="AE9" s="333"/>
      <c r="AF9" s="332"/>
      <c r="AG9" s="333"/>
      <c r="AH9" s="332"/>
      <c r="AI9" s="333"/>
      <c r="AJ9" s="345"/>
      <c r="AK9" s="332"/>
      <c r="AL9" s="333"/>
      <c r="AM9" s="332"/>
      <c r="AN9" s="333"/>
      <c r="AO9" s="345"/>
      <c r="AP9" s="345"/>
      <c r="AQ9" s="332"/>
      <c r="AR9" s="333"/>
      <c r="AS9" s="350"/>
      <c r="AT9" s="345"/>
      <c r="AU9" s="345"/>
      <c r="AV9" s="345"/>
    </row>
    <row r="10" spans="1:48" ht="31.5">
      <c r="A10" s="353"/>
      <c r="B10" s="84" t="s">
        <v>34</v>
      </c>
      <c r="C10" s="85" t="s">
        <v>35</v>
      </c>
      <c r="D10" s="85" t="s">
        <v>36</v>
      </c>
      <c r="E10" s="85" t="s">
        <v>37</v>
      </c>
      <c r="F10" s="86" t="s">
        <v>38</v>
      </c>
      <c r="G10" s="86" t="s">
        <v>39</v>
      </c>
      <c r="H10" s="84" t="s">
        <v>38</v>
      </c>
      <c r="I10" s="86" t="s">
        <v>39</v>
      </c>
      <c r="J10" s="84" t="s">
        <v>38</v>
      </c>
      <c r="K10" s="86" t="s">
        <v>39</v>
      </c>
      <c r="L10" s="84" t="s">
        <v>38</v>
      </c>
      <c r="M10" s="86" t="s">
        <v>39</v>
      </c>
      <c r="N10" s="84" t="s">
        <v>38</v>
      </c>
      <c r="O10" s="86" t="s">
        <v>39</v>
      </c>
      <c r="P10" s="84" t="s">
        <v>38</v>
      </c>
      <c r="Q10" s="86" t="s">
        <v>39</v>
      </c>
      <c r="R10" s="84" t="s">
        <v>38</v>
      </c>
      <c r="S10" s="86" t="s">
        <v>39</v>
      </c>
      <c r="T10" s="84" t="s">
        <v>38</v>
      </c>
      <c r="U10" s="86" t="s">
        <v>39</v>
      </c>
      <c r="V10" s="84" t="s">
        <v>38</v>
      </c>
      <c r="W10" s="86" t="s">
        <v>39</v>
      </c>
      <c r="X10" s="84" t="s">
        <v>38</v>
      </c>
      <c r="Y10" s="86" t="s">
        <v>39</v>
      </c>
      <c r="Z10" s="84" t="s">
        <v>38</v>
      </c>
      <c r="AA10" s="86" t="s">
        <v>39</v>
      </c>
      <c r="AB10" s="84" t="s">
        <v>38</v>
      </c>
      <c r="AC10" s="86" t="s">
        <v>39</v>
      </c>
      <c r="AD10" s="84" t="s">
        <v>38</v>
      </c>
      <c r="AE10" s="86" t="s">
        <v>39</v>
      </c>
      <c r="AF10" s="84" t="s">
        <v>38</v>
      </c>
      <c r="AG10" s="86" t="s">
        <v>39</v>
      </c>
      <c r="AH10" s="84" t="s">
        <v>38</v>
      </c>
      <c r="AI10" s="86" t="s">
        <v>39</v>
      </c>
      <c r="AJ10" s="84" t="s">
        <v>38</v>
      </c>
      <c r="AK10" s="84" t="s">
        <v>38</v>
      </c>
      <c r="AL10" s="84" t="s">
        <v>40</v>
      </c>
      <c r="AM10" s="84" t="s">
        <v>38</v>
      </c>
      <c r="AN10" s="84" t="s">
        <v>40</v>
      </c>
      <c r="AO10" s="84" t="s">
        <v>38</v>
      </c>
      <c r="AP10" s="84" t="s">
        <v>41</v>
      </c>
      <c r="AQ10" s="84" t="s">
        <v>42</v>
      </c>
      <c r="AR10" s="84" t="s">
        <v>43</v>
      </c>
      <c r="AS10" s="86" t="s">
        <v>38</v>
      </c>
      <c r="AT10" s="84" t="s">
        <v>41</v>
      </c>
      <c r="AU10" s="84" t="s">
        <v>41</v>
      </c>
      <c r="AV10" s="84" t="s">
        <v>41</v>
      </c>
    </row>
    <row r="11" spans="1:48" ht="33">
      <c r="A11" s="340" t="s">
        <v>1340</v>
      </c>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2"/>
    </row>
    <row r="12" spans="1:48" ht="37.5" customHeight="1">
      <c r="A12" s="327" t="s">
        <v>1341</v>
      </c>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9"/>
    </row>
    <row r="13" spans="1:48" ht="37.5">
      <c r="A13" s="246" t="s">
        <v>1406</v>
      </c>
      <c r="B13" s="248">
        <v>791</v>
      </c>
      <c r="C13" s="248">
        <v>340</v>
      </c>
      <c r="D13" s="248">
        <v>370</v>
      </c>
      <c r="E13" s="248">
        <v>81</v>
      </c>
      <c r="F13" s="248">
        <v>2</v>
      </c>
      <c r="G13" s="248">
        <v>0.25</v>
      </c>
      <c r="H13" s="248">
        <v>0</v>
      </c>
      <c r="I13" s="248">
        <v>0</v>
      </c>
      <c r="J13" s="248">
        <v>0</v>
      </c>
      <c r="K13" s="248">
        <v>0</v>
      </c>
      <c r="L13" s="248">
        <v>1</v>
      </c>
      <c r="M13" s="248">
        <v>0.1</v>
      </c>
      <c r="N13" s="248">
        <v>0</v>
      </c>
      <c r="O13" s="248">
        <v>0</v>
      </c>
      <c r="P13" s="248">
        <v>4</v>
      </c>
      <c r="Q13" s="248">
        <v>0.5</v>
      </c>
      <c r="R13" s="248">
        <v>1</v>
      </c>
      <c r="S13" s="248">
        <v>0.1</v>
      </c>
      <c r="T13" s="248">
        <v>4</v>
      </c>
      <c r="U13" s="248">
        <v>0.5</v>
      </c>
      <c r="V13" s="248">
        <v>320</v>
      </c>
      <c r="W13" s="248">
        <v>40</v>
      </c>
      <c r="X13" s="248">
        <v>60</v>
      </c>
      <c r="Y13" s="248">
        <v>7.6</v>
      </c>
      <c r="Z13" s="248">
        <v>20</v>
      </c>
      <c r="AA13" s="248">
        <v>2.5</v>
      </c>
      <c r="AB13" s="248">
        <v>0</v>
      </c>
      <c r="AC13" s="248">
        <v>0</v>
      </c>
      <c r="AD13" s="248">
        <v>440</v>
      </c>
      <c r="AE13" s="248">
        <v>56</v>
      </c>
      <c r="AF13" s="248">
        <v>791</v>
      </c>
      <c r="AG13" s="248">
        <v>100</v>
      </c>
      <c r="AH13" s="248">
        <v>791</v>
      </c>
      <c r="AI13" s="248">
        <v>100</v>
      </c>
      <c r="AJ13" s="248">
        <v>10</v>
      </c>
      <c r="AK13" s="248">
        <v>0</v>
      </c>
      <c r="AL13" s="248">
        <v>0</v>
      </c>
      <c r="AM13" s="248">
        <v>1.5</v>
      </c>
      <c r="AN13" s="248">
        <v>2</v>
      </c>
      <c r="AO13" s="248">
        <v>9</v>
      </c>
      <c r="AP13" s="321" t="s">
        <v>1407</v>
      </c>
      <c r="AQ13" s="322"/>
      <c r="AR13" s="322"/>
      <c r="AS13" s="322"/>
      <c r="AT13" s="322"/>
      <c r="AU13" s="322"/>
      <c r="AV13" s="323"/>
    </row>
    <row r="14" spans="1:48" ht="56.25">
      <c r="A14" s="246" t="s">
        <v>48</v>
      </c>
      <c r="B14" s="249">
        <v>808</v>
      </c>
      <c r="C14" s="250">
        <v>345</v>
      </c>
      <c r="D14" s="250">
        <v>386</v>
      </c>
      <c r="E14" s="250">
        <v>77</v>
      </c>
      <c r="F14" s="251">
        <v>3</v>
      </c>
      <c r="G14" s="251">
        <v>0.37</v>
      </c>
      <c r="H14" s="250">
        <v>3</v>
      </c>
      <c r="I14" s="251">
        <v>0.37</v>
      </c>
      <c r="J14" s="250">
        <v>0</v>
      </c>
      <c r="K14" s="251">
        <v>0</v>
      </c>
      <c r="L14" s="250">
        <v>3</v>
      </c>
      <c r="M14" s="251">
        <v>0.37</v>
      </c>
      <c r="N14" s="250">
        <v>0</v>
      </c>
      <c r="O14" s="251">
        <v>0</v>
      </c>
      <c r="P14" s="250">
        <v>2</v>
      </c>
      <c r="Q14" s="251">
        <v>0.2</v>
      </c>
      <c r="R14" s="250">
        <v>0</v>
      </c>
      <c r="S14" s="251">
        <v>0</v>
      </c>
      <c r="T14" s="250">
        <v>5</v>
      </c>
      <c r="U14" s="251">
        <v>0.6</v>
      </c>
      <c r="V14" s="250">
        <v>480</v>
      </c>
      <c r="W14" s="251">
        <v>59.405999999999999</v>
      </c>
      <c r="X14" s="250">
        <v>60</v>
      </c>
      <c r="Y14" s="251">
        <v>7.43</v>
      </c>
      <c r="Z14" s="250">
        <v>12</v>
      </c>
      <c r="AA14" s="251">
        <v>1.49</v>
      </c>
      <c r="AB14" s="250">
        <v>60</v>
      </c>
      <c r="AC14" s="251">
        <v>7.43</v>
      </c>
      <c r="AD14" s="250">
        <v>440</v>
      </c>
      <c r="AE14" s="251">
        <v>54.46</v>
      </c>
      <c r="AF14" s="250">
        <v>808</v>
      </c>
      <c r="AG14" s="251">
        <v>100</v>
      </c>
      <c r="AH14" s="252">
        <v>628</v>
      </c>
      <c r="AI14" s="253">
        <v>77.7</v>
      </c>
      <c r="AJ14" s="252">
        <v>14</v>
      </c>
      <c r="AK14" s="252">
        <v>1</v>
      </c>
      <c r="AL14" s="252">
        <v>1</v>
      </c>
      <c r="AM14" s="252">
        <v>1.5</v>
      </c>
      <c r="AN14" s="252">
        <v>1</v>
      </c>
      <c r="AO14" s="252">
        <v>3</v>
      </c>
      <c r="AP14" s="252" t="s">
        <v>49</v>
      </c>
      <c r="AQ14" s="252">
        <v>0</v>
      </c>
      <c r="AR14" s="252">
        <v>0</v>
      </c>
      <c r="AS14" s="253">
        <v>1</v>
      </c>
      <c r="AT14" s="252" t="s">
        <v>49</v>
      </c>
      <c r="AU14" s="252" t="s">
        <v>50</v>
      </c>
      <c r="AV14" s="252" t="s">
        <v>49</v>
      </c>
    </row>
    <row r="15" spans="1:48" ht="23.25">
      <c r="A15" s="254" t="s">
        <v>51</v>
      </c>
      <c r="B15" s="254">
        <f>B14-B13</f>
        <v>17</v>
      </c>
      <c r="C15" s="254">
        <f t="shared" ref="C15:J15" si="0">C14-C13</f>
        <v>5</v>
      </c>
      <c r="D15" s="254">
        <f>D14-D13</f>
        <v>16</v>
      </c>
      <c r="E15" s="254">
        <f t="shared" si="0"/>
        <v>-4</v>
      </c>
      <c r="F15" s="254">
        <f t="shared" si="0"/>
        <v>1</v>
      </c>
      <c r="G15" s="254">
        <f t="shared" si="0"/>
        <v>0.12</v>
      </c>
      <c r="H15" s="254">
        <f t="shared" si="0"/>
        <v>3</v>
      </c>
      <c r="I15" s="255">
        <f t="shared" si="0"/>
        <v>0.37</v>
      </c>
      <c r="J15" s="254">
        <f t="shared" si="0"/>
        <v>0</v>
      </c>
      <c r="K15" s="255">
        <f>K14-K13</f>
        <v>0</v>
      </c>
      <c r="L15" s="254">
        <f t="shared" ref="L15:AI15" si="1">L14-L13</f>
        <v>2</v>
      </c>
      <c r="M15" s="254">
        <f t="shared" si="1"/>
        <v>0.27</v>
      </c>
      <c r="N15" s="254">
        <f t="shared" si="1"/>
        <v>0</v>
      </c>
      <c r="O15" s="254">
        <f t="shared" si="1"/>
        <v>0</v>
      </c>
      <c r="P15" s="254">
        <f t="shared" si="1"/>
        <v>-2</v>
      </c>
      <c r="Q15" s="255">
        <f t="shared" si="1"/>
        <v>-0.3</v>
      </c>
      <c r="R15" s="254">
        <f t="shared" si="1"/>
        <v>-1</v>
      </c>
      <c r="S15" s="254">
        <f t="shared" si="1"/>
        <v>-0.1</v>
      </c>
      <c r="T15" s="254">
        <f t="shared" si="1"/>
        <v>1</v>
      </c>
      <c r="U15" s="255">
        <f t="shared" si="1"/>
        <v>9.9999999999999978E-2</v>
      </c>
      <c r="V15" s="254">
        <f t="shared" si="1"/>
        <v>160</v>
      </c>
      <c r="W15" s="255">
        <f t="shared" si="1"/>
        <v>19.405999999999999</v>
      </c>
      <c r="X15" s="254">
        <f t="shared" si="1"/>
        <v>0</v>
      </c>
      <c r="Y15" s="254">
        <f t="shared" si="1"/>
        <v>-0.16999999999999993</v>
      </c>
      <c r="Z15" s="254">
        <f t="shared" si="1"/>
        <v>-8</v>
      </c>
      <c r="AA15" s="255">
        <f t="shared" si="1"/>
        <v>-1.01</v>
      </c>
      <c r="AB15" s="254">
        <f t="shared" si="1"/>
        <v>60</v>
      </c>
      <c r="AC15" s="255">
        <f t="shared" si="1"/>
        <v>7.43</v>
      </c>
      <c r="AD15" s="254">
        <f t="shared" si="1"/>
        <v>0</v>
      </c>
      <c r="AE15" s="255">
        <f t="shared" si="1"/>
        <v>-1.5399999999999991</v>
      </c>
      <c r="AF15" s="254">
        <f t="shared" si="1"/>
        <v>17</v>
      </c>
      <c r="AG15" s="256">
        <f t="shared" si="1"/>
        <v>0</v>
      </c>
      <c r="AH15" s="254">
        <f t="shared" si="1"/>
        <v>-163</v>
      </c>
      <c r="AI15" s="255">
        <f t="shared" si="1"/>
        <v>-22.299999999999997</v>
      </c>
      <c r="AJ15" s="254">
        <f>AJ13-AJ14</f>
        <v>-4</v>
      </c>
      <c r="AK15" s="254">
        <f t="shared" ref="AK15:AO15" si="2">AK13-AK14</f>
        <v>-1</v>
      </c>
      <c r="AL15" s="254">
        <f t="shared" si="2"/>
        <v>-1</v>
      </c>
      <c r="AM15" s="254">
        <f t="shared" si="2"/>
        <v>0</v>
      </c>
      <c r="AN15" s="254">
        <f t="shared" si="2"/>
        <v>1</v>
      </c>
      <c r="AO15" s="254">
        <f t="shared" si="2"/>
        <v>6</v>
      </c>
      <c r="AP15" s="257" t="s">
        <v>1422</v>
      </c>
      <c r="AQ15" s="257">
        <v>0</v>
      </c>
      <c r="AR15" s="257">
        <v>0</v>
      </c>
      <c r="AS15" s="258">
        <v>1</v>
      </c>
      <c r="AT15" s="257" t="s">
        <v>1408</v>
      </c>
      <c r="AU15" s="257" t="s">
        <v>1408</v>
      </c>
      <c r="AV15" s="257" t="s">
        <v>1407</v>
      </c>
    </row>
    <row r="16" spans="1:48" ht="300">
      <c r="A16" s="246" t="s">
        <v>65</v>
      </c>
      <c r="B16" s="318" t="s">
        <v>4474</v>
      </c>
      <c r="C16" s="319"/>
      <c r="D16" s="319"/>
      <c r="E16" s="320"/>
      <c r="F16" s="324" t="s">
        <v>4475</v>
      </c>
      <c r="G16" s="325"/>
      <c r="H16" s="325"/>
      <c r="I16" s="325"/>
      <c r="J16" s="325"/>
      <c r="K16" s="326"/>
      <c r="L16" s="318" t="s">
        <v>4476</v>
      </c>
      <c r="M16" s="320"/>
      <c r="N16" s="318" t="s">
        <v>1342</v>
      </c>
      <c r="O16" s="320"/>
      <c r="P16" s="318" t="s">
        <v>4477</v>
      </c>
      <c r="Q16" s="319"/>
      <c r="R16" s="319"/>
      <c r="S16" s="319"/>
      <c r="T16" s="319"/>
      <c r="U16" s="320"/>
      <c r="V16" s="318" t="s">
        <v>4478</v>
      </c>
      <c r="W16" s="319"/>
      <c r="X16" s="319"/>
      <c r="Y16" s="319"/>
      <c r="Z16" s="319"/>
      <c r="AA16" s="319"/>
      <c r="AB16" s="319"/>
      <c r="AC16" s="320"/>
      <c r="AD16" s="318" t="s">
        <v>4479</v>
      </c>
      <c r="AE16" s="320"/>
      <c r="AF16" s="318" t="s">
        <v>73</v>
      </c>
      <c r="AG16" s="320"/>
      <c r="AH16" s="318" t="s">
        <v>1343</v>
      </c>
      <c r="AI16" s="320"/>
      <c r="AJ16" s="246" t="s">
        <v>4480</v>
      </c>
      <c r="AK16" s="318" t="s">
        <v>4481</v>
      </c>
      <c r="AL16" s="320"/>
      <c r="AM16" s="318" t="s">
        <v>4482</v>
      </c>
      <c r="AN16" s="320"/>
      <c r="AO16" s="246" t="s">
        <v>1344</v>
      </c>
      <c r="AP16" s="246" t="s">
        <v>4483</v>
      </c>
      <c r="AQ16" s="318" t="s">
        <v>4484</v>
      </c>
      <c r="AR16" s="320"/>
      <c r="AS16" s="273" t="s">
        <v>81</v>
      </c>
      <c r="AT16" s="246" t="s">
        <v>82</v>
      </c>
      <c r="AU16" s="246" t="s">
        <v>4485</v>
      </c>
      <c r="AV16" s="246" t="s">
        <v>4486</v>
      </c>
    </row>
    <row r="17" spans="1:48" ht="60" customHeight="1">
      <c r="A17" s="327" t="s">
        <v>1345</v>
      </c>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9"/>
    </row>
    <row r="18" spans="1:48" ht="37.5">
      <c r="A18" s="246" t="s">
        <v>1406</v>
      </c>
      <c r="B18" s="248">
        <v>448</v>
      </c>
      <c r="C18" s="248">
        <v>198</v>
      </c>
      <c r="D18" s="248">
        <v>225</v>
      </c>
      <c r="E18" s="248">
        <v>25</v>
      </c>
      <c r="F18" s="248">
        <v>3</v>
      </c>
      <c r="G18" s="248">
        <v>6.0000000000000001E-3</v>
      </c>
      <c r="H18" s="248">
        <v>1</v>
      </c>
      <c r="I18" s="248">
        <v>2E-3</v>
      </c>
      <c r="J18" s="248">
        <v>0</v>
      </c>
      <c r="K18" s="248">
        <v>0</v>
      </c>
      <c r="L18" s="248">
        <v>1</v>
      </c>
      <c r="M18" s="248">
        <v>0</v>
      </c>
      <c r="N18" s="248">
        <v>0</v>
      </c>
      <c r="O18" s="248">
        <v>0</v>
      </c>
      <c r="P18" s="248">
        <v>0</v>
      </c>
      <c r="Q18" s="248">
        <v>0</v>
      </c>
      <c r="R18" s="248">
        <v>1</v>
      </c>
      <c r="S18" s="248">
        <v>0</v>
      </c>
      <c r="T18" s="248">
        <v>0</v>
      </c>
      <c r="U18" s="248">
        <v>0</v>
      </c>
      <c r="V18" s="227">
        <v>5</v>
      </c>
      <c r="W18" s="227">
        <v>1.1000000000000001</v>
      </c>
      <c r="X18" s="248">
        <v>20</v>
      </c>
      <c r="Y18" s="248">
        <v>0.04</v>
      </c>
      <c r="Z18" s="248">
        <v>15</v>
      </c>
      <c r="AA18" s="248">
        <v>0.03</v>
      </c>
      <c r="AB18" s="248">
        <v>250</v>
      </c>
      <c r="AC18" s="248">
        <v>0.55000000000000004</v>
      </c>
      <c r="AD18" s="248">
        <v>265</v>
      </c>
      <c r="AE18" s="248">
        <v>59</v>
      </c>
      <c r="AF18" s="248">
        <v>198</v>
      </c>
      <c r="AG18" s="248">
        <v>44</v>
      </c>
      <c r="AH18" s="248">
        <v>448</v>
      </c>
      <c r="AI18" s="248">
        <v>100</v>
      </c>
      <c r="AJ18" s="248">
        <v>21</v>
      </c>
      <c r="AK18" s="248">
        <v>0</v>
      </c>
      <c r="AL18" s="248">
        <v>0</v>
      </c>
      <c r="AM18" s="248">
        <v>1</v>
      </c>
      <c r="AN18" s="248">
        <v>1</v>
      </c>
      <c r="AO18" s="248">
        <v>8</v>
      </c>
      <c r="AP18" s="321" t="s">
        <v>1407</v>
      </c>
      <c r="AQ18" s="322"/>
      <c r="AR18" s="322"/>
      <c r="AS18" s="322"/>
      <c r="AT18" s="322"/>
      <c r="AU18" s="322"/>
      <c r="AV18" s="323"/>
    </row>
    <row r="19" spans="1:48" ht="56.25">
      <c r="A19" s="246" t="s">
        <v>48</v>
      </c>
      <c r="B19" s="259">
        <v>463</v>
      </c>
      <c r="C19" s="260">
        <v>195</v>
      </c>
      <c r="D19" s="260">
        <v>235</v>
      </c>
      <c r="E19" s="260">
        <v>33</v>
      </c>
      <c r="F19" s="261">
        <v>5</v>
      </c>
      <c r="G19" s="261">
        <v>1.08</v>
      </c>
      <c r="H19" s="260">
        <v>1</v>
      </c>
      <c r="I19" s="261">
        <v>0.22</v>
      </c>
      <c r="J19" s="260">
        <v>0</v>
      </c>
      <c r="K19" s="261">
        <v>0</v>
      </c>
      <c r="L19" s="260">
        <v>1</v>
      </c>
      <c r="M19" s="261">
        <v>0.22</v>
      </c>
      <c r="N19" s="260">
        <v>0</v>
      </c>
      <c r="O19" s="261">
        <v>0</v>
      </c>
      <c r="P19" s="260">
        <v>0</v>
      </c>
      <c r="Q19" s="261">
        <v>0</v>
      </c>
      <c r="R19" s="260">
        <v>1</v>
      </c>
      <c r="S19" s="261">
        <v>0.2</v>
      </c>
      <c r="T19" s="260">
        <v>0</v>
      </c>
      <c r="U19" s="261">
        <v>0</v>
      </c>
      <c r="V19" s="226">
        <v>10</v>
      </c>
      <c r="W19" s="227">
        <v>2.16</v>
      </c>
      <c r="X19" s="260">
        <v>20</v>
      </c>
      <c r="Y19" s="261">
        <v>4.32</v>
      </c>
      <c r="Z19" s="260">
        <v>10</v>
      </c>
      <c r="AA19" s="261">
        <v>2.16</v>
      </c>
      <c r="AB19" s="260">
        <v>81</v>
      </c>
      <c r="AC19" s="261">
        <v>17.5</v>
      </c>
      <c r="AD19" s="260">
        <v>334</v>
      </c>
      <c r="AE19" s="261">
        <v>72.14</v>
      </c>
      <c r="AF19" s="260">
        <v>460</v>
      </c>
      <c r="AG19" s="261">
        <v>100</v>
      </c>
      <c r="AH19" s="262">
        <v>45</v>
      </c>
      <c r="AI19" s="263">
        <v>9.7200000000000006</v>
      </c>
      <c r="AJ19" s="262">
        <v>21</v>
      </c>
      <c r="AK19" s="262">
        <v>0</v>
      </c>
      <c r="AL19" s="262">
        <v>0</v>
      </c>
      <c r="AM19" s="262">
        <v>1</v>
      </c>
      <c r="AN19" s="262">
        <v>1</v>
      </c>
      <c r="AO19" s="262">
        <v>10</v>
      </c>
      <c r="AP19" s="262" t="s">
        <v>49</v>
      </c>
      <c r="AQ19" s="262">
        <v>0</v>
      </c>
      <c r="AR19" s="262">
        <v>0</v>
      </c>
      <c r="AS19" s="263">
        <v>1</v>
      </c>
      <c r="AT19" s="262" t="s">
        <v>49</v>
      </c>
      <c r="AU19" s="262" t="s">
        <v>49</v>
      </c>
      <c r="AV19" s="262" t="s">
        <v>49</v>
      </c>
    </row>
    <row r="20" spans="1:48" ht="23.25">
      <c r="A20" s="254" t="s">
        <v>51</v>
      </c>
      <c r="B20" s="254">
        <f>B19-B18</f>
        <v>15</v>
      </c>
      <c r="C20" s="254">
        <f t="shared" ref="C20" si="3">C19-C18</f>
        <v>-3</v>
      </c>
      <c r="D20" s="254">
        <f>D19-D18</f>
        <v>10</v>
      </c>
      <c r="E20" s="254">
        <f t="shared" ref="E20:J20" si="4">E19-E18</f>
        <v>8</v>
      </c>
      <c r="F20" s="254">
        <f t="shared" si="4"/>
        <v>2</v>
      </c>
      <c r="G20" s="254">
        <f t="shared" si="4"/>
        <v>1.0740000000000001</v>
      </c>
      <c r="H20" s="254">
        <f t="shared" si="4"/>
        <v>0</v>
      </c>
      <c r="I20" s="255">
        <f t="shared" si="4"/>
        <v>0.218</v>
      </c>
      <c r="J20" s="254">
        <f t="shared" si="4"/>
        <v>0</v>
      </c>
      <c r="K20" s="255">
        <f>K19-K18</f>
        <v>0</v>
      </c>
      <c r="L20" s="254">
        <f t="shared" ref="L20:U20" si="5">L19-L18</f>
        <v>0</v>
      </c>
      <c r="M20" s="254">
        <f t="shared" si="5"/>
        <v>0.22</v>
      </c>
      <c r="N20" s="254">
        <f t="shared" si="5"/>
        <v>0</v>
      </c>
      <c r="O20" s="254">
        <f t="shared" si="5"/>
        <v>0</v>
      </c>
      <c r="P20" s="254">
        <f t="shared" si="5"/>
        <v>0</v>
      </c>
      <c r="Q20" s="255">
        <f t="shared" si="5"/>
        <v>0</v>
      </c>
      <c r="R20" s="254">
        <f t="shared" si="5"/>
        <v>0</v>
      </c>
      <c r="S20" s="254">
        <f t="shared" si="5"/>
        <v>0.2</v>
      </c>
      <c r="T20" s="254">
        <f t="shared" si="5"/>
        <v>0</v>
      </c>
      <c r="U20" s="255">
        <f t="shared" si="5"/>
        <v>0</v>
      </c>
      <c r="V20" s="247">
        <v>5</v>
      </c>
      <c r="W20" s="247">
        <v>1.06</v>
      </c>
      <c r="X20" s="254">
        <f t="shared" ref="X20:AI20" si="6">X19-X18</f>
        <v>0</v>
      </c>
      <c r="Y20" s="254">
        <f t="shared" si="6"/>
        <v>4.28</v>
      </c>
      <c r="Z20" s="254">
        <f t="shared" si="6"/>
        <v>-5</v>
      </c>
      <c r="AA20" s="255">
        <f t="shared" si="6"/>
        <v>2.1300000000000003</v>
      </c>
      <c r="AB20" s="254">
        <f t="shared" si="6"/>
        <v>-169</v>
      </c>
      <c r="AC20" s="255">
        <f t="shared" si="6"/>
        <v>16.95</v>
      </c>
      <c r="AD20" s="254">
        <f t="shared" si="6"/>
        <v>69</v>
      </c>
      <c r="AE20" s="255">
        <f t="shared" si="6"/>
        <v>13.14</v>
      </c>
      <c r="AF20" s="254">
        <f t="shared" si="6"/>
        <v>262</v>
      </c>
      <c r="AG20" s="256">
        <f t="shared" si="6"/>
        <v>56</v>
      </c>
      <c r="AH20" s="254">
        <f t="shared" si="6"/>
        <v>-403</v>
      </c>
      <c r="AI20" s="255">
        <f t="shared" si="6"/>
        <v>-90.28</v>
      </c>
      <c r="AJ20" s="254">
        <f>AJ18-AJ19</f>
        <v>0</v>
      </c>
      <c r="AK20" s="254">
        <f t="shared" ref="AK20:AN20" si="7">AK18-AK19</f>
        <v>0</v>
      </c>
      <c r="AL20" s="254">
        <f t="shared" si="7"/>
        <v>0</v>
      </c>
      <c r="AM20" s="254">
        <f t="shared" si="7"/>
        <v>0</v>
      </c>
      <c r="AN20" s="254">
        <f t="shared" si="7"/>
        <v>0</v>
      </c>
      <c r="AO20" s="264">
        <v>2</v>
      </c>
      <c r="AP20" s="257" t="s">
        <v>1422</v>
      </c>
      <c r="AQ20" s="257">
        <v>1</v>
      </c>
      <c r="AR20" s="257">
        <v>19</v>
      </c>
      <c r="AS20" s="258">
        <v>1</v>
      </c>
      <c r="AT20" s="257" t="s">
        <v>1408</v>
      </c>
      <c r="AU20" s="257" t="s">
        <v>1408</v>
      </c>
      <c r="AV20" s="257" t="s">
        <v>1407</v>
      </c>
    </row>
    <row r="21" spans="1:48" ht="281.25">
      <c r="A21" s="246" t="s">
        <v>65</v>
      </c>
      <c r="B21" s="318" t="s">
        <v>4487</v>
      </c>
      <c r="C21" s="319"/>
      <c r="D21" s="319"/>
      <c r="E21" s="320"/>
      <c r="F21" s="324" t="s">
        <v>4488</v>
      </c>
      <c r="G21" s="325"/>
      <c r="H21" s="325"/>
      <c r="I21" s="325"/>
      <c r="J21" s="325"/>
      <c r="K21" s="326"/>
      <c r="L21" s="318" t="s">
        <v>4489</v>
      </c>
      <c r="M21" s="320"/>
      <c r="N21" s="318" t="s">
        <v>1342</v>
      </c>
      <c r="O21" s="320"/>
      <c r="P21" s="318" t="s">
        <v>4490</v>
      </c>
      <c r="Q21" s="319"/>
      <c r="R21" s="319"/>
      <c r="S21" s="319"/>
      <c r="T21" s="319"/>
      <c r="U21" s="320"/>
      <c r="V21" s="318" t="s">
        <v>4491</v>
      </c>
      <c r="W21" s="319"/>
      <c r="X21" s="319"/>
      <c r="Y21" s="319"/>
      <c r="Z21" s="319"/>
      <c r="AA21" s="319"/>
      <c r="AB21" s="319"/>
      <c r="AC21" s="320"/>
      <c r="AD21" s="318" t="s">
        <v>1414</v>
      </c>
      <c r="AE21" s="320"/>
      <c r="AF21" s="318" t="s">
        <v>73</v>
      </c>
      <c r="AG21" s="320"/>
      <c r="AH21" s="318" t="s">
        <v>1346</v>
      </c>
      <c r="AI21" s="320"/>
      <c r="AJ21" s="246" t="s">
        <v>4492</v>
      </c>
      <c r="AK21" s="318" t="s">
        <v>4493</v>
      </c>
      <c r="AL21" s="320"/>
      <c r="AM21" s="318" t="s">
        <v>1891</v>
      </c>
      <c r="AN21" s="320"/>
      <c r="AO21" s="246" t="s">
        <v>4494</v>
      </c>
      <c r="AP21" s="246" t="s">
        <v>4495</v>
      </c>
      <c r="AQ21" s="318" t="s">
        <v>4496</v>
      </c>
      <c r="AR21" s="320"/>
      <c r="AS21" s="273" t="s">
        <v>81</v>
      </c>
      <c r="AT21" s="246" t="s">
        <v>82</v>
      </c>
      <c r="AU21" s="246" t="s">
        <v>4497</v>
      </c>
      <c r="AV21" s="246" t="s">
        <v>4498</v>
      </c>
    </row>
    <row r="22" spans="1:48" ht="48" customHeight="1">
      <c r="A22" s="327" t="s">
        <v>1347</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9"/>
    </row>
    <row r="23" spans="1:48" ht="37.5">
      <c r="A23" s="246" t="s">
        <v>1406</v>
      </c>
      <c r="B23" s="265">
        <v>563</v>
      </c>
      <c r="C23" s="265">
        <v>264</v>
      </c>
      <c r="D23" s="265">
        <v>249</v>
      </c>
      <c r="E23" s="265">
        <v>50</v>
      </c>
      <c r="F23" s="265">
        <v>3</v>
      </c>
      <c r="G23" s="265">
        <v>0.53</v>
      </c>
      <c r="H23" s="265">
        <v>1</v>
      </c>
      <c r="I23" s="265">
        <v>0.17</v>
      </c>
      <c r="J23" s="265">
        <v>0</v>
      </c>
      <c r="K23" s="265">
        <v>0</v>
      </c>
      <c r="L23" s="265">
        <v>1</v>
      </c>
      <c r="M23" s="265">
        <v>0.17</v>
      </c>
      <c r="N23" s="265">
        <v>0</v>
      </c>
      <c r="O23" s="265">
        <v>0</v>
      </c>
      <c r="P23" s="265">
        <v>0</v>
      </c>
      <c r="Q23" s="265">
        <v>0</v>
      </c>
      <c r="R23" s="265">
        <v>0</v>
      </c>
      <c r="S23" s="265">
        <v>0</v>
      </c>
      <c r="T23" s="265">
        <v>0</v>
      </c>
      <c r="U23" s="265">
        <v>0</v>
      </c>
      <c r="V23" s="265">
        <v>3</v>
      </c>
      <c r="W23" s="265">
        <v>0.53</v>
      </c>
      <c r="X23" s="265">
        <v>17</v>
      </c>
      <c r="Y23" s="265">
        <v>3</v>
      </c>
      <c r="Z23" s="265">
        <v>1</v>
      </c>
      <c r="AA23" s="265">
        <v>0.17</v>
      </c>
      <c r="AB23" s="265">
        <v>0</v>
      </c>
      <c r="AC23" s="265">
        <v>0</v>
      </c>
      <c r="AD23" s="265">
        <v>210</v>
      </c>
      <c r="AE23" s="265">
        <v>37.299999999999997</v>
      </c>
      <c r="AF23" s="265">
        <v>0</v>
      </c>
      <c r="AG23" s="265">
        <v>0</v>
      </c>
      <c r="AH23" s="248">
        <v>7</v>
      </c>
      <c r="AI23" s="248">
        <v>1.24</v>
      </c>
      <c r="AJ23" s="248">
        <v>4</v>
      </c>
      <c r="AK23" s="248">
        <v>0</v>
      </c>
      <c r="AL23" s="248">
        <v>0</v>
      </c>
      <c r="AM23" s="248">
        <v>1</v>
      </c>
      <c r="AN23" s="248">
        <v>2</v>
      </c>
      <c r="AO23" s="248">
        <v>5</v>
      </c>
      <c r="AP23" s="321" t="s">
        <v>1407</v>
      </c>
      <c r="AQ23" s="322"/>
      <c r="AR23" s="322"/>
      <c r="AS23" s="322"/>
      <c r="AT23" s="322"/>
      <c r="AU23" s="322"/>
      <c r="AV23" s="323"/>
    </row>
    <row r="24" spans="1:48" ht="56.25">
      <c r="A24" s="246" t="s">
        <v>48</v>
      </c>
      <c r="B24" s="259">
        <v>587</v>
      </c>
      <c r="C24" s="260">
        <v>272</v>
      </c>
      <c r="D24" s="260">
        <v>286</v>
      </c>
      <c r="E24" s="260">
        <v>29</v>
      </c>
      <c r="F24" s="261">
        <v>3</v>
      </c>
      <c r="G24" s="261">
        <v>0.51</v>
      </c>
      <c r="H24" s="260">
        <v>2</v>
      </c>
      <c r="I24" s="261">
        <v>0.34</v>
      </c>
      <c r="J24" s="260">
        <v>0</v>
      </c>
      <c r="K24" s="261">
        <v>0</v>
      </c>
      <c r="L24" s="260">
        <v>2</v>
      </c>
      <c r="M24" s="261">
        <v>0.34</v>
      </c>
      <c r="N24" s="260">
        <v>0</v>
      </c>
      <c r="O24" s="261">
        <v>0</v>
      </c>
      <c r="P24" s="260">
        <v>0</v>
      </c>
      <c r="Q24" s="261">
        <v>0</v>
      </c>
      <c r="R24" s="260">
        <v>0</v>
      </c>
      <c r="S24" s="261">
        <v>0</v>
      </c>
      <c r="T24" s="260">
        <v>0</v>
      </c>
      <c r="U24" s="261">
        <v>0</v>
      </c>
      <c r="V24" s="260">
        <v>13</v>
      </c>
      <c r="W24" s="261">
        <v>2.2147000000000001</v>
      </c>
      <c r="X24" s="260">
        <v>30</v>
      </c>
      <c r="Y24" s="261">
        <v>5.1100000000000003</v>
      </c>
      <c r="Z24" s="260">
        <v>12</v>
      </c>
      <c r="AA24" s="261">
        <v>2.04</v>
      </c>
      <c r="AB24" s="260">
        <v>0</v>
      </c>
      <c r="AC24" s="261">
        <v>0</v>
      </c>
      <c r="AD24" s="260">
        <v>212</v>
      </c>
      <c r="AE24" s="261">
        <v>36.119999999999997</v>
      </c>
      <c r="AF24" s="260">
        <v>272</v>
      </c>
      <c r="AG24" s="261">
        <v>46</v>
      </c>
      <c r="AH24" s="262">
        <v>587</v>
      </c>
      <c r="AI24" s="263">
        <v>100</v>
      </c>
      <c r="AJ24" s="262">
        <v>3</v>
      </c>
      <c r="AK24" s="262">
        <v>0</v>
      </c>
      <c r="AL24" s="262">
        <v>0</v>
      </c>
      <c r="AM24" s="262">
        <v>1</v>
      </c>
      <c r="AN24" s="262">
        <v>2</v>
      </c>
      <c r="AO24" s="262">
        <v>0</v>
      </c>
      <c r="AP24" s="262" t="s">
        <v>49</v>
      </c>
      <c r="AQ24" s="262">
        <v>0</v>
      </c>
      <c r="AR24" s="262">
        <v>0</v>
      </c>
      <c r="AS24" s="263">
        <v>1</v>
      </c>
      <c r="AT24" s="262" t="s">
        <v>49</v>
      </c>
      <c r="AU24" s="262" t="s">
        <v>50</v>
      </c>
      <c r="AV24" s="262" t="s">
        <v>50</v>
      </c>
    </row>
    <row r="25" spans="1:48" ht="23.25">
      <c r="A25" s="254" t="s">
        <v>51</v>
      </c>
      <c r="B25" s="254">
        <f>B24-B23</f>
        <v>24</v>
      </c>
      <c r="C25" s="254">
        <f t="shared" ref="C25" si="8">C24-C23</f>
        <v>8</v>
      </c>
      <c r="D25" s="254">
        <f>D24-D23</f>
        <v>37</v>
      </c>
      <c r="E25" s="254">
        <f t="shared" ref="E25:J25" si="9">E24-E23</f>
        <v>-21</v>
      </c>
      <c r="F25" s="254">
        <f t="shared" si="9"/>
        <v>0</v>
      </c>
      <c r="G25" s="254">
        <f t="shared" si="9"/>
        <v>-2.0000000000000018E-2</v>
      </c>
      <c r="H25" s="254">
        <f t="shared" si="9"/>
        <v>1</v>
      </c>
      <c r="I25" s="255">
        <f t="shared" si="9"/>
        <v>0.17</v>
      </c>
      <c r="J25" s="254">
        <f t="shared" si="9"/>
        <v>0</v>
      </c>
      <c r="K25" s="255">
        <f>K24-K23</f>
        <v>0</v>
      </c>
      <c r="L25" s="254">
        <f t="shared" ref="L25:AI25" si="10">L24-L23</f>
        <v>1</v>
      </c>
      <c r="M25" s="254">
        <f t="shared" si="10"/>
        <v>0.17</v>
      </c>
      <c r="N25" s="254">
        <f t="shared" si="10"/>
        <v>0</v>
      </c>
      <c r="O25" s="254">
        <f t="shared" si="10"/>
        <v>0</v>
      </c>
      <c r="P25" s="254">
        <f t="shared" si="10"/>
        <v>0</v>
      </c>
      <c r="Q25" s="255">
        <f t="shared" si="10"/>
        <v>0</v>
      </c>
      <c r="R25" s="254">
        <f t="shared" si="10"/>
        <v>0</v>
      </c>
      <c r="S25" s="254">
        <f t="shared" si="10"/>
        <v>0</v>
      </c>
      <c r="T25" s="254">
        <f t="shared" si="10"/>
        <v>0</v>
      </c>
      <c r="U25" s="255">
        <f t="shared" si="10"/>
        <v>0</v>
      </c>
      <c r="V25" s="254">
        <f t="shared" si="10"/>
        <v>10</v>
      </c>
      <c r="W25" s="255">
        <f t="shared" si="10"/>
        <v>1.6847000000000001</v>
      </c>
      <c r="X25" s="254">
        <f t="shared" si="10"/>
        <v>13</v>
      </c>
      <c r="Y25" s="254">
        <f t="shared" si="10"/>
        <v>2.1100000000000003</v>
      </c>
      <c r="Z25" s="254">
        <f t="shared" si="10"/>
        <v>11</v>
      </c>
      <c r="AA25" s="255">
        <f t="shared" si="10"/>
        <v>1.87</v>
      </c>
      <c r="AB25" s="254">
        <f t="shared" si="10"/>
        <v>0</v>
      </c>
      <c r="AC25" s="255">
        <f t="shared" si="10"/>
        <v>0</v>
      </c>
      <c r="AD25" s="254">
        <f t="shared" si="10"/>
        <v>2</v>
      </c>
      <c r="AE25" s="255">
        <f t="shared" si="10"/>
        <v>-1.1799999999999997</v>
      </c>
      <c r="AF25" s="254">
        <f t="shared" si="10"/>
        <v>272</v>
      </c>
      <c r="AG25" s="256">
        <f t="shared" si="10"/>
        <v>46</v>
      </c>
      <c r="AH25" s="254">
        <f t="shared" si="10"/>
        <v>580</v>
      </c>
      <c r="AI25" s="255">
        <f t="shared" si="10"/>
        <v>98.76</v>
      </c>
      <c r="AJ25" s="254">
        <f>AJ24-AJ23</f>
        <v>-1</v>
      </c>
      <c r="AK25" s="254">
        <f t="shared" ref="AK25:AO25" si="11">AK23-AK24</f>
        <v>0</v>
      </c>
      <c r="AL25" s="254">
        <f t="shared" si="11"/>
        <v>0</v>
      </c>
      <c r="AM25" s="254">
        <f t="shared" si="11"/>
        <v>0</v>
      </c>
      <c r="AN25" s="254">
        <f t="shared" si="11"/>
        <v>0</v>
      </c>
      <c r="AO25" s="254">
        <f t="shared" si="11"/>
        <v>5</v>
      </c>
      <c r="AP25" s="257" t="s">
        <v>1422</v>
      </c>
      <c r="AQ25" s="257">
        <v>0</v>
      </c>
      <c r="AR25" s="257">
        <v>0</v>
      </c>
      <c r="AS25" s="258">
        <v>1</v>
      </c>
      <c r="AT25" s="257" t="s">
        <v>1408</v>
      </c>
      <c r="AU25" s="266" t="s">
        <v>50</v>
      </c>
      <c r="AV25" s="257" t="s">
        <v>1407</v>
      </c>
    </row>
    <row r="26" spans="1:48" ht="281.25">
      <c r="A26" s="246" t="s">
        <v>65</v>
      </c>
      <c r="B26" s="318" t="s">
        <v>4499</v>
      </c>
      <c r="C26" s="319"/>
      <c r="D26" s="319"/>
      <c r="E26" s="320"/>
      <c r="F26" s="324" t="s">
        <v>4500</v>
      </c>
      <c r="G26" s="325"/>
      <c r="H26" s="325"/>
      <c r="I26" s="325"/>
      <c r="J26" s="325"/>
      <c r="K26" s="326"/>
      <c r="L26" s="318" t="s">
        <v>4501</v>
      </c>
      <c r="M26" s="320"/>
      <c r="N26" s="318" t="s">
        <v>1342</v>
      </c>
      <c r="O26" s="320"/>
      <c r="P26" s="318" t="s">
        <v>4502</v>
      </c>
      <c r="Q26" s="319"/>
      <c r="R26" s="319"/>
      <c r="S26" s="319"/>
      <c r="T26" s="319"/>
      <c r="U26" s="320"/>
      <c r="V26" s="318" t="s">
        <v>4503</v>
      </c>
      <c r="W26" s="319"/>
      <c r="X26" s="319"/>
      <c r="Y26" s="319"/>
      <c r="Z26" s="319"/>
      <c r="AA26" s="319"/>
      <c r="AB26" s="319"/>
      <c r="AC26" s="320"/>
      <c r="AD26" s="318" t="s">
        <v>1414</v>
      </c>
      <c r="AE26" s="320"/>
      <c r="AF26" s="318" t="s">
        <v>73</v>
      </c>
      <c r="AG26" s="320"/>
      <c r="AH26" s="318" t="s">
        <v>4504</v>
      </c>
      <c r="AI26" s="320"/>
      <c r="AJ26" s="246" t="s">
        <v>4505</v>
      </c>
      <c r="AK26" s="318" t="s">
        <v>4506</v>
      </c>
      <c r="AL26" s="320"/>
      <c r="AM26" s="318" t="s">
        <v>1348</v>
      </c>
      <c r="AN26" s="320"/>
      <c r="AO26" s="246" t="s">
        <v>78</v>
      </c>
      <c r="AP26" s="246" t="s">
        <v>4507</v>
      </c>
      <c r="AQ26" s="318" t="s">
        <v>1349</v>
      </c>
      <c r="AR26" s="320"/>
      <c r="AS26" s="273" t="s">
        <v>81</v>
      </c>
      <c r="AT26" s="246" t="s">
        <v>82</v>
      </c>
      <c r="AU26" s="246" t="s">
        <v>4508</v>
      </c>
      <c r="AV26" s="246" t="s">
        <v>1350</v>
      </c>
    </row>
    <row r="27" spans="1:48" ht="42.75" customHeight="1">
      <c r="A27" s="327" t="s">
        <v>1351</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8"/>
      <c r="AS27" s="328"/>
      <c r="AT27" s="328"/>
      <c r="AU27" s="328"/>
      <c r="AV27" s="329"/>
    </row>
    <row r="28" spans="1:48" ht="37.5">
      <c r="A28" s="246" t="s">
        <v>1406</v>
      </c>
      <c r="B28" s="248">
        <v>600</v>
      </c>
      <c r="C28" s="248">
        <v>268</v>
      </c>
      <c r="D28" s="248">
        <v>303</v>
      </c>
      <c r="E28" s="248">
        <v>29</v>
      </c>
      <c r="F28" s="248">
        <v>1</v>
      </c>
      <c r="G28" s="248">
        <v>0.1</v>
      </c>
      <c r="H28" s="248">
        <v>0</v>
      </c>
      <c r="I28" s="248">
        <v>0</v>
      </c>
      <c r="J28" s="248">
        <v>6</v>
      </c>
      <c r="K28" s="248">
        <v>1</v>
      </c>
      <c r="L28" s="248">
        <v>1</v>
      </c>
      <c r="M28" s="248">
        <v>0.1</v>
      </c>
      <c r="N28" s="248">
        <v>0</v>
      </c>
      <c r="O28" s="248">
        <v>0</v>
      </c>
      <c r="P28" s="248">
        <v>0</v>
      </c>
      <c r="Q28" s="248">
        <v>0</v>
      </c>
      <c r="R28" s="248">
        <v>1</v>
      </c>
      <c r="S28" s="248">
        <v>0.1</v>
      </c>
      <c r="T28" s="248">
        <v>10</v>
      </c>
      <c r="U28" s="248">
        <v>1.7</v>
      </c>
      <c r="V28" s="248">
        <v>2</v>
      </c>
      <c r="W28" s="248">
        <v>0.3</v>
      </c>
      <c r="X28" s="248">
        <v>22</v>
      </c>
      <c r="Y28" s="248">
        <v>3.7</v>
      </c>
      <c r="Z28" s="248">
        <v>0</v>
      </c>
      <c r="AA28" s="248">
        <v>0</v>
      </c>
      <c r="AB28" s="248">
        <v>342</v>
      </c>
      <c r="AC28" s="248">
        <v>57</v>
      </c>
      <c r="AD28" s="248">
        <v>386</v>
      </c>
      <c r="AE28" s="248">
        <v>64</v>
      </c>
      <c r="AF28" s="248">
        <v>600</v>
      </c>
      <c r="AG28" s="248">
        <v>100</v>
      </c>
      <c r="AH28" s="248">
        <v>21</v>
      </c>
      <c r="AI28" s="248">
        <v>3.5</v>
      </c>
      <c r="AJ28" s="248">
        <v>21</v>
      </c>
      <c r="AK28" s="248">
        <v>0</v>
      </c>
      <c r="AL28" s="248">
        <v>0</v>
      </c>
      <c r="AM28" s="248">
        <v>1</v>
      </c>
      <c r="AN28" s="248">
        <v>1</v>
      </c>
      <c r="AO28" s="248">
        <v>11</v>
      </c>
      <c r="AP28" s="321" t="s">
        <v>1407</v>
      </c>
      <c r="AQ28" s="322"/>
      <c r="AR28" s="322"/>
      <c r="AS28" s="322"/>
      <c r="AT28" s="322"/>
      <c r="AU28" s="322"/>
      <c r="AV28" s="323"/>
    </row>
    <row r="29" spans="1:48" ht="56.25">
      <c r="A29" s="246" t="s">
        <v>48</v>
      </c>
      <c r="B29" s="267">
        <v>618</v>
      </c>
      <c r="C29" s="268">
        <v>268</v>
      </c>
      <c r="D29" s="268">
        <v>315</v>
      </c>
      <c r="E29" s="268">
        <v>35</v>
      </c>
      <c r="F29" s="261">
        <v>1</v>
      </c>
      <c r="G29" s="261">
        <v>0.16</v>
      </c>
      <c r="H29" s="268">
        <v>1</v>
      </c>
      <c r="I29" s="261">
        <v>0.16</v>
      </c>
      <c r="J29" s="268">
        <v>0</v>
      </c>
      <c r="K29" s="261">
        <v>0</v>
      </c>
      <c r="L29" s="268">
        <v>2</v>
      </c>
      <c r="M29" s="261">
        <v>0.32</v>
      </c>
      <c r="N29" s="268">
        <v>0</v>
      </c>
      <c r="O29" s="261">
        <v>0</v>
      </c>
      <c r="P29" s="268">
        <v>1</v>
      </c>
      <c r="Q29" s="261">
        <v>0.2</v>
      </c>
      <c r="R29" s="268">
        <v>0</v>
      </c>
      <c r="S29" s="261">
        <v>0</v>
      </c>
      <c r="T29" s="268">
        <v>8</v>
      </c>
      <c r="U29" s="261">
        <v>1.3</v>
      </c>
      <c r="V29" s="268">
        <v>20</v>
      </c>
      <c r="W29" s="261">
        <v>3.2362000000000002</v>
      </c>
      <c r="X29" s="268">
        <v>20</v>
      </c>
      <c r="Y29" s="261">
        <v>3.24</v>
      </c>
      <c r="Z29" s="268">
        <v>3</v>
      </c>
      <c r="AA29" s="261">
        <v>0.49</v>
      </c>
      <c r="AB29" s="268">
        <v>38</v>
      </c>
      <c r="AC29" s="261">
        <v>6.15</v>
      </c>
      <c r="AD29" s="268">
        <v>296</v>
      </c>
      <c r="AE29" s="261">
        <v>47.9</v>
      </c>
      <c r="AF29" s="268">
        <v>600</v>
      </c>
      <c r="AG29" s="261">
        <v>97</v>
      </c>
      <c r="AH29" s="269">
        <v>490</v>
      </c>
      <c r="AI29" s="263">
        <v>79.3</v>
      </c>
      <c r="AJ29" s="269">
        <v>27</v>
      </c>
      <c r="AK29" s="269">
        <v>0</v>
      </c>
      <c r="AL29" s="269">
        <v>0</v>
      </c>
      <c r="AM29" s="269">
        <v>1</v>
      </c>
      <c r="AN29" s="269">
        <v>1</v>
      </c>
      <c r="AO29" s="269">
        <v>10</v>
      </c>
      <c r="AP29" s="269" t="s">
        <v>49</v>
      </c>
      <c r="AQ29" s="269">
        <v>0</v>
      </c>
      <c r="AR29" s="269">
        <v>0</v>
      </c>
      <c r="AS29" s="263">
        <v>1</v>
      </c>
      <c r="AT29" s="269" t="s">
        <v>50</v>
      </c>
      <c r="AU29" s="269" t="s">
        <v>50</v>
      </c>
      <c r="AV29" s="269" t="s">
        <v>49</v>
      </c>
    </row>
    <row r="30" spans="1:48" ht="23.25">
      <c r="A30" s="254" t="s">
        <v>51</v>
      </c>
      <c r="B30" s="254">
        <f>B29-B28</f>
        <v>18</v>
      </c>
      <c r="C30" s="254">
        <f t="shared" ref="C30" si="12">C29-C28</f>
        <v>0</v>
      </c>
      <c r="D30" s="254">
        <f>D29-D28</f>
        <v>12</v>
      </c>
      <c r="E30" s="254">
        <f t="shared" ref="E30:J30" si="13">E29-E28</f>
        <v>6</v>
      </c>
      <c r="F30" s="254">
        <f t="shared" si="13"/>
        <v>0</v>
      </c>
      <c r="G30" s="254">
        <f t="shared" si="13"/>
        <v>0.06</v>
      </c>
      <c r="H30" s="254">
        <f t="shared" si="13"/>
        <v>1</v>
      </c>
      <c r="I30" s="255">
        <f t="shared" si="13"/>
        <v>0.16</v>
      </c>
      <c r="J30" s="254">
        <f t="shared" si="13"/>
        <v>-6</v>
      </c>
      <c r="K30" s="255">
        <f>K29-K28</f>
        <v>-1</v>
      </c>
      <c r="L30" s="254">
        <f t="shared" ref="L30:AI30" si="14">L29-L28</f>
        <v>1</v>
      </c>
      <c r="M30" s="254">
        <f t="shared" si="14"/>
        <v>0.22</v>
      </c>
      <c r="N30" s="254">
        <f t="shared" si="14"/>
        <v>0</v>
      </c>
      <c r="O30" s="254">
        <f t="shared" si="14"/>
        <v>0</v>
      </c>
      <c r="P30" s="254">
        <f t="shared" si="14"/>
        <v>1</v>
      </c>
      <c r="Q30" s="255">
        <f t="shared" si="14"/>
        <v>0.2</v>
      </c>
      <c r="R30" s="254">
        <f t="shared" si="14"/>
        <v>-1</v>
      </c>
      <c r="S30" s="254">
        <f t="shared" si="14"/>
        <v>-0.1</v>
      </c>
      <c r="T30" s="254">
        <f t="shared" si="14"/>
        <v>-2</v>
      </c>
      <c r="U30" s="255">
        <f t="shared" si="14"/>
        <v>-0.39999999999999991</v>
      </c>
      <c r="V30" s="254">
        <f t="shared" si="14"/>
        <v>18</v>
      </c>
      <c r="W30" s="255">
        <f t="shared" si="14"/>
        <v>2.9362000000000004</v>
      </c>
      <c r="X30" s="254">
        <f t="shared" si="14"/>
        <v>-2</v>
      </c>
      <c r="Y30" s="254">
        <f t="shared" si="14"/>
        <v>-0.45999999999999996</v>
      </c>
      <c r="Z30" s="254">
        <f t="shared" si="14"/>
        <v>3</v>
      </c>
      <c r="AA30" s="255">
        <f t="shared" si="14"/>
        <v>0.49</v>
      </c>
      <c r="AB30" s="254">
        <f t="shared" si="14"/>
        <v>-304</v>
      </c>
      <c r="AC30" s="255">
        <f t="shared" si="14"/>
        <v>-50.85</v>
      </c>
      <c r="AD30" s="254">
        <f t="shared" si="14"/>
        <v>-90</v>
      </c>
      <c r="AE30" s="255">
        <f t="shared" si="14"/>
        <v>-16.100000000000001</v>
      </c>
      <c r="AF30" s="254">
        <f t="shared" si="14"/>
        <v>0</v>
      </c>
      <c r="AG30" s="256">
        <f t="shared" si="14"/>
        <v>-3</v>
      </c>
      <c r="AH30" s="254">
        <f t="shared" si="14"/>
        <v>469</v>
      </c>
      <c r="AI30" s="255">
        <f t="shared" si="14"/>
        <v>75.8</v>
      </c>
      <c r="AJ30" s="254">
        <f>AJ28-AJ29</f>
        <v>-6</v>
      </c>
      <c r="AK30" s="254">
        <f t="shared" ref="AK30:AO30" si="15">AK28-AK29</f>
        <v>0</v>
      </c>
      <c r="AL30" s="254">
        <f t="shared" si="15"/>
        <v>0</v>
      </c>
      <c r="AM30" s="254">
        <f t="shared" si="15"/>
        <v>0</v>
      </c>
      <c r="AN30" s="254">
        <f t="shared" si="15"/>
        <v>0</v>
      </c>
      <c r="AO30" s="254">
        <f t="shared" si="15"/>
        <v>1</v>
      </c>
      <c r="AP30" s="257" t="s">
        <v>1422</v>
      </c>
      <c r="AQ30" s="257">
        <v>0</v>
      </c>
      <c r="AR30" s="257">
        <v>0</v>
      </c>
      <c r="AS30" s="258">
        <v>1</v>
      </c>
      <c r="AT30" s="257" t="s">
        <v>1407</v>
      </c>
      <c r="AU30" s="257" t="s">
        <v>1407</v>
      </c>
      <c r="AV30" s="257" t="s">
        <v>1407</v>
      </c>
    </row>
    <row r="31" spans="1:48" ht="300">
      <c r="A31" s="246" t="s">
        <v>65</v>
      </c>
      <c r="B31" s="318" t="s">
        <v>4509</v>
      </c>
      <c r="C31" s="319"/>
      <c r="D31" s="319"/>
      <c r="E31" s="320"/>
      <c r="F31" s="324" t="s">
        <v>4510</v>
      </c>
      <c r="G31" s="325"/>
      <c r="H31" s="325"/>
      <c r="I31" s="325"/>
      <c r="J31" s="325"/>
      <c r="K31" s="326"/>
      <c r="L31" s="318" t="s">
        <v>4511</v>
      </c>
      <c r="M31" s="320"/>
      <c r="N31" s="318" t="s">
        <v>1342</v>
      </c>
      <c r="O31" s="320"/>
      <c r="P31" s="318" t="s">
        <v>4512</v>
      </c>
      <c r="Q31" s="319"/>
      <c r="R31" s="319"/>
      <c r="S31" s="319"/>
      <c r="T31" s="319"/>
      <c r="U31" s="320"/>
      <c r="V31" s="318" t="s">
        <v>4513</v>
      </c>
      <c r="W31" s="319"/>
      <c r="X31" s="319"/>
      <c r="Y31" s="319"/>
      <c r="Z31" s="319"/>
      <c r="AA31" s="319"/>
      <c r="AB31" s="319"/>
      <c r="AC31" s="320"/>
      <c r="AD31" s="318" t="s">
        <v>4514</v>
      </c>
      <c r="AE31" s="320"/>
      <c r="AF31" s="318" t="s">
        <v>431</v>
      </c>
      <c r="AG31" s="320"/>
      <c r="AH31" s="318" t="s">
        <v>1425</v>
      </c>
      <c r="AI31" s="320"/>
      <c r="AJ31" s="246" t="s">
        <v>4515</v>
      </c>
      <c r="AK31" s="318" t="s">
        <v>4516</v>
      </c>
      <c r="AL31" s="320"/>
      <c r="AM31" s="318" t="s">
        <v>2400</v>
      </c>
      <c r="AN31" s="320"/>
      <c r="AO31" s="246" t="s">
        <v>78</v>
      </c>
      <c r="AP31" s="246" t="s">
        <v>4517</v>
      </c>
      <c r="AQ31" s="318" t="s">
        <v>4518</v>
      </c>
      <c r="AR31" s="320"/>
      <c r="AS31" s="273" t="s">
        <v>81</v>
      </c>
      <c r="AT31" s="246" t="s">
        <v>4519</v>
      </c>
      <c r="AU31" s="246" t="s">
        <v>4508</v>
      </c>
      <c r="AV31" s="246" t="s">
        <v>1353</v>
      </c>
    </row>
    <row r="32" spans="1:48" ht="70.5" customHeight="1">
      <c r="A32" s="327" t="s">
        <v>4520</v>
      </c>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9"/>
    </row>
    <row r="33" spans="1:48" ht="37.5">
      <c r="A33" s="246" t="s">
        <v>1406</v>
      </c>
      <c r="B33" s="246">
        <v>297</v>
      </c>
      <c r="C33" s="246">
        <v>121</v>
      </c>
      <c r="D33" s="246">
        <v>151</v>
      </c>
      <c r="E33" s="246">
        <v>25</v>
      </c>
      <c r="F33" s="246">
        <v>2</v>
      </c>
      <c r="G33" s="246">
        <v>0.67</v>
      </c>
      <c r="H33" s="246">
        <v>0</v>
      </c>
      <c r="I33" s="246">
        <v>0</v>
      </c>
      <c r="J33" s="246">
        <v>0</v>
      </c>
      <c r="K33" s="246">
        <v>0</v>
      </c>
      <c r="L33" s="246">
        <v>2</v>
      </c>
      <c r="M33" s="246">
        <v>0.67</v>
      </c>
      <c r="N33" s="246">
        <v>0</v>
      </c>
      <c r="O33" s="246">
        <v>0</v>
      </c>
      <c r="P33" s="246">
        <v>0</v>
      </c>
      <c r="Q33" s="246">
        <v>0</v>
      </c>
      <c r="R33" s="246">
        <v>0</v>
      </c>
      <c r="S33" s="246">
        <v>0</v>
      </c>
      <c r="T33" s="246">
        <v>3</v>
      </c>
      <c r="U33" s="246">
        <v>1.01</v>
      </c>
      <c r="V33" s="246">
        <v>0</v>
      </c>
      <c r="W33" s="246">
        <v>0</v>
      </c>
      <c r="X33" s="246">
        <v>20</v>
      </c>
      <c r="Y33" s="246">
        <v>6.73</v>
      </c>
      <c r="Z33" s="246">
        <v>34</v>
      </c>
      <c r="AA33" s="246">
        <v>11.4</v>
      </c>
      <c r="AB33" s="246">
        <v>15</v>
      </c>
      <c r="AC33" s="246">
        <v>5</v>
      </c>
      <c r="AD33" s="246">
        <v>197</v>
      </c>
      <c r="AE33" s="246">
        <v>66</v>
      </c>
      <c r="AF33" s="246">
        <v>147</v>
      </c>
      <c r="AG33" s="246">
        <v>49</v>
      </c>
      <c r="AH33" s="246">
        <v>297</v>
      </c>
      <c r="AI33" s="246">
        <v>100</v>
      </c>
      <c r="AJ33" s="246">
        <v>3</v>
      </c>
      <c r="AK33" s="246">
        <v>0</v>
      </c>
      <c r="AL33" s="246">
        <v>0</v>
      </c>
      <c r="AM33" s="246">
        <v>1</v>
      </c>
      <c r="AN33" s="246">
        <v>1</v>
      </c>
      <c r="AO33" s="246">
        <v>0</v>
      </c>
      <c r="AP33" s="321" t="s">
        <v>1407</v>
      </c>
      <c r="AQ33" s="322"/>
      <c r="AR33" s="322"/>
      <c r="AS33" s="322"/>
      <c r="AT33" s="322"/>
      <c r="AU33" s="322"/>
      <c r="AV33" s="323"/>
    </row>
    <row r="34" spans="1:48" ht="56.25">
      <c r="A34" s="246" t="s">
        <v>48</v>
      </c>
      <c r="B34" s="259">
        <v>314</v>
      </c>
      <c r="C34" s="260">
        <v>135</v>
      </c>
      <c r="D34" s="260">
        <v>163</v>
      </c>
      <c r="E34" s="260">
        <v>16</v>
      </c>
      <c r="F34" s="261">
        <v>1</v>
      </c>
      <c r="G34" s="261">
        <v>0.32</v>
      </c>
      <c r="H34" s="260">
        <v>0</v>
      </c>
      <c r="I34" s="261">
        <v>0</v>
      </c>
      <c r="J34" s="260">
        <v>0</v>
      </c>
      <c r="K34" s="261">
        <v>0</v>
      </c>
      <c r="L34" s="260">
        <v>0</v>
      </c>
      <c r="M34" s="261">
        <v>0</v>
      </c>
      <c r="N34" s="260">
        <v>0</v>
      </c>
      <c r="O34" s="261">
        <v>0</v>
      </c>
      <c r="P34" s="260">
        <v>0</v>
      </c>
      <c r="Q34" s="261">
        <v>0</v>
      </c>
      <c r="R34" s="260">
        <v>0</v>
      </c>
      <c r="S34" s="261">
        <v>0</v>
      </c>
      <c r="T34" s="260">
        <v>2</v>
      </c>
      <c r="U34" s="261">
        <v>0.6</v>
      </c>
      <c r="V34" s="260">
        <v>40</v>
      </c>
      <c r="W34" s="261">
        <v>12.739000000000001</v>
      </c>
      <c r="X34" s="260">
        <v>30</v>
      </c>
      <c r="Y34" s="261">
        <v>9.5500000000000007</v>
      </c>
      <c r="Z34" s="260">
        <v>9</v>
      </c>
      <c r="AA34" s="261">
        <v>2.87</v>
      </c>
      <c r="AB34" s="260">
        <v>15</v>
      </c>
      <c r="AC34" s="261">
        <v>4.78</v>
      </c>
      <c r="AD34" s="260">
        <v>179</v>
      </c>
      <c r="AE34" s="261">
        <v>57.01</v>
      </c>
      <c r="AF34" s="260">
        <v>146</v>
      </c>
      <c r="AG34" s="261">
        <v>47</v>
      </c>
      <c r="AH34" s="262">
        <v>270</v>
      </c>
      <c r="AI34" s="263">
        <v>86</v>
      </c>
      <c r="AJ34" s="262">
        <v>36</v>
      </c>
      <c r="AK34" s="262">
        <v>0</v>
      </c>
      <c r="AL34" s="262">
        <v>0</v>
      </c>
      <c r="AM34" s="262">
        <v>1</v>
      </c>
      <c r="AN34" s="262">
        <v>1</v>
      </c>
      <c r="AO34" s="262">
        <v>3</v>
      </c>
      <c r="AP34" s="262" t="s">
        <v>49</v>
      </c>
      <c r="AQ34" s="262">
        <v>0</v>
      </c>
      <c r="AR34" s="262">
        <v>0</v>
      </c>
      <c r="AS34" s="263">
        <v>1</v>
      </c>
      <c r="AT34" s="262" t="s">
        <v>49</v>
      </c>
      <c r="AU34" s="262" t="s">
        <v>49</v>
      </c>
      <c r="AV34" s="262" t="s">
        <v>49</v>
      </c>
    </row>
    <row r="35" spans="1:48" ht="23.25">
      <c r="A35" s="254" t="s">
        <v>51</v>
      </c>
      <c r="B35" s="254">
        <f>B34-B33</f>
        <v>17</v>
      </c>
      <c r="C35" s="254">
        <f t="shared" ref="C35" si="16">C34-C33</f>
        <v>14</v>
      </c>
      <c r="D35" s="254">
        <f>D34-D33</f>
        <v>12</v>
      </c>
      <c r="E35" s="254">
        <f t="shared" ref="E35:J35" si="17">E34-E33</f>
        <v>-9</v>
      </c>
      <c r="F35" s="254">
        <f t="shared" si="17"/>
        <v>-1</v>
      </c>
      <c r="G35" s="254">
        <f t="shared" si="17"/>
        <v>-0.35000000000000003</v>
      </c>
      <c r="H35" s="254">
        <f t="shared" si="17"/>
        <v>0</v>
      </c>
      <c r="I35" s="255">
        <f t="shared" si="17"/>
        <v>0</v>
      </c>
      <c r="J35" s="254">
        <f t="shared" si="17"/>
        <v>0</v>
      </c>
      <c r="K35" s="255">
        <f>K34-K33</f>
        <v>0</v>
      </c>
      <c r="L35" s="254">
        <f t="shared" ref="L35:AI35" si="18">L34-L33</f>
        <v>-2</v>
      </c>
      <c r="M35" s="254">
        <f t="shared" si="18"/>
        <v>-0.67</v>
      </c>
      <c r="N35" s="254">
        <f t="shared" si="18"/>
        <v>0</v>
      </c>
      <c r="O35" s="254">
        <f t="shared" si="18"/>
        <v>0</v>
      </c>
      <c r="P35" s="254">
        <f t="shared" si="18"/>
        <v>0</v>
      </c>
      <c r="Q35" s="255">
        <f t="shared" si="18"/>
        <v>0</v>
      </c>
      <c r="R35" s="254">
        <f t="shared" si="18"/>
        <v>0</v>
      </c>
      <c r="S35" s="254">
        <f t="shared" si="18"/>
        <v>0</v>
      </c>
      <c r="T35" s="254">
        <f t="shared" si="18"/>
        <v>-1</v>
      </c>
      <c r="U35" s="255">
        <f t="shared" si="18"/>
        <v>-0.41000000000000003</v>
      </c>
      <c r="V35" s="254">
        <f t="shared" si="18"/>
        <v>40</v>
      </c>
      <c r="W35" s="255">
        <f t="shared" si="18"/>
        <v>12.739000000000001</v>
      </c>
      <c r="X35" s="254">
        <f t="shared" si="18"/>
        <v>10</v>
      </c>
      <c r="Y35" s="254">
        <f t="shared" si="18"/>
        <v>2.8200000000000003</v>
      </c>
      <c r="Z35" s="254">
        <f t="shared" si="18"/>
        <v>-25</v>
      </c>
      <c r="AA35" s="255">
        <f t="shared" si="18"/>
        <v>-8.5300000000000011</v>
      </c>
      <c r="AB35" s="254">
        <f t="shared" si="18"/>
        <v>0</v>
      </c>
      <c r="AC35" s="255">
        <f t="shared" si="18"/>
        <v>-0.21999999999999975</v>
      </c>
      <c r="AD35" s="254">
        <f t="shared" si="18"/>
        <v>-18</v>
      </c>
      <c r="AE35" s="255">
        <f t="shared" si="18"/>
        <v>-8.990000000000002</v>
      </c>
      <c r="AF35" s="254">
        <f t="shared" si="18"/>
        <v>-1</v>
      </c>
      <c r="AG35" s="256">
        <f t="shared" si="18"/>
        <v>-2</v>
      </c>
      <c r="AH35" s="254">
        <f t="shared" si="18"/>
        <v>-27</v>
      </c>
      <c r="AI35" s="255">
        <f t="shared" si="18"/>
        <v>-14</v>
      </c>
      <c r="AJ35" s="254">
        <f>AJ34-AJ33</f>
        <v>33</v>
      </c>
      <c r="AK35" s="254">
        <f t="shared" ref="AK35:AN35" si="19">AK33-AK34</f>
        <v>0</v>
      </c>
      <c r="AL35" s="254">
        <f t="shared" si="19"/>
        <v>0</v>
      </c>
      <c r="AM35" s="254">
        <f t="shared" si="19"/>
        <v>0</v>
      </c>
      <c r="AN35" s="254">
        <f t="shared" si="19"/>
        <v>0</v>
      </c>
      <c r="AO35" s="254">
        <v>3</v>
      </c>
      <c r="AP35" s="257" t="s">
        <v>1422</v>
      </c>
      <c r="AQ35" s="257">
        <v>0</v>
      </c>
      <c r="AR35" s="257">
        <v>0</v>
      </c>
      <c r="AS35" s="258">
        <v>1</v>
      </c>
      <c r="AT35" s="257" t="s">
        <v>1408</v>
      </c>
      <c r="AU35" s="257" t="s">
        <v>1408</v>
      </c>
      <c r="AV35" s="257" t="s">
        <v>1408</v>
      </c>
    </row>
    <row r="36" spans="1:48" ht="318.75">
      <c r="A36" s="246" t="s">
        <v>65</v>
      </c>
      <c r="B36" s="318" t="s">
        <v>4521</v>
      </c>
      <c r="C36" s="319"/>
      <c r="D36" s="319"/>
      <c r="E36" s="320"/>
      <c r="F36" s="324" t="s">
        <v>4522</v>
      </c>
      <c r="G36" s="325"/>
      <c r="H36" s="325"/>
      <c r="I36" s="325"/>
      <c r="J36" s="325"/>
      <c r="K36" s="326"/>
      <c r="L36" s="318" t="s">
        <v>4523</v>
      </c>
      <c r="M36" s="320"/>
      <c r="N36" s="318" t="s">
        <v>1342</v>
      </c>
      <c r="O36" s="320"/>
      <c r="P36" s="318" t="s">
        <v>4524</v>
      </c>
      <c r="Q36" s="319"/>
      <c r="R36" s="319"/>
      <c r="S36" s="319"/>
      <c r="T36" s="319"/>
      <c r="U36" s="320"/>
      <c r="V36" s="318" t="s">
        <v>4525</v>
      </c>
      <c r="W36" s="319"/>
      <c r="X36" s="319"/>
      <c r="Y36" s="319"/>
      <c r="Z36" s="319"/>
      <c r="AA36" s="319"/>
      <c r="AB36" s="319"/>
      <c r="AC36" s="320"/>
      <c r="AD36" s="318" t="s">
        <v>4526</v>
      </c>
      <c r="AE36" s="320"/>
      <c r="AF36" s="318" t="s">
        <v>1354</v>
      </c>
      <c r="AG36" s="320"/>
      <c r="AH36" s="318" t="s">
        <v>1415</v>
      </c>
      <c r="AI36" s="320"/>
      <c r="AJ36" s="246" t="s">
        <v>4527</v>
      </c>
      <c r="AK36" s="318" t="s">
        <v>4506</v>
      </c>
      <c r="AL36" s="320"/>
      <c r="AM36" s="318" t="s">
        <v>1355</v>
      </c>
      <c r="AN36" s="320"/>
      <c r="AO36" s="246" t="s">
        <v>78</v>
      </c>
      <c r="AP36" s="246" t="s">
        <v>4528</v>
      </c>
      <c r="AQ36" s="318" t="s">
        <v>4529</v>
      </c>
      <c r="AR36" s="320"/>
      <c r="AS36" s="273" t="s">
        <v>81</v>
      </c>
      <c r="AT36" s="246" t="s">
        <v>82</v>
      </c>
      <c r="AU36" s="246" t="s">
        <v>1356</v>
      </c>
      <c r="AV36" s="246" t="s">
        <v>1357</v>
      </c>
    </row>
    <row r="37" spans="1:48" ht="45" customHeight="1">
      <c r="A37" s="327" t="s">
        <v>1358</v>
      </c>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9"/>
    </row>
    <row r="38" spans="1:48" ht="37.5">
      <c r="A38" s="246" t="s">
        <v>1406</v>
      </c>
      <c r="B38" s="248">
        <v>196</v>
      </c>
      <c r="C38" s="248">
        <v>71</v>
      </c>
      <c r="D38" s="248">
        <v>99</v>
      </c>
      <c r="E38" s="248">
        <v>26</v>
      </c>
      <c r="F38" s="248">
        <v>2</v>
      </c>
      <c r="G38" s="248">
        <v>1</v>
      </c>
      <c r="H38" s="248">
        <v>0</v>
      </c>
      <c r="I38" s="248">
        <v>0</v>
      </c>
      <c r="J38" s="248">
        <v>9</v>
      </c>
      <c r="K38" s="248">
        <v>4.5</v>
      </c>
      <c r="L38" s="248">
        <v>2</v>
      </c>
      <c r="M38" s="248">
        <v>1</v>
      </c>
      <c r="N38" s="248">
        <v>0</v>
      </c>
      <c r="O38" s="248">
        <v>0</v>
      </c>
      <c r="P38" s="248">
        <v>0</v>
      </c>
      <c r="Q38" s="248">
        <v>0</v>
      </c>
      <c r="R38" s="248">
        <v>0</v>
      </c>
      <c r="S38" s="248">
        <v>0</v>
      </c>
      <c r="T38" s="248">
        <v>0</v>
      </c>
      <c r="U38" s="248">
        <v>0</v>
      </c>
      <c r="V38" s="248">
        <v>0</v>
      </c>
      <c r="W38" s="248">
        <v>0</v>
      </c>
      <c r="X38" s="248">
        <v>25</v>
      </c>
      <c r="Y38" s="248">
        <v>13</v>
      </c>
      <c r="Z38" s="248">
        <v>0</v>
      </c>
      <c r="AA38" s="248">
        <v>0</v>
      </c>
      <c r="AB38" s="248">
        <v>20</v>
      </c>
      <c r="AC38" s="248">
        <v>10</v>
      </c>
      <c r="AD38" s="248">
        <v>196</v>
      </c>
      <c r="AE38" s="248">
        <v>100</v>
      </c>
      <c r="AF38" s="248">
        <v>0</v>
      </c>
      <c r="AG38" s="248">
        <v>0</v>
      </c>
      <c r="AH38" s="248">
        <v>3</v>
      </c>
      <c r="AI38" s="248">
        <v>1.5</v>
      </c>
      <c r="AJ38" s="248">
        <v>11</v>
      </c>
      <c r="AK38" s="248">
        <v>1</v>
      </c>
      <c r="AL38" s="248">
        <v>1</v>
      </c>
      <c r="AM38" s="248">
        <v>1</v>
      </c>
      <c r="AN38" s="248">
        <v>1</v>
      </c>
      <c r="AO38" s="248">
        <v>2</v>
      </c>
      <c r="AP38" s="321" t="s">
        <v>1407</v>
      </c>
      <c r="AQ38" s="322"/>
      <c r="AR38" s="322"/>
      <c r="AS38" s="322"/>
      <c r="AT38" s="322"/>
      <c r="AU38" s="322"/>
      <c r="AV38" s="323"/>
    </row>
    <row r="39" spans="1:48" ht="56.25">
      <c r="A39" s="246" t="s">
        <v>48</v>
      </c>
      <c r="B39" s="259">
        <v>187</v>
      </c>
      <c r="C39" s="260">
        <v>72</v>
      </c>
      <c r="D39" s="260">
        <v>93</v>
      </c>
      <c r="E39" s="260">
        <v>22</v>
      </c>
      <c r="F39" s="261">
        <v>3</v>
      </c>
      <c r="G39" s="261">
        <v>1.6</v>
      </c>
      <c r="H39" s="260">
        <v>0</v>
      </c>
      <c r="I39" s="261">
        <v>0</v>
      </c>
      <c r="J39" s="260">
        <v>0</v>
      </c>
      <c r="K39" s="261">
        <v>0</v>
      </c>
      <c r="L39" s="260">
        <v>0</v>
      </c>
      <c r="M39" s="261">
        <v>0</v>
      </c>
      <c r="N39" s="260">
        <v>0</v>
      </c>
      <c r="O39" s="261">
        <v>0</v>
      </c>
      <c r="P39" s="260">
        <v>0</v>
      </c>
      <c r="Q39" s="261">
        <v>0</v>
      </c>
      <c r="R39" s="260">
        <v>0</v>
      </c>
      <c r="S39" s="261">
        <v>0</v>
      </c>
      <c r="T39" s="260">
        <v>0</v>
      </c>
      <c r="U39" s="261">
        <v>0</v>
      </c>
      <c r="V39" s="260">
        <v>60</v>
      </c>
      <c r="W39" s="261">
        <v>32.085999999999999</v>
      </c>
      <c r="X39" s="260">
        <v>25</v>
      </c>
      <c r="Y39" s="261">
        <v>13.4</v>
      </c>
      <c r="Z39" s="260">
        <v>6</v>
      </c>
      <c r="AA39" s="261">
        <v>3.21</v>
      </c>
      <c r="AB39" s="260">
        <v>25</v>
      </c>
      <c r="AC39" s="261">
        <v>13.4</v>
      </c>
      <c r="AD39" s="260">
        <v>165</v>
      </c>
      <c r="AE39" s="261">
        <v>88.24</v>
      </c>
      <c r="AF39" s="260">
        <v>20</v>
      </c>
      <c r="AG39" s="270">
        <v>0.01</v>
      </c>
      <c r="AH39" s="262">
        <v>93</v>
      </c>
      <c r="AI39" s="263">
        <v>49.7</v>
      </c>
      <c r="AJ39" s="262">
        <v>6</v>
      </c>
      <c r="AK39" s="262">
        <v>1</v>
      </c>
      <c r="AL39" s="262">
        <v>1</v>
      </c>
      <c r="AM39" s="262">
        <v>1</v>
      </c>
      <c r="AN39" s="262">
        <v>1</v>
      </c>
      <c r="AO39" s="262">
        <v>2</v>
      </c>
      <c r="AP39" s="262" t="s">
        <v>49</v>
      </c>
      <c r="AQ39" s="262">
        <v>4</v>
      </c>
      <c r="AR39" s="262">
        <v>72</v>
      </c>
      <c r="AS39" s="263">
        <v>1</v>
      </c>
      <c r="AT39" s="262" t="s">
        <v>49</v>
      </c>
      <c r="AU39" s="262" t="s">
        <v>50</v>
      </c>
      <c r="AV39" s="262" t="s">
        <v>50</v>
      </c>
    </row>
    <row r="40" spans="1:48" ht="23.25">
      <c r="A40" s="254" t="s">
        <v>51</v>
      </c>
      <c r="B40" s="254">
        <f>B39-B38</f>
        <v>-9</v>
      </c>
      <c r="C40" s="254">
        <f t="shared" ref="C40" si="20">C39-C38</f>
        <v>1</v>
      </c>
      <c r="D40" s="254">
        <f>D39-D38</f>
        <v>-6</v>
      </c>
      <c r="E40" s="254">
        <f t="shared" ref="E40:J40" si="21">E39-E38</f>
        <v>-4</v>
      </c>
      <c r="F40" s="254">
        <f t="shared" si="21"/>
        <v>1</v>
      </c>
      <c r="G40" s="254">
        <f t="shared" si="21"/>
        <v>0.60000000000000009</v>
      </c>
      <c r="H40" s="254">
        <f t="shared" si="21"/>
        <v>0</v>
      </c>
      <c r="I40" s="255">
        <f t="shared" si="21"/>
        <v>0</v>
      </c>
      <c r="J40" s="254">
        <f t="shared" si="21"/>
        <v>-9</v>
      </c>
      <c r="K40" s="255">
        <f>K39-K38</f>
        <v>-4.5</v>
      </c>
      <c r="L40" s="254">
        <f t="shared" ref="L40:AI40" si="22">L39-L38</f>
        <v>-2</v>
      </c>
      <c r="M40" s="254">
        <f t="shared" si="22"/>
        <v>-1</v>
      </c>
      <c r="N40" s="254">
        <f t="shared" si="22"/>
        <v>0</v>
      </c>
      <c r="O40" s="254">
        <f t="shared" si="22"/>
        <v>0</v>
      </c>
      <c r="P40" s="254">
        <f t="shared" si="22"/>
        <v>0</v>
      </c>
      <c r="Q40" s="255">
        <f t="shared" si="22"/>
        <v>0</v>
      </c>
      <c r="R40" s="254">
        <f t="shared" si="22"/>
        <v>0</v>
      </c>
      <c r="S40" s="254">
        <f t="shared" si="22"/>
        <v>0</v>
      </c>
      <c r="T40" s="254">
        <f t="shared" si="22"/>
        <v>0</v>
      </c>
      <c r="U40" s="255">
        <f t="shared" si="22"/>
        <v>0</v>
      </c>
      <c r="V40" s="254">
        <f t="shared" si="22"/>
        <v>60</v>
      </c>
      <c r="W40" s="255">
        <f t="shared" si="22"/>
        <v>32.085999999999999</v>
      </c>
      <c r="X40" s="254">
        <f t="shared" si="22"/>
        <v>0</v>
      </c>
      <c r="Y40" s="254">
        <f t="shared" si="22"/>
        <v>0.40000000000000036</v>
      </c>
      <c r="Z40" s="254">
        <f t="shared" si="22"/>
        <v>6</v>
      </c>
      <c r="AA40" s="255">
        <f t="shared" si="22"/>
        <v>3.21</v>
      </c>
      <c r="AB40" s="254">
        <f t="shared" si="22"/>
        <v>5</v>
      </c>
      <c r="AC40" s="255">
        <f t="shared" si="22"/>
        <v>3.4000000000000004</v>
      </c>
      <c r="AD40" s="254">
        <f t="shared" si="22"/>
        <v>-31</v>
      </c>
      <c r="AE40" s="255">
        <f t="shared" si="22"/>
        <v>-11.760000000000005</v>
      </c>
      <c r="AF40" s="254">
        <f t="shared" si="22"/>
        <v>20</v>
      </c>
      <c r="AG40" s="256">
        <f t="shared" si="22"/>
        <v>0.01</v>
      </c>
      <c r="AH40" s="254">
        <f t="shared" si="22"/>
        <v>90</v>
      </c>
      <c r="AI40" s="255">
        <f t="shared" si="22"/>
        <v>48.2</v>
      </c>
      <c r="AJ40" s="254">
        <f>AJ38-AJ39</f>
        <v>5</v>
      </c>
      <c r="AK40" s="254">
        <f t="shared" ref="AK40:AO40" si="23">AK38-AK39</f>
        <v>0</v>
      </c>
      <c r="AL40" s="254">
        <f t="shared" si="23"/>
        <v>0</v>
      </c>
      <c r="AM40" s="254">
        <f t="shared" si="23"/>
        <v>0</v>
      </c>
      <c r="AN40" s="254">
        <f t="shared" si="23"/>
        <v>0</v>
      </c>
      <c r="AO40" s="254">
        <f t="shared" si="23"/>
        <v>0</v>
      </c>
      <c r="AP40" s="257" t="s">
        <v>1422</v>
      </c>
      <c r="AQ40" s="257">
        <v>0</v>
      </c>
      <c r="AR40" s="257">
        <v>0</v>
      </c>
      <c r="AS40" s="258">
        <v>1</v>
      </c>
      <c r="AT40" s="257" t="s">
        <v>1408</v>
      </c>
      <c r="AU40" s="257" t="s">
        <v>1407</v>
      </c>
      <c r="AV40" s="257" t="s">
        <v>1407</v>
      </c>
    </row>
    <row r="41" spans="1:48" ht="262.5">
      <c r="A41" s="246" t="s">
        <v>65</v>
      </c>
      <c r="B41" s="318" t="s">
        <v>4530</v>
      </c>
      <c r="C41" s="319"/>
      <c r="D41" s="319"/>
      <c r="E41" s="320"/>
      <c r="F41" s="324" t="s">
        <v>4531</v>
      </c>
      <c r="G41" s="325"/>
      <c r="H41" s="325"/>
      <c r="I41" s="325"/>
      <c r="J41" s="325"/>
      <c r="K41" s="326"/>
      <c r="L41" s="318" t="s">
        <v>4532</v>
      </c>
      <c r="M41" s="320"/>
      <c r="N41" s="318" t="s">
        <v>1342</v>
      </c>
      <c r="O41" s="320"/>
      <c r="P41" s="318" t="s">
        <v>4533</v>
      </c>
      <c r="Q41" s="319"/>
      <c r="R41" s="319"/>
      <c r="S41" s="319"/>
      <c r="T41" s="319"/>
      <c r="U41" s="320"/>
      <c r="V41" s="318" t="s">
        <v>4534</v>
      </c>
      <c r="W41" s="319"/>
      <c r="X41" s="319"/>
      <c r="Y41" s="319"/>
      <c r="Z41" s="319"/>
      <c r="AA41" s="319"/>
      <c r="AB41" s="319"/>
      <c r="AC41" s="320"/>
      <c r="AD41" s="318" t="s">
        <v>4526</v>
      </c>
      <c r="AE41" s="320"/>
      <c r="AF41" s="318" t="s">
        <v>73</v>
      </c>
      <c r="AG41" s="320"/>
      <c r="AH41" s="318" t="s">
        <v>4535</v>
      </c>
      <c r="AI41" s="320"/>
      <c r="AJ41" s="246" t="s">
        <v>4536</v>
      </c>
      <c r="AK41" s="318" t="s">
        <v>4537</v>
      </c>
      <c r="AL41" s="320"/>
      <c r="AM41" s="318" t="s">
        <v>4538</v>
      </c>
      <c r="AN41" s="320"/>
      <c r="AO41" s="246" t="s">
        <v>1360</v>
      </c>
      <c r="AP41" s="246" t="s">
        <v>4539</v>
      </c>
      <c r="AQ41" s="318" t="s">
        <v>4518</v>
      </c>
      <c r="AR41" s="320"/>
      <c r="AS41" s="273" t="s">
        <v>81</v>
      </c>
      <c r="AT41" s="246" t="s">
        <v>82</v>
      </c>
      <c r="AU41" s="246" t="s">
        <v>4508</v>
      </c>
      <c r="AV41" s="246" t="s">
        <v>1350</v>
      </c>
    </row>
    <row r="42" spans="1:48" ht="52.5" customHeight="1">
      <c r="A42" s="327" t="s">
        <v>4540</v>
      </c>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9"/>
    </row>
    <row r="43" spans="1:48" ht="37.5">
      <c r="A43" s="246" t="s">
        <v>1406</v>
      </c>
      <c r="B43" s="248">
        <v>374</v>
      </c>
      <c r="C43" s="248">
        <v>168</v>
      </c>
      <c r="D43" s="248">
        <v>191</v>
      </c>
      <c r="E43" s="248">
        <v>15</v>
      </c>
      <c r="F43" s="248">
        <v>3</v>
      </c>
      <c r="G43" s="248">
        <v>0.8</v>
      </c>
      <c r="H43" s="248">
        <v>1</v>
      </c>
      <c r="I43" s="248">
        <v>0.3</v>
      </c>
      <c r="J43" s="248">
        <v>118</v>
      </c>
      <c r="K43" s="248">
        <v>32</v>
      </c>
      <c r="L43" s="248">
        <v>1</v>
      </c>
      <c r="M43" s="248">
        <v>0.3</v>
      </c>
      <c r="N43" s="248">
        <v>1</v>
      </c>
      <c r="O43" s="248">
        <v>0.3</v>
      </c>
      <c r="P43" s="248">
        <v>1</v>
      </c>
      <c r="Q43" s="248">
        <v>0.3</v>
      </c>
      <c r="R43" s="248">
        <v>0</v>
      </c>
      <c r="S43" s="248">
        <v>0</v>
      </c>
      <c r="T43" s="248">
        <v>0</v>
      </c>
      <c r="U43" s="248">
        <v>0</v>
      </c>
      <c r="V43" s="248">
        <v>30</v>
      </c>
      <c r="W43" s="248">
        <v>9</v>
      </c>
      <c r="X43" s="248">
        <v>25</v>
      </c>
      <c r="Y43" s="248">
        <v>7</v>
      </c>
      <c r="Z43" s="248">
        <v>334</v>
      </c>
      <c r="AA43" s="248">
        <v>89</v>
      </c>
      <c r="AB43" s="248">
        <v>0</v>
      </c>
      <c r="AC43" s="248">
        <v>0</v>
      </c>
      <c r="AD43" s="248">
        <v>301</v>
      </c>
      <c r="AE43" s="248">
        <v>80</v>
      </c>
      <c r="AF43" s="248">
        <v>40</v>
      </c>
      <c r="AG43" s="248">
        <v>11</v>
      </c>
      <c r="AH43" s="248">
        <v>374</v>
      </c>
      <c r="AI43" s="248">
        <v>100</v>
      </c>
      <c r="AJ43" s="248">
        <v>6</v>
      </c>
      <c r="AK43" s="248">
        <v>1</v>
      </c>
      <c r="AL43" s="248">
        <v>1</v>
      </c>
      <c r="AM43" s="248">
        <v>0</v>
      </c>
      <c r="AN43" s="248">
        <v>0</v>
      </c>
      <c r="AO43" s="248">
        <v>9</v>
      </c>
      <c r="AP43" s="321" t="s">
        <v>1407</v>
      </c>
      <c r="AQ43" s="322"/>
      <c r="AR43" s="322"/>
      <c r="AS43" s="322"/>
      <c r="AT43" s="322"/>
      <c r="AU43" s="322"/>
      <c r="AV43" s="323"/>
    </row>
    <row r="44" spans="1:48" ht="56.25">
      <c r="A44" s="246" t="s">
        <v>48</v>
      </c>
      <c r="B44" s="259">
        <v>388</v>
      </c>
      <c r="C44" s="260">
        <v>168</v>
      </c>
      <c r="D44" s="260">
        <v>191</v>
      </c>
      <c r="E44" s="260">
        <v>29</v>
      </c>
      <c r="F44" s="261">
        <v>9</v>
      </c>
      <c r="G44" s="261">
        <v>2.3199999999999998</v>
      </c>
      <c r="H44" s="260">
        <v>1</v>
      </c>
      <c r="I44" s="261">
        <v>0.26</v>
      </c>
      <c r="J44" s="260">
        <v>4</v>
      </c>
      <c r="K44" s="261">
        <v>1</v>
      </c>
      <c r="L44" s="260">
        <v>10</v>
      </c>
      <c r="M44" s="261">
        <v>2.58</v>
      </c>
      <c r="N44" s="260">
        <v>0</v>
      </c>
      <c r="O44" s="261">
        <v>0</v>
      </c>
      <c r="P44" s="260">
        <v>0</v>
      </c>
      <c r="Q44" s="261">
        <v>0</v>
      </c>
      <c r="R44" s="260">
        <v>0</v>
      </c>
      <c r="S44" s="261">
        <v>0</v>
      </c>
      <c r="T44" s="260">
        <v>0</v>
      </c>
      <c r="U44" s="261">
        <v>0</v>
      </c>
      <c r="V44" s="260">
        <v>44</v>
      </c>
      <c r="W44" s="261">
        <v>11.34</v>
      </c>
      <c r="X44" s="260">
        <v>25</v>
      </c>
      <c r="Y44" s="261">
        <v>6.44</v>
      </c>
      <c r="Z44" s="260">
        <v>388</v>
      </c>
      <c r="AA44" s="261">
        <v>100</v>
      </c>
      <c r="AB44" s="260">
        <v>0</v>
      </c>
      <c r="AC44" s="261">
        <v>0</v>
      </c>
      <c r="AD44" s="260">
        <v>335</v>
      </c>
      <c r="AE44" s="261">
        <v>86.34</v>
      </c>
      <c r="AF44" s="260">
        <v>388</v>
      </c>
      <c r="AG44" s="261">
        <v>100</v>
      </c>
      <c r="AH44" s="262">
        <v>388</v>
      </c>
      <c r="AI44" s="263">
        <v>100</v>
      </c>
      <c r="AJ44" s="262">
        <v>0</v>
      </c>
      <c r="AK44" s="262">
        <v>42</v>
      </c>
      <c r="AL44" s="262">
        <v>1</v>
      </c>
      <c r="AM44" s="262">
        <v>1</v>
      </c>
      <c r="AN44" s="262">
        <v>0</v>
      </c>
      <c r="AO44" s="262">
        <v>0</v>
      </c>
      <c r="AP44" s="262" t="s">
        <v>49</v>
      </c>
      <c r="AQ44" s="262">
        <v>8</v>
      </c>
      <c r="AR44" s="262">
        <v>168</v>
      </c>
      <c r="AS44" s="263">
        <v>1</v>
      </c>
      <c r="AT44" s="262" t="s">
        <v>49</v>
      </c>
      <c r="AU44" s="262" t="s">
        <v>49</v>
      </c>
      <c r="AV44" s="262" t="s">
        <v>50</v>
      </c>
    </row>
    <row r="45" spans="1:48" ht="23.25">
      <c r="A45" s="254" t="s">
        <v>51</v>
      </c>
      <c r="B45" s="254">
        <f>B44-B43</f>
        <v>14</v>
      </c>
      <c r="C45" s="254">
        <f t="shared" ref="C45" si="24">C44-C43</f>
        <v>0</v>
      </c>
      <c r="D45" s="254">
        <f>D44-D43</f>
        <v>0</v>
      </c>
      <c r="E45" s="254">
        <f t="shared" ref="E45:J45" si="25">E44-E43</f>
        <v>14</v>
      </c>
      <c r="F45" s="254">
        <f t="shared" si="25"/>
        <v>6</v>
      </c>
      <c r="G45" s="254">
        <f t="shared" si="25"/>
        <v>1.5199999999999998</v>
      </c>
      <c r="H45" s="254">
        <f t="shared" si="25"/>
        <v>0</v>
      </c>
      <c r="I45" s="255">
        <f t="shared" si="25"/>
        <v>-3.999999999999998E-2</v>
      </c>
      <c r="J45" s="254">
        <f t="shared" si="25"/>
        <v>-114</v>
      </c>
      <c r="K45" s="255">
        <f>K44-K43</f>
        <v>-31</v>
      </c>
      <c r="L45" s="254">
        <f t="shared" ref="L45:AI45" si="26">L44-L43</f>
        <v>9</v>
      </c>
      <c r="M45" s="254">
        <f t="shared" si="26"/>
        <v>2.2800000000000002</v>
      </c>
      <c r="N45" s="254">
        <f t="shared" si="26"/>
        <v>-1</v>
      </c>
      <c r="O45" s="254">
        <f t="shared" si="26"/>
        <v>-0.3</v>
      </c>
      <c r="P45" s="254">
        <f t="shared" si="26"/>
        <v>-1</v>
      </c>
      <c r="Q45" s="255">
        <f t="shared" si="26"/>
        <v>-0.3</v>
      </c>
      <c r="R45" s="254">
        <f t="shared" si="26"/>
        <v>0</v>
      </c>
      <c r="S45" s="254">
        <f t="shared" si="26"/>
        <v>0</v>
      </c>
      <c r="T45" s="254">
        <f t="shared" si="26"/>
        <v>0</v>
      </c>
      <c r="U45" s="255">
        <f t="shared" si="26"/>
        <v>0</v>
      </c>
      <c r="V45" s="254">
        <f t="shared" si="26"/>
        <v>14</v>
      </c>
      <c r="W45" s="255">
        <f t="shared" si="26"/>
        <v>2.34</v>
      </c>
      <c r="X45" s="254">
        <f t="shared" si="26"/>
        <v>0</v>
      </c>
      <c r="Y45" s="254">
        <f t="shared" si="26"/>
        <v>-0.55999999999999961</v>
      </c>
      <c r="Z45" s="254">
        <f t="shared" si="26"/>
        <v>54</v>
      </c>
      <c r="AA45" s="255">
        <f t="shared" si="26"/>
        <v>11</v>
      </c>
      <c r="AB45" s="254">
        <f t="shared" si="26"/>
        <v>0</v>
      </c>
      <c r="AC45" s="255">
        <f t="shared" si="26"/>
        <v>0</v>
      </c>
      <c r="AD45" s="254">
        <f t="shared" si="26"/>
        <v>34</v>
      </c>
      <c r="AE45" s="255">
        <f t="shared" si="26"/>
        <v>6.3400000000000034</v>
      </c>
      <c r="AF45" s="254">
        <f t="shared" si="26"/>
        <v>348</v>
      </c>
      <c r="AG45" s="256">
        <f t="shared" si="26"/>
        <v>89</v>
      </c>
      <c r="AH45" s="254">
        <f t="shared" si="26"/>
        <v>14</v>
      </c>
      <c r="AI45" s="255">
        <f t="shared" si="26"/>
        <v>0</v>
      </c>
      <c r="AJ45" s="254">
        <f>AJ43-AJ44</f>
        <v>6</v>
      </c>
      <c r="AK45" s="254">
        <f>AK44-AK43</f>
        <v>41</v>
      </c>
      <c r="AL45" s="254">
        <f t="shared" ref="AL45" si="27">AL43-AL44</f>
        <v>0</v>
      </c>
      <c r="AM45" s="254">
        <f>AM44-AM43</f>
        <v>1</v>
      </c>
      <c r="AN45" s="254">
        <f t="shared" ref="AN45:AO45" si="28">AN43-AN44</f>
        <v>0</v>
      </c>
      <c r="AO45" s="254">
        <f t="shared" si="28"/>
        <v>9</v>
      </c>
      <c r="AP45" s="257" t="s">
        <v>1422</v>
      </c>
      <c r="AQ45" s="257">
        <v>0</v>
      </c>
      <c r="AR45" s="257">
        <v>0</v>
      </c>
      <c r="AS45" s="258">
        <v>1</v>
      </c>
      <c r="AT45" s="257" t="s">
        <v>1408</v>
      </c>
      <c r="AU45" s="257" t="s">
        <v>1408</v>
      </c>
      <c r="AV45" s="257" t="s">
        <v>1407</v>
      </c>
    </row>
    <row r="46" spans="1:48" ht="300">
      <c r="A46" s="246" t="s">
        <v>65</v>
      </c>
      <c r="B46" s="318" t="s">
        <v>4541</v>
      </c>
      <c r="C46" s="319"/>
      <c r="D46" s="319"/>
      <c r="E46" s="320"/>
      <c r="F46" s="324" t="s">
        <v>4542</v>
      </c>
      <c r="G46" s="325"/>
      <c r="H46" s="325"/>
      <c r="I46" s="325"/>
      <c r="J46" s="325"/>
      <c r="K46" s="326"/>
      <c r="L46" s="318" t="s">
        <v>4543</v>
      </c>
      <c r="M46" s="320"/>
      <c r="N46" s="318" t="s">
        <v>1342</v>
      </c>
      <c r="O46" s="320"/>
      <c r="P46" s="318" t="s">
        <v>4544</v>
      </c>
      <c r="Q46" s="319"/>
      <c r="R46" s="319"/>
      <c r="S46" s="319"/>
      <c r="T46" s="319"/>
      <c r="U46" s="320"/>
      <c r="V46" s="318" t="s">
        <v>4545</v>
      </c>
      <c r="W46" s="319"/>
      <c r="X46" s="319"/>
      <c r="Y46" s="319"/>
      <c r="Z46" s="319"/>
      <c r="AA46" s="319"/>
      <c r="AB46" s="319"/>
      <c r="AC46" s="320"/>
      <c r="AD46" s="318" t="s">
        <v>1414</v>
      </c>
      <c r="AE46" s="320"/>
      <c r="AF46" s="318" t="s">
        <v>73</v>
      </c>
      <c r="AG46" s="320"/>
      <c r="AH46" s="318" t="s">
        <v>1425</v>
      </c>
      <c r="AI46" s="320"/>
      <c r="AJ46" s="246" t="s">
        <v>4536</v>
      </c>
      <c r="AK46" s="318" t="s">
        <v>1416</v>
      </c>
      <c r="AL46" s="320"/>
      <c r="AM46" s="318" t="s">
        <v>77</v>
      </c>
      <c r="AN46" s="320"/>
      <c r="AO46" s="246" t="s">
        <v>78</v>
      </c>
      <c r="AP46" s="246" t="s">
        <v>4546</v>
      </c>
      <c r="AQ46" s="318" t="s">
        <v>4547</v>
      </c>
      <c r="AR46" s="320"/>
      <c r="AS46" s="273" t="s">
        <v>81</v>
      </c>
      <c r="AT46" s="246" t="s">
        <v>82</v>
      </c>
      <c r="AU46" s="246" t="s">
        <v>1361</v>
      </c>
      <c r="AV46" s="246" t="s">
        <v>4548</v>
      </c>
    </row>
    <row r="47" spans="1:48" ht="57.75" customHeight="1">
      <c r="A47" s="327" t="s">
        <v>1363</v>
      </c>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9"/>
    </row>
    <row r="48" spans="1:48" ht="37.5">
      <c r="A48" s="246" t="s">
        <v>1406</v>
      </c>
      <c r="B48" s="248">
        <v>145</v>
      </c>
      <c r="C48" s="248">
        <v>65</v>
      </c>
      <c r="D48" s="248">
        <v>73</v>
      </c>
      <c r="E48" s="248">
        <v>7</v>
      </c>
      <c r="F48" s="248">
        <v>1</v>
      </c>
      <c r="G48" s="248">
        <v>0.7</v>
      </c>
      <c r="H48" s="248">
        <v>0</v>
      </c>
      <c r="I48" s="248">
        <v>0</v>
      </c>
      <c r="J48" s="248">
        <v>0</v>
      </c>
      <c r="K48" s="248">
        <v>0</v>
      </c>
      <c r="L48" s="248">
        <v>0</v>
      </c>
      <c r="M48" s="248">
        <v>0</v>
      </c>
      <c r="N48" s="248">
        <v>0</v>
      </c>
      <c r="O48" s="248">
        <v>0</v>
      </c>
      <c r="P48" s="248">
        <v>0</v>
      </c>
      <c r="Q48" s="248">
        <v>0</v>
      </c>
      <c r="R48" s="248">
        <v>0</v>
      </c>
      <c r="S48" s="248">
        <v>0</v>
      </c>
      <c r="T48" s="248">
        <v>2</v>
      </c>
      <c r="U48" s="248">
        <v>1.4</v>
      </c>
      <c r="V48" s="248">
        <v>12</v>
      </c>
      <c r="W48" s="248">
        <v>8.3000000000000007</v>
      </c>
      <c r="X48" s="248">
        <v>25</v>
      </c>
      <c r="Y48" s="248">
        <v>10.3</v>
      </c>
      <c r="Z48" s="248">
        <v>6</v>
      </c>
      <c r="AA48" s="248">
        <v>4.2</v>
      </c>
      <c r="AB48" s="248">
        <v>0</v>
      </c>
      <c r="AC48" s="248">
        <v>0</v>
      </c>
      <c r="AD48" s="248">
        <v>92</v>
      </c>
      <c r="AE48" s="248">
        <v>63</v>
      </c>
      <c r="AF48" s="248">
        <v>0</v>
      </c>
      <c r="AG48" s="248">
        <v>0</v>
      </c>
      <c r="AH48" s="248">
        <v>145</v>
      </c>
      <c r="AI48" s="248">
        <v>100</v>
      </c>
      <c r="AJ48" s="248">
        <v>6</v>
      </c>
      <c r="AK48" s="248">
        <v>0</v>
      </c>
      <c r="AL48" s="248">
        <v>0</v>
      </c>
      <c r="AM48" s="248">
        <v>1</v>
      </c>
      <c r="AN48" s="248">
        <v>0</v>
      </c>
      <c r="AO48" s="248">
        <v>0</v>
      </c>
      <c r="AP48" s="321" t="s">
        <v>1407</v>
      </c>
      <c r="AQ48" s="322"/>
      <c r="AR48" s="322"/>
      <c r="AS48" s="322"/>
      <c r="AT48" s="322"/>
      <c r="AU48" s="322"/>
      <c r="AV48" s="323"/>
    </row>
    <row r="49" spans="1:48" ht="56.25">
      <c r="A49" s="246" t="s">
        <v>48</v>
      </c>
      <c r="B49" s="259">
        <v>143</v>
      </c>
      <c r="C49" s="260">
        <v>61</v>
      </c>
      <c r="D49" s="260">
        <v>79</v>
      </c>
      <c r="E49" s="260">
        <v>3</v>
      </c>
      <c r="F49" s="261">
        <v>0</v>
      </c>
      <c r="G49" s="261">
        <v>0</v>
      </c>
      <c r="H49" s="260">
        <v>0</v>
      </c>
      <c r="I49" s="261">
        <v>0</v>
      </c>
      <c r="J49" s="260">
        <v>0</v>
      </c>
      <c r="K49" s="261">
        <v>0</v>
      </c>
      <c r="L49" s="260">
        <v>0</v>
      </c>
      <c r="M49" s="261">
        <v>0</v>
      </c>
      <c r="N49" s="260">
        <v>0</v>
      </c>
      <c r="O49" s="261">
        <v>0</v>
      </c>
      <c r="P49" s="260">
        <v>0</v>
      </c>
      <c r="Q49" s="261">
        <v>0</v>
      </c>
      <c r="R49" s="260">
        <v>0</v>
      </c>
      <c r="S49" s="261">
        <v>0</v>
      </c>
      <c r="T49" s="260">
        <v>5</v>
      </c>
      <c r="U49" s="261">
        <v>3.5</v>
      </c>
      <c r="V49" s="260">
        <v>38</v>
      </c>
      <c r="W49" s="261">
        <v>26.573</v>
      </c>
      <c r="X49" s="260">
        <v>15</v>
      </c>
      <c r="Y49" s="261">
        <v>10.5</v>
      </c>
      <c r="Z49" s="260">
        <v>2</v>
      </c>
      <c r="AA49" s="261">
        <v>1.4</v>
      </c>
      <c r="AB49" s="260">
        <v>10</v>
      </c>
      <c r="AC49" s="261">
        <v>6.99</v>
      </c>
      <c r="AD49" s="260">
        <v>92</v>
      </c>
      <c r="AE49" s="261">
        <v>64.34</v>
      </c>
      <c r="AF49" s="260">
        <v>18</v>
      </c>
      <c r="AG49" s="261">
        <v>13</v>
      </c>
      <c r="AH49" s="262">
        <v>137</v>
      </c>
      <c r="AI49" s="263">
        <v>95.8</v>
      </c>
      <c r="AJ49" s="262">
        <v>6</v>
      </c>
      <c r="AK49" s="262">
        <v>0</v>
      </c>
      <c r="AL49" s="262">
        <v>0</v>
      </c>
      <c r="AM49" s="262">
        <v>0</v>
      </c>
      <c r="AN49" s="262">
        <v>0</v>
      </c>
      <c r="AO49" s="262">
        <v>0</v>
      </c>
      <c r="AP49" s="262" t="s">
        <v>49</v>
      </c>
      <c r="AQ49" s="262">
        <v>0</v>
      </c>
      <c r="AR49" s="262">
        <v>0</v>
      </c>
      <c r="AS49" s="263">
        <v>1</v>
      </c>
      <c r="AT49" s="262" t="s">
        <v>50</v>
      </c>
      <c r="AU49" s="262" t="s">
        <v>50</v>
      </c>
      <c r="AV49" s="262" t="s">
        <v>50</v>
      </c>
    </row>
    <row r="50" spans="1:48" ht="23.25">
      <c r="A50" s="254" t="s">
        <v>51</v>
      </c>
      <c r="B50" s="254">
        <f>B49-B48</f>
        <v>-2</v>
      </c>
      <c r="C50" s="254">
        <f t="shared" ref="C50" si="29">C49-C48</f>
        <v>-4</v>
      </c>
      <c r="D50" s="254">
        <f>D49-D48</f>
        <v>6</v>
      </c>
      <c r="E50" s="254">
        <f t="shared" ref="E50:J50" si="30">E49-E48</f>
        <v>-4</v>
      </c>
      <c r="F50" s="254">
        <f t="shared" si="30"/>
        <v>-1</v>
      </c>
      <c r="G50" s="254">
        <f t="shared" si="30"/>
        <v>-0.7</v>
      </c>
      <c r="H50" s="254">
        <f t="shared" si="30"/>
        <v>0</v>
      </c>
      <c r="I50" s="255">
        <f t="shared" si="30"/>
        <v>0</v>
      </c>
      <c r="J50" s="254">
        <f t="shared" si="30"/>
        <v>0</v>
      </c>
      <c r="K50" s="255">
        <f>K49-K48</f>
        <v>0</v>
      </c>
      <c r="L50" s="254">
        <f t="shared" ref="L50:X50" si="31">L49-L48</f>
        <v>0</v>
      </c>
      <c r="M50" s="254">
        <f t="shared" si="31"/>
        <v>0</v>
      </c>
      <c r="N50" s="254">
        <f t="shared" si="31"/>
        <v>0</v>
      </c>
      <c r="O50" s="254">
        <f t="shared" si="31"/>
        <v>0</v>
      </c>
      <c r="P50" s="254">
        <f t="shared" si="31"/>
        <v>0</v>
      </c>
      <c r="Q50" s="255">
        <f t="shared" si="31"/>
        <v>0</v>
      </c>
      <c r="R50" s="254">
        <f t="shared" si="31"/>
        <v>0</v>
      </c>
      <c r="S50" s="254">
        <f t="shared" si="31"/>
        <v>0</v>
      </c>
      <c r="T50" s="254">
        <f t="shared" si="31"/>
        <v>3</v>
      </c>
      <c r="U50" s="255">
        <f t="shared" si="31"/>
        <v>2.1</v>
      </c>
      <c r="V50" s="254">
        <f t="shared" si="31"/>
        <v>26</v>
      </c>
      <c r="W50" s="255">
        <f t="shared" si="31"/>
        <v>18.273</v>
      </c>
      <c r="X50" s="254">
        <f t="shared" si="31"/>
        <v>-10</v>
      </c>
      <c r="Y50" s="254">
        <f>Y48-Y49</f>
        <v>-0.19999999999999929</v>
      </c>
      <c r="Z50" s="254">
        <f t="shared" ref="Z50:AI50" si="32">Z49-Z48</f>
        <v>-4</v>
      </c>
      <c r="AA50" s="255">
        <f t="shared" si="32"/>
        <v>-2.8000000000000003</v>
      </c>
      <c r="AB50" s="254">
        <f t="shared" si="32"/>
        <v>10</v>
      </c>
      <c r="AC50" s="255">
        <f t="shared" si="32"/>
        <v>6.99</v>
      </c>
      <c r="AD50" s="254">
        <f t="shared" si="32"/>
        <v>0</v>
      </c>
      <c r="AE50" s="255">
        <f t="shared" si="32"/>
        <v>1.3400000000000034</v>
      </c>
      <c r="AF50" s="254">
        <f t="shared" si="32"/>
        <v>18</v>
      </c>
      <c r="AG50" s="256">
        <f t="shared" si="32"/>
        <v>13</v>
      </c>
      <c r="AH50" s="254">
        <f t="shared" si="32"/>
        <v>-8</v>
      </c>
      <c r="AI50" s="255">
        <f t="shared" si="32"/>
        <v>-4.2000000000000028</v>
      </c>
      <c r="AJ50" s="254">
        <f>AJ48-AJ49</f>
        <v>0</v>
      </c>
      <c r="AK50" s="254">
        <f t="shared" ref="AK50:AO50" si="33">AK48-AK49</f>
        <v>0</v>
      </c>
      <c r="AL50" s="254">
        <f t="shared" si="33"/>
        <v>0</v>
      </c>
      <c r="AM50" s="254">
        <f t="shared" si="33"/>
        <v>1</v>
      </c>
      <c r="AN50" s="254">
        <f t="shared" si="33"/>
        <v>0</v>
      </c>
      <c r="AO50" s="254">
        <f t="shared" si="33"/>
        <v>0</v>
      </c>
      <c r="AP50" s="257" t="s">
        <v>1422</v>
      </c>
      <c r="AQ50" s="257">
        <v>0</v>
      </c>
      <c r="AR50" s="257">
        <v>0</v>
      </c>
      <c r="AS50" s="258">
        <v>1</v>
      </c>
      <c r="AT50" s="257" t="s">
        <v>1407</v>
      </c>
      <c r="AU50" s="257" t="s">
        <v>1407</v>
      </c>
      <c r="AV50" s="257" t="s">
        <v>1407</v>
      </c>
    </row>
    <row r="51" spans="1:48" ht="300">
      <c r="A51" s="246" t="s">
        <v>65</v>
      </c>
      <c r="B51" s="318" t="s">
        <v>4549</v>
      </c>
      <c r="C51" s="319"/>
      <c r="D51" s="319"/>
      <c r="E51" s="320"/>
      <c r="F51" s="324" t="s">
        <v>4550</v>
      </c>
      <c r="G51" s="325"/>
      <c r="H51" s="325"/>
      <c r="I51" s="325"/>
      <c r="J51" s="325"/>
      <c r="K51" s="326"/>
      <c r="L51" s="318" t="s">
        <v>4551</v>
      </c>
      <c r="M51" s="320"/>
      <c r="N51" s="318" t="s">
        <v>1364</v>
      </c>
      <c r="O51" s="320"/>
      <c r="P51" s="318" t="s">
        <v>4552</v>
      </c>
      <c r="Q51" s="319"/>
      <c r="R51" s="319"/>
      <c r="S51" s="319"/>
      <c r="T51" s="319"/>
      <c r="U51" s="320"/>
      <c r="V51" s="318" t="s">
        <v>4553</v>
      </c>
      <c r="W51" s="319"/>
      <c r="X51" s="319"/>
      <c r="Y51" s="319"/>
      <c r="Z51" s="319"/>
      <c r="AA51" s="319"/>
      <c r="AB51" s="319"/>
      <c r="AC51" s="320"/>
      <c r="AD51" s="318" t="s">
        <v>1414</v>
      </c>
      <c r="AE51" s="320"/>
      <c r="AF51" s="318" t="s">
        <v>73</v>
      </c>
      <c r="AG51" s="320"/>
      <c r="AH51" s="318" t="s">
        <v>1365</v>
      </c>
      <c r="AI51" s="320"/>
      <c r="AJ51" s="246" t="s">
        <v>4554</v>
      </c>
      <c r="AK51" s="318" t="s">
        <v>4555</v>
      </c>
      <c r="AL51" s="320"/>
      <c r="AM51" s="318" t="s">
        <v>1367</v>
      </c>
      <c r="AN51" s="320"/>
      <c r="AO51" s="246" t="s">
        <v>1368</v>
      </c>
      <c r="AP51" s="246" t="s">
        <v>1369</v>
      </c>
      <c r="AQ51" s="318" t="s">
        <v>4556</v>
      </c>
      <c r="AR51" s="320"/>
      <c r="AS51" s="273" t="s">
        <v>81</v>
      </c>
      <c r="AT51" s="246" t="s">
        <v>130</v>
      </c>
      <c r="AU51" s="246" t="s">
        <v>4557</v>
      </c>
      <c r="AV51" s="246" t="s">
        <v>4558</v>
      </c>
    </row>
    <row r="52" spans="1:48" ht="60" customHeight="1">
      <c r="A52" s="327" t="s">
        <v>4559</v>
      </c>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9"/>
    </row>
    <row r="53" spans="1:48" ht="37.5">
      <c r="A53" s="246" t="s">
        <v>1406</v>
      </c>
      <c r="B53" s="248">
        <v>566</v>
      </c>
      <c r="C53" s="248">
        <v>250</v>
      </c>
      <c r="D53" s="248">
        <v>289</v>
      </c>
      <c r="E53" s="248">
        <v>26</v>
      </c>
      <c r="F53" s="248">
        <v>0</v>
      </c>
      <c r="G53" s="248">
        <v>0</v>
      </c>
      <c r="H53" s="248">
        <v>0</v>
      </c>
      <c r="I53" s="248">
        <v>0</v>
      </c>
      <c r="J53" s="248">
        <v>0</v>
      </c>
      <c r="K53" s="248">
        <v>0</v>
      </c>
      <c r="L53" s="248">
        <v>1</v>
      </c>
      <c r="M53" s="248">
        <v>0</v>
      </c>
      <c r="N53" s="248">
        <v>0</v>
      </c>
      <c r="O53" s="248">
        <v>0</v>
      </c>
      <c r="P53" s="248">
        <v>0</v>
      </c>
      <c r="Q53" s="248">
        <v>0</v>
      </c>
      <c r="R53" s="248">
        <v>0</v>
      </c>
      <c r="S53" s="248">
        <v>0</v>
      </c>
      <c r="T53" s="248">
        <v>1</v>
      </c>
      <c r="U53" s="248">
        <v>0</v>
      </c>
      <c r="V53" s="248">
        <v>0</v>
      </c>
      <c r="W53" s="248">
        <v>0</v>
      </c>
      <c r="X53" s="248">
        <v>15</v>
      </c>
      <c r="Y53" s="248">
        <v>0</v>
      </c>
      <c r="Z53" s="248">
        <v>0</v>
      </c>
      <c r="AA53" s="248">
        <v>0</v>
      </c>
      <c r="AB53" s="248">
        <v>15</v>
      </c>
      <c r="AC53" s="248">
        <v>0</v>
      </c>
      <c r="AD53" s="248">
        <v>212</v>
      </c>
      <c r="AE53" s="248">
        <v>0</v>
      </c>
      <c r="AF53" s="248">
        <v>295</v>
      </c>
      <c r="AG53" s="248">
        <v>0</v>
      </c>
      <c r="AH53" s="248">
        <v>150</v>
      </c>
      <c r="AI53" s="248">
        <v>0</v>
      </c>
      <c r="AJ53" s="248">
        <v>46</v>
      </c>
      <c r="AK53" s="248">
        <v>0.5</v>
      </c>
      <c r="AL53" s="248">
        <v>1</v>
      </c>
      <c r="AM53" s="248">
        <v>0.5</v>
      </c>
      <c r="AN53" s="248">
        <v>1</v>
      </c>
      <c r="AO53" s="248">
        <v>0</v>
      </c>
      <c r="AP53" s="321" t="s">
        <v>1407</v>
      </c>
      <c r="AQ53" s="322"/>
      <c r="AR53" s="322"/>
      <c r="AS53" s="322"/>
      <c r="AT53" s="322"/>
      <c r="AU53" s="322"/>
      <c r="AV53" s="323"/>
    </row>
    <row r="54" spans="1:48" ht="56.25">
      <c r="A54" s="246" t="s">
        <v>48</v>
      </c>
      <c r="B54" s="259">
        <v>576</v>
      </c>
      <c r="C54" s="260">
        <v>256</v>
      </c>
      <c r="D54" s="260">
        <v>291</v>
      </c>
      <c r="E54" s="260">
        <v>29</v>
      </c>
      <c r="F54" s="261">
        <v>2</v>
      </c>
      <c r="G54" s="261">
        <v>0.35</v>
      </c>
      <c r="H54" s="260">
        <v>2</v>
      </c>
      <c r="I54" s="261">
        <v>0.35</v>
      </c>
      <c r="J54" s="260">
        <v>5</v>
      </c>
      <c r="K54" s="261">
        <v>0.9</v>
      </c>
      <c r="L54" s="260">
        <v>1</v>
      </c>
      <c r="M54" s="261">
        <v>0.17</v>
      </c>
      <c r="N54" s="260">
        <v>0</v>
      </c>
      <c r="O54" s="261">
        <v>0</v>
      </c>
      <c r="P54" s="260">
        <v>2</v>
      </c>
      <c r="Q54" s="261">
        <v>0.3</v>
      </c>
      <c r="R54" s="260">
        <v>0</v>
      </c>
      <c r="S54" s="261">
        <v>0</v>
      </c>
      <c r="T54" s="260">
        <v>0</v>
      </c>
      <c r="U54" s="261">
        <v>0</v>
      </c>
      <c r="V54" s="260">
        <v>335</v>
      </c>
      <c r="W54" s="261">
        <v>58.16</v>
      </c>
      <c r="X54" s="260">
        <v>33</v>
      </c>
      <c r="Y54" s="261">
        <v>5.73</v>
      </c>
      <c r="Z54" s="260">
        <v>0</v>
      </c>
      <c r="AA54" s="261">
        <v>0</v>
      </c>
      <c r="AB54" s="260">
        <v>1</v>
      </c>
      <c r="AC54" s="261">
        <v>0.17</v>
      </c>
      <c r="AD54" s="260">
        <v>215</v>
      </c>
      <c r="AE54" s="261">
        <v>37.33</v>
      </c>
      <c r="AF54" s="260">
        <v>551</v>
      </c>
      <c r="AG54" s="261">
        <v>95.6</v>
      </c>
      <c r="AH54" s="260">
        <v>551</v>
      </c>
      <c r="AI54" s="263">
        <v>95.7</v>
      </c>
      <c r="AJ54" s="262">
        <v>12</v>
      </c>
      <c r="AK54" s="262">
        <v>1</v>
      </c>
      <c r="AL54" s="262">
        <v>1</v>
      </c>
      <c r="AM54" s="262">
        <v>0</v>
      </c>
      <c r="AN54" s="262">
        <v>0</v>
      </c>
      <c r="AO54" s="262">
        <v>6</v>
      </c>
      <c r="AP54" s="262" t="s">
        <v>49</v>
      </c>
      <c r="AQ54" s="262">
        <v>0</v>
      </c>
      <c r="AR54" s="262">
        <v>0</v>
      </c>
      <c r="AS54" s="263">
        <v>1</v>
      </c>
      <c r="AT54" s="262" t="s">
        <v>50</v>
      </c>
      <c r="AU54" s="262" t="s">
        <v>50</v>
      </c>
      <c r="AV54" s="262" t="s">
        <v>50</v>
      </c>
    </row>
    <row r="55" spans="1:48" ht="23.25">
      <c r="A55" s="254" t="s">
        <v>51</v>
      </c>
      <c r="B55" s="254">
        <f>B54-B53</f>
        <v>10</v>
      </c>
      <c r="C55" s="254">
        <f t="shared" ref="C55" si="34">C54-C53</f>
        <v>6</v>
      </c>
      <c r="D55" s="254">
        <f>D54-D53</f>
        <v>2</v>
      </c>
      <c r="E55" s="254">
        <f t="shared" ref="E55:J55" si="35">E54-E53</f>
        <v>3</v>
      </c>
      <c r="F55" s="254">
        <f t="shared" si="35"/>
        <v>2</v>
      </c>
      <c r="G55" s="254">
        <f t="shared" si="35"/>
        <v>0.35</v>
      </c>
      <c r="H55" s="254">
        <f t="shared" si="35"/>
        <v>2</v>
      </c>
      <c r="I55" s="255">
        <f t="shared" si="35"/>
        <v>0.35</v>
      </c>
      <c r="J55" s="254">
        <f t="shared" si="35"/>
        <v>5</v>
      </c>
      <c r="K55" s="255">
        <f>K54-K53</f>
        <v>0.9</v>
      </c>
      <c r="L55" s="254">
        <f t="shared" ref="L55:AI55" si="36">L54-L53</f>
        <v>0</v>
      </c>
      <c r="M55" s="254">
        <f t="shared" si="36"/>
        <v>0.17</v>
      </c>
      <c r="N55" s="254">
        <f t="shared" si="36"/>
        <v>0</v>
      </c>
      <c r="O55" s="254">
        <f t="shared" si="36"/>
        <v>0</v>
      </c>
      <c r="P55" s="254">
        <f t="shared" si="36"/>
        <v>2</v>
      </c>
      <c r="Q55" s="255">
        <f t="shared" si="36"/>
        <v>0.3</v>
      </c>
      <c r="R55" s="254">
        <f t="shared" si="36"/>
        <v>0</v>
      </c>
      <c r="S55" s="254">
        <f t="shared" si="36"/>
        <v>0</v>
      </c>
      <c r="T55" s="254">
        <f t="shared" si="36"/>
        <v>-1</v>
      </c>
      <c r="U55" s="255">
        <f t="shared" si="36"/>
        <v>0</v>
      </c>
      <c r="V55" s="254">
        <f t="shared" si="36"/>
        <v>335</v>
      </c>
      <c r="W55" s="255">
        <f t="shared" si="36"/>
        <v>58.16</v>
      </c>
      <c r="X55" s="254">
        <f t="shared" si="36"/>
        <v>18</v>
      </c>
      <c r="Y55" s="254">
        <f t="shared" si="36"/>
        <v>5.73</v>
      </c>
      <c r="Z55" s="254">
        <f t="shared" si="36"/>
        <v>0</v>
      </c>
      <c r="AA55" s="255">
        <f t="shared" si="36"/>
        <v>0</v>
      </c>
      <c r="AB55" s="254">
        <f t="shared" si="36"/>
        <v>-14</v>
      </c>
      <c r="AC55" s="255">
        <f t="shared" si="36"/>
        <v>0.17</v>
      </c>
      <c r="AD55" s="254">
        <f t="shared" si="36"/>
        <v>3</v>
      </c>
      <c r="AE55" s="255">
        <f t="shared" si="36"/>
        <v>37.33</v>
      </c>
      <c r="AF55" s="254">
        <f t="shared" si="36"/>
        <v>256</v>
      </c>
      <c r="AG55" s="256">
        <f t="shared" si="36"/>
        <v>95.6</v>
      </c>
      <c r="AH55" s="254">
        <f t="shared" si="36"/>
        <v>401</v>
      </c>
      <c r="AI55" s="255">
        <f t="shared" si="36"/>
        <v>95.7</v>
      </c>
      <c r="AJ55" s="254">
        <f>AJ54-AJ53</f>
        <v>-34</v>
      </c>
      <c r="AK55" s="254">
        <f>AK54-AK53</f>
        <v>0.5</v>
      </c>
      <c r="AL55" s="254">
        <f t="shared" ref="AL55:AN55" si="37">AL53-AL54</f>
        <v>0</v>
      </c>
      <c r="AM55" s="254">
        <f t="shared" si="37"/>
        <v>0.5</v>
      </c>
      <c r="AN55" s="254">
        <f t="shared" si="37"/>
        <v>1</v>
      </c>
      <c r="AO55" s="254">
        <f>AO54-AO53</f>
        <v>6</v>
      </c>
      <c r="AP55" s="257" t="s">
        <v>1422</v>
      </c>
      <c r="AQ55" s="257">
        <v>0</v>
      </c>
      <c r="AR55" s="257">
        <v>0</v>
      </c>
      <c r="AS55" s="258">
        <v>1</v>
      </c>
      <c r="AT55" s="257" t="s">
        <v>1407</v>
      </c>
      <c r="AU55" s="257" t="s">
        <v>1407</v>
      </c>
      <c r="AV55" s="257" t="s">
        <v>1407</v>
      </c>
    </row>
    <row r="56" spans="1:48" ht="243.75">
      <c r="A56" s="246" t="s">
        <v>65</v>
      </c>
      <c r="B56" s="318" t="s">
        <v>4560</v>
      </c>
      <c r="C56" s="319"/>
      <c r="D56" s="319"/>
      <c r="E56" s="320"/>
      <c r="F56" s="324" t="s">
        <v>4561</v>
      </c>
      <c r="G56" s="325"/>
      <c r="H56" s="325"/>
      <c r="I56" s="325"/>
      <c r="J56" s="325"/>
      <c r="K56" s="326"/>
      <c r="L56" s="318" t="s">
        <v>4562</v>
      </c>
      <c r="M56" s="320"/>
      <c r="N56" s="318" t="s">
        <v>1342</v>
      </c>
      <c r="O56" s="320"/>
      <c r="P56" s="318" t="s">
        <v>4563</v>
      </c>
      <c r="Q56" s="319"/>
      <c r="R56" s="319"/>
      <c r="S56" s="319"/>
      <c r="T56" s="319"/>
      <c r="U56" s="320"/>
      <c r="V56" s="318" t="s">
        <v>4564</v>
      </c>
      <c r="W56" s="319"/>
      <c r="X56" s="319"/>
      <c r="Y56" s="319"/>
      <c r="Z56" s="319"/>
      <c r="AA56" s="319"/>
      <c r="AB56" s="319"/>
      <c r="AC56" s="320"/>
      <c r="AD56" s="318" t="s">
        <v>1414</v>
      </c>
      <c r="AE56" s="320"/>
      <c r="AF56" s="318" t="s">
        <v>73</v>
      </c>
      <c r="AG56" s="320"/>
      <c r="AH56" s="318" t="s">
        <v>1425</v>
      </c>
      <c r="AI56" s="320"/>
      <c r="AJ56" s="246" t="s">
        <v>4565</v>
      </c>
      <c r="AK56" s="318" t="s">
        <v>4566</v>
      </c>
      <c r="AL56" s="320"/>
      <c r="AM56" s="318" t="s">
        <v>77</v>
      </c>
      <c r="AN56" s="320"/>
      <c r="AO56" s="246" t="s">
        <v>78</v>
      </c>
      <c r="AP56" s="246" t="s">
        <v>4546</v>
      </c>
      <c r="AQ56" s="318" t="s">
        <v>4567</v>
      </c>
      <c r="AR56" s="320"/>
      <c r="AS56" s="273" t="s">
        <v>81</v>
      </c>
      <c r="AT56" s="246" t="s">
        <v>1373</v>
      </c>
      <c r="AU56" s="246" t="s">
        <v>4508</v>
      </c>
      <c r="AV56" s="246" t="s">
        <v>1362</v>
      </c>
    </row>
    <row r="57" spans="1:48" ht="65.25" customHeight="1">
      <c r="A57" s="327" t="s">
        <v>1374</v>
      </c>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9"/>
    </row>
    <row r="58" spans="1:48" ht="37.5">
      <c r="A58" s="246" t="s">
        <v>1406</v>
      </c>
      <c r="B58" s="248">
        <v>234</v>
      </c>
      <c r="C58" s="248">
        <v>99</v>
      </c>
      <c r="D58" s="248">
        <v>113</v>
      </c>
      <c r="E58" s="248">
        <v>22</v>
      </c>
      <c r="F58" s="248">
        <v>2</v>
      </c>
      <c r="G58" s="248">
        <v>0.8</v>
      </c>
      <c r="H58" s="248">
        <v>2</v>
      </c>
      <c r="I58" s="248">
        <v>0.8</v>
      </c>
      <c r="J58" s="248">
        <v>69</v>
      </c>
      <c r="K58" s="248">
        <v>29</v>
      </c>
      <c r="L58" s="248">
        <v>0</v>
      </c>
      <c r="M58" s="248">
        <v>0</v>
      </c>
      <c r="N58" s="248">
        <v>0</v>
      </c>
      <c r="O58" s="248">
        <v>0</v>
      </c>
      <c r="P58" s="248">
        <v>0</v>
      </c>
      <c r="Q58" s="248">
        <v>0</v>
      </c>
      <c r="R58" s="248">
        <v>0</v>
      </c>
      <c r="S58" s="248">
        <v>0</v>
      </c>
      <c r="T58" s="248">
        <v>0</v>
      </c>
      <c r="U58" s="248">
        <v>0</v>
      </c>
      <c r="V58" s="248">
        <v>15</v>
      </c>
      <c r="W58" s="248">
        <v>15</v>
      </c>
      <c r="X58" s="248">
        <v>25</v>
      </c>
      <c r="Y58" s="248">
        <v>25</v>
      </c>
      <c r="Z58" s="248">
        <v>14</v>
      </c>
      <c r="AA58" s="248">
        <v>14</v>
      </c>
      <c r="AB58" s="248">
        <v>234</v>
      </c>
      <c r="AC58" s="248">
        <v>234</v>
      </c>
      <c r="AD58" s="248">
        <v>234</v>
      </c>
      <c r="AE58" s="248">
        <v>234</v>
      </c>
      <c r="AF58" s="248">
        <v>234</v>
      </c>
      <c r="AG58" s="248">
        <v>234</v>
      </c>
      <c r="AH58" s="248">
        <v>234</v>
      </c>
      <c r="AI58" s="248">
        <v>234</v>
      </c>
      <c r="AJ58" s="248">
        <v>19</v>
      </c>
      <c r="AK58" s="248">
        <v>1</v>
      </c>
      <c r="AL58" s="248">
        <v>1</v>
      </c>
      <c r="AM58" s="248">
        <v>1</v>
      </c>
      <c r="AN58" s="248">
        <v>1</v>
      </c>
      <c r="AO58" s="248">
        <v>3</v>
      </c>
      <c r="AP58" s="321" t="s">
        <v>1407</v>
      </c>
      <c r="AQ58" s="322"/>
      <c r="AR58" s="322"/>
      <c r="AS58" s="322"/>
      <c r="AT58" s="322"/>
      <c r="AU58" s="322"/>
      <c r="AV58" s="323"/>
    </row>
    <row r="59" spans="1:48" ht="56.25">
      <c r="A59" s="246" t="s">
        <v>48</v>
      </c>
      <c r="B59" s="259">
        <v>233</v>
      </c>
      <c r="C59" s="260">
        <v>116</v>
      </c>
      <c r="D59" s="260">
        <v>98</v>
      </c>
      <c r="E59" s="260">
        <v>19</v>
      </c>
      <c r="F59" s="261">
        <v>0</v>
      </c>
      <c r="G59" s="261">
        <v>0</v>
      </c>
      <c r="H59" s="260">
        <v>0</v>
      </c>
      <c r="I59" s="261">
        <v>0</v>
      </c>
      <c r="J59" s="260">
        <v>68</v>
      </c>
      <c r="K59" s="261">
        <v>29</v>
      </c>
      <c r="L59" s="260">
        <v>0</v>
      </c>
      <c r="M59" s="261">
        <v>0</v>
      </c>
      <c r="N59" s="260">
        <v>0</v>
      </c>
      <c r="O59" s="261">
        <v>0</v>
      </c>
      <c r="P59" s="260">
        <v>0</v>
      </c>
      <c r="Q59" s="261">
        <v>0</v>
      </c>
      <c r="R59" s="260">
        <v>0</v>
      </c>
      <c r="S59" s="261">
        <v>0</v>
      </c>
      <c r="T59" s="260">
        <v>0</v>
      </c>
      <c r="U59" s="261">
        <v>0</v>
      </c>
      <c r="V59" s="260">
        <v>18</v>
      </c>
      <c r="W59" s="261">
        <v>7.7252999999999998</v>
      </c>
      <c r="X59" s="260">
        <v>25</v>
      </c>
      <c r="Y59" s="261">
        <v>10.7</v>
      </c>
      <c r="Z59" s="260">
        <v>12</v>
      </c>
      <c r="AA59" s="261">
        <v>5.15</v>
      </c>
      <c r="AB59" s="260">
        <v>30</v>
      </c>
      <c r="AC59" s="261">
        <v>12.9</v>
      </c>
      <c r="AD59" s="260">
        <v>217</v>
      </c>
      <c r="AE59" s="261">
        <v>93.13</v>
      </c>
      <c r="AF59" s="260">
        <v>233</v>
      </c>
      <c r="AG59" s="261">
        <v>100</v>
      </c>
      <c r="AH59" s="262">
        <v>233</v>
      </c>
      <c r="AI59" s="263">
        <v>100</v>
      </c>
      <c r="AJ59" s="262">
        <v>7</v>
      </c>
      <c r="AK59" s="262">
        <v>0</v>
      </c>
      <c r="AL59" s="262">
        <v>0</v>
      </c>
      <c r="AM59" s="262">
        <v>1</v>
      </c>
      <c r="AN59" s="262">
        <v>1</v>
      </c>
      <c r="AO59" s="262">
        <v>4</v>
      </c>
      <c r="AP59" s="262" t="s">
        <v>49</v>
      </c>
      <c r="AQ59" s="262">
        <v>0</v>
      </c>
      <c r="AR59" s="262">
        <v>0</v>
      </c>
      <c r="AS59" s="263">
        <v>1</v>
      </c>
      <c r="AT59" s="262" t="s">
        <v>49</v>
      </c>
      <c r="AU59" s="262" t="s">
        <v>49</v>
      </c>
      <c r="AV59" s="262" t="s">
        <v>49</v>
      </c>
    </row>
    <row r="60" spans="1:48" ht="23.25">
      <c r="A60" s="254" t="s">
        <v>51</v>
      </c>
      <c r="B60" s="254">
        <f>B59-B58</f>
        <v>-1</v>
      </c>
      <c r="C60" s="254">
        <f t="shared" ref="C60" si="38">C59-C58</f>
        <v>17</v>
      </c>
      <c r="D60" s="254">
        <f>D59-D58</f>
        <v>-15</v>
      </c>
      <c r="E60" s="254">
        <f t="shared" ref="E60:J60" si="39">E59-E58</f>
        <v>-3</v>
      </c>
      <c r="F60" s="254">
        <f t="shared" si="39"/>
        <v>-2</v>
      </c>
      <c r="G60" s="254">
        <f t="shared" si="39"/>
        <v>-0.8</v>
      </c>
      <c r="H60" s="254">
        <f t="shared" si="39"/>
        <v>-2</v>
      </c>
      <c r="I60" s="255">
        <f t="shared" si="39"/>
        <v>-0.8</v>
      </c>
      <c r="J60" s="254">
        <f t="shared" si="39"/>
        <v>-1</v>
      </c>
      <c r="K60" s="255">
        <f>K59-K58</f>
        <v>0</v>
      </c>
      <c r="L60" s="254">
        <f t="shared" ref="L60:AI60" si="40">L59-L58</f>
        <v>0</v>
      </c>
      <c r="M60" s="254">
        <f t="shared" si="40"/>
        <v>0</v>
      </c>
      <c r="N60" s="254">
        <f t="shared" si="40"/>
        <v>0</v>
      </c>
      <c r="O60" s="254">
        <f t="shared" si="40"/>
        <v>0</v>
      </c>
      <c r="P60" s="254">
        <f t="shared" si="40"/>
        <v>0</v>
      </c>
      <c r="Q60" s="255">
        <f t="shared" si="40"/>
        <v>0</v>
      </c>
      <c r="R60" s="254">
        <f t="shared" si="40"/>
        <v>0</v>
      </c>
      <c r="S60" s="254">
        <f t="shared" si="40"/>
        <v>0</v>
      </c>
      <c r="T60" s="254">
        <f t="shared" si="40"/>
        <v>0</v>
      </c>
      <c r="U60" s="255">
        <f t="shared" si="40"/>
        <v>0</v>
      </c>
      <c r="V60" s="254">
        <f t="shared" si="40"/>
        <v>3</v>
      </c>
      <c r="W60" s="255">
        <f t="shared" si="40"/>
        <v>-7.2747000000000002</v>
      </c>
      <c r="X60" s="254">
        <f t="shared" si="40"/>
        <v>0</v>
      </c>
      <c r="Y60" s="254">
        <f t="shared" si="40"/>
        <v>-14.3</v>
      </c>
      <c r="Z60" s="254">
        <f t="shared" si="40"/>
        <v>-2</v>
      </c>
      <c r="AA60" s="255">
        <f t="shared" si="40"/>
        <v>-8.85</v>
      </c>
      <c r="AB60" s="254">
        <f t="shared" si="40"/>
        <v>-204</v>
      </c>
      <c r="AC60" s="255">
        <f t="shared" si="40"/>
        <v>-221.1</v>
      </c>
      <c r="AD60" s="254">
        <f t="shared" si="40"/>
        <v>-17</v>
      </c>
      <c r="AE60" s="255">
        <f t="shared" si="40"/>
        <v>-140.87</v>
      </c>
      <c r="AF60" s="254">
        <f t="shared" si="40"/>
        <v>-1</v>
      </c>
      <c r="AG60" s="256">
        <f t="shared" si="40"/>
        <v>-134</v>
      </c>
      <c r="AH60" s="254">
        <f t="shared" si="40"/>
        <v>-1</v>
      </c>
      <c r="AI60" s="255">
        <f t="shared" si="40"/>
        <v>-134</v>
      </c>
      <c r="AJ60" s="254">
        <f>AJ58-AJ59</f>
        <v>12</v>
      </c>
      <c r="AK60" s="254">
        <f t="shared" ref="AK60:AN60" si="41">AK58-AK59</f>
        <v>1</v>
      </c>
      <c r="AL60" s="254">
        <f t="shared" si="41"/>
        <v>1</v>
      </c>
      <c r="AM60" s="254">
        <f t="shared" si="41"/>
        <v>0</v>
      </c>
      <c r="AN60" s="254">
        <f t="shared" si="41"/>
        <v>0</v>
      </c>
      <c r="AO60" s="254">
        <f>AO59-AO58</f>
        <v>1</v>
      </c>
      <c r="AP60" s="257" t="s">
        <v>1422</v>
      </c>
      <c r="AQ60" s="257">
        <v>0</v>
      </c>
      <c r="AR60" s="257">
        <v>0</v>
      </c>
      <c r="AS60" s="258">
        <v>1</v>
      </c>
      <c r="AT60" s="257" t="s">
        <v>1408</v>
      </c>
      <c r="AU60" s="257" t="s">
        <v>1408</v>
      </c>
      <c r="AV60" s="257" t="s">
        <v>1422</v>
      </c>
    </row>
    <row r="61" spans="1:48" ht="262.5">
      <c r="A61" s="246" t="s">
        <v>65</v>
      </c>
      <c r="B61" s="318" t="s">
        <v>4568</v>
      </c>
      <c r="C61" s="319"/>
      <c r="D61" s="319"/>
      <c r="E61" s="320"/>
      <c r="F61" s="324" t="s">
        <v>4569</v>
      </c>
      <c r="G61" s="325"/>
      <c r="H61" s="325"/>
      <c r="I61" s="325"/>
      <c r="J61" s="325"/>
      <c r="K61" s="326"/>
      <c r="L61" s="318" t="s">
        <v>4570</v>
      </c>
      <c r="M61" s="320"/>
      <c r="N61" s="318" t="s">
        <v>1342</v>
      </c>
      <c r="O61" s="320"/>
      <c r="P61" s="318" t="s">
        <v>4571</v>
      </c>
      <c r="Q61" s="319"/>
      <c r="R61" s="319"/>
      <c r="S61" s="319"/>
      <c r="T61" s="319"/>
      <c r="U61" s="320"/>
      <c r="V61" s="318" t="s">
        <v>4572</v>
      </c>
      <c r="W61" s="319"/>
      <c r="X61" s="319"/>
      <c r="Y61" s="319"/>
      <c r="Z61" s="319"/>
      <c r="AA61" s="319"/>
      <c r="AB61" s="319"/>
      <c r="AC61" s="320"/>
      <c r="AD61" s="318" t="s">
        <v>4526</v>
      </c>
      <c r="AE61" s="320"/>
      <c r="AF61" s="318" t="s">
        <v>431</v>
      </c>
      <c r="AG61" s="320"/>
      <c r="AH61" s="318" t="s">
        <v>4573</v>
      </c>
      <c r="AI61" s="320"/>
      <c r="AJ61" s="246" t="s">
        <v>4536</v>
      </c>
      <c r="AK61" s="318" t="s">
        <v>4506</v>
      </c>
      <c r="AL61" s="320"/>
      <c r="AM61" s="318" t="s">
        <v>4574</v>
      </c>
      <c r="AN61" s="320"/>
      <c r="AO61" s="246" t="s">
        <v>78</v>
      </c>
      <c r="AP61" s="246" t="s">
        <v>4575</v>
      </c>
      <c r="AQ61" s="318" t="s">
        <v>4547</v>
      </c>
      <c r="AR61" s="320"/>
      <c r="AS61" s="273" t="s">
        <v>81</v>
      </c>
      <c r="AT61" s="246" t="s">
        <v>82</v>
      </c>
      <c r="AU61" s="246" t="s">
        <v>1376</v>
      </c>
      <c r="AV61" s="246" t="s">
        <v>4486</v>
      </c>
    </row>
    <row r="62" spans="1:48" ht="50.25" customHeight="1">
      <c r="A62" s="327" t="s">
        <v>4576</v>
      </c>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9"/>
    </row>
    <row r="63" spans="1:48" ht="37.5">
      <c r="A63" s="246" t="s">
        <v>1406</v>
      </c>
      <c r="B63" s="248">
        <v>531</v>
      </c>
      <c r="C63" s="248">
        <v>222</v>
      </c>
      <c r="D63" s="248">
        <v>262</v>
      </c>
      <c r="E63" s="248">
        <v>47</v>
      </c>
      <c r="F63" s="248">
        <v>1</v>
      </c>
      <c r="G63" s="248">
        <v>0.2</v>
      </c>
      <c r="H63" s="248">
        <v>1</v>
      </c>
      <c r="I63" s="248">
        <v>0.2</v>
      </c>
      <c r="J63" s="248">
        <v>2</v>
      </c>
      <c r="K63" s="248">
        <v>0.4</v>
      </c>
      <c r="L63" s="248">
        <v>2</v>
      </c>
      <c r="M63" s="248">
        <v>0.4</v>
      </c>
      <c r="N63" s="248">
        <v>0</v>
      </c>
      <c r="O63" s="248">
        <v>0</v>
      </c>
      <c r="P63" s="248">
        <v>0</v>
      </c>
      <c r="Q63" s="248">
        <v>0</v>
      </c>
      <c r="R63" s="248">
        <v>0</v>
      </c>
      <c r="S63" s="248">
        <v>0</v>
      </c>
      <c r="T63" s="248">
        <v>0</v>
      </c>
      <c r="U63" s="248">
        <v>0</v>
      </c>
      <c r="V63" s="248">
        <v>0</v>
      </c>
      <c r="W63" s="248">
        <v>0</v>
      </c>
      <c r="X63" s="248">
        <v>25</v>
      </c>
      <c r="Y63" s="271">
        <v>0.05</v>
      </c>
      <c r="Z63" s="248">
        <v>9</v>
      </c>
      <c r="AA63" s="271">
        <v>0.02</v>
      </c>
      <c r="AB63" s="248">
        <v>73</v>
      </c>
      <c r="AC63" s="271">
        <v>0.14000000000000001</v>
      </c>
      <c r="AD63" s="248">
        <v>373</v>
      </c>
      <c r="AE63" s="271">
        <v>0.7</v>
      </c>
      <c r="AF63" s="248">
        <v>420</v>
      </c>
      <c r="AG63" s="271">
        <v>0.79</v>
      </c>
      <c r="AH63" s="248">
        <v>0</v>
      </c>
      <c r="AI63" s="248">
        <v>0</v>
      </c>
      <c r="AJ63" s="248">
        <v>4</v>
      </c>
      <c r="AK63" s="272">
        <v>1</v>
      </c>
      <c r="AL63" s="248">
        <v>1</v>
      </c>
      <c r="AM63" s="248">
        <v>1</v>
      </c>
      <c r="AN63" s="248">
        <v>1</v>
      </c>
      <c r="AO63" s="248">
        <v>10</v>
      </c>
      <c r="AP63" s="321" t="s">
        <v>1407</v>
      </c>
      <c r="AQ63" s="322"/>
      <c r="AR63" s="322"/>
      <c r="AS63" s="322"/>
      <c r="AT63" s="322"/>
      <c r="AU63" s="322"/>
      <c r="AV63" s="323"/>
    </row>
    <row r="64" spans="1:48" ht="56.25">
      <c r="A64" s="246" t="s">
        <v>48</v>
      </c>
      <c r="B64" s="259">
        <v>546</v>
      </c>
      <c r="C64" s="260">
        <v>213</v>
      </c>
      <c r="D64" s="260">
        <v>273</v>
      </c>
      <c r="E64" s="260">
        <v>60</v>
      </c>
      <c r="F64" s="261">
        <v>3</v>
      </c>
      <c r="G64" s="261">
        <v>0.55000000000000004</v>
      </c>
      <c r="H64" s="260">
        <v>0</v>
      </c>
      <c r="I64" s="261">
        <v>0</v>
      </c>
      <c r="J64" s="260">
        <v>16</v>
      </c>
      <c r="K64" s="261">
        <v>3</v>
      </c>
      <c r="L64" s="260">
        <v>0</v>
      </c>
      <c r="M64" s="261">
        <v>0</v>
      </c>
      <c r="N64" s="260">
        <v>0</v>
      </c>
      <c r="O64" s="261">
        <v>0</v>
      </c>
      <c r="P64" s="260">
        <v>0</v>
      </c>
      <c r="Q64" s="261">
        <v>0</v>
      </c>
      <c r="R64" s="260">
        <v>0</v>
      </c>
      <c r="S64" s="261">
        <v>0</v>
      </c>
      <c r="T64" s="260">
        <v>0</v>
      </c>
      <c r="U64" s="261">
        <v>0</v>
      </c>
      <c r="V64" s="260">
        <v>438</v>
      </c>
      <c r="W64" s="261">
        <v>80.22</v>
      </c>
      <c r="X64" s="260">
        <v>25</v>
      </c>
      <c r="Y64" s="261">
        <v>4.58</v>
      </c>
      <c r="Z64" s="260">
        <v>0</v>
      </c>
      <c r="AA64" s="261">
        <v>0</v>
      </c>
      <c r="AB64" s="260">
        <v>58</v>
      </c>
      <c r="AC64" s="261">
        <v>10.6</v>
      </c>
      <c r="AD64" s="260">
        <v>399</v>
      </c>
      <c r="AE64" s="261">
        <v>73.08</v>
      </c>
      <c r="AF64" s="260">
        <v>546</v>
      </c>
      <c r="AG64" s="261">
        <v>100</v>
      </c>
      <c r="AH64" s="260">
        <v>396</v>
      </c>
      <c r="AI64" s="263">
        <v>72.5</v>
      </c>
      <c r="AJ64" s="260">
        <v>5</v>
      </c>
      <c r="AK64" s="260">
        <v>0</v>
      </c>
      <c r="AL64" s="260">
        <v>0</v>
      </c>
      <c r="AM64" s="260">
        <v>0</v>
      </c>
      <c r="AN64" s="260">
        <v>0</v>
      </c>
      <c r="AO64" s="260">
        <v>11</v>
      </c>
      <c r="AP64" s="260" t="s">
        <v>49</v>
      </c>
      <c r="AQ64" s="260">
        <v>2</v>
      </c>
      <c r="AR64" s="260">
        <v>30</v>
      </c>
      <c r="AS64" s="261">
        <v>1</v>
      </c>
      <c r="AT64" s="260" t="s">
        <v>50</v>
      </c>
      <c r="AU64" s="260" t="s">
        <v>50</v>
      </c>
      <c r="AV64" s="260" t="s">
        <v>49</v>
      </c>
    </row>
    <row r="65" spans="1:48" ht="23.25">
      <c r="A65" s="254" t="s">
        <v>51</v>
      </c>
      <c r="B65" s="254">
        <f>B64-B63</f>
        <v>15</v>
      </c>
      <c r="C65" s="254">
        <f t="shared" ref="C65" si="42">C64-C63</f>
        <v>-9</v>
      </c>
      <c r="D65" s="254">
        <f>D64-D63</f>
        <v>11</v>
      </c>
      <c r="E65" s="254">
        <f t="shared" ref="E65:J65" si="43">E64-E63</f>
        <v>13</v>
      </c>
      <c r="F65" s="254">
        <f t="shared" si="43"/>
        <v>2</v>
      </c>
      <c r="G65" s="254">
        <f t="shared" si="43"/>
        <v>0.35000000000000003</v>
      </c>
      <c r="H65" s="254">
        <f t="shared" si="43"/>
        <v>-1</v>
      </c>
      <c r="I65" s="255">
        <f t="shared" si="43"/>
        <v>-0.2</v>
      </c>
      <c r="J65" s="254">
        <f t="shared" si="43"/>
        <v>14</v>
      </c>
      <c r="K65" s="255">
        <f>K64-K63</f>
        <v>2.6</v>
      </c>
      <c r="L65" s="254">
        <f t="shared" ref="L65:AI65" si="44">L64-L63</f>
        <v>-2</v>
      </c>
      <c r="M65" s="254">
        <f t="shared" si="44"/>
        <v>-0.4</v>
      </c>
      <c r="N65" s="254">
        <f t="shared" si="44"/>
        <v>0</v>
      </c>
      <c r="O65" s="254">
        <f t="shared" si="44"/>
        <v>0</v>
      </c>
      <c r="P65" s="254">
        <f t="shared" si="44"/>
        <v>0</v>
      </c>
      <c r="Q65" s="255">
        <f t="shared" si="44"/>
        <v>0</v>
      </c>
      <c r="R65" s="254">
        <f t="shared" si="44"/>
        <v>0</v>
      </c>
      <c r="S65" s="254">
        <f t="shared" si="44"/>
        <v>0</v>
      </c>
      <c r="T65" s="254">
        <f t="shared" si="44"/>
        <v>0</v>
      </c>
      <c r="U65" s="255">
        <f t="shared" si="44"/>
        <v>0</v>
      </c>
      <c r="V65" s="254">
        <f t="shared" si="44"/>
        <v>438</v>
      </c>
      <c r="W65" s="255">
        <f t="shared" si="44"/>
        <v>80.22</v>
      </c>
      <c r="X65" s="254">
        <f t="shared" si="44"/>
        <v>0</v>
      </c>
      <c r="Y65" s="254">
        <f t="shared" si="44"/>
        <v>4.53</v>
      </c>
      <c r="Z65" s="254">
        <f t="shared" si="44"/>
        <v>-9</v>
      </c>
      <c r="AA65" s="255">
        <f t="shared" si="44"/>
        <v>-0.02</v>
      </c>
      <c r="AB65" s="254">
        <f t="shared" si="44"/>
        <v>-15</v>
      </c>
      <c r="AC65" s="255">
        <f t="shared" si="44"/>
        <v>10.459999999999999</v>
      </c>
      <c r="AD65" s="254">
        <f t="shared" si="44"/>
        <v>26</v>
      </c>
      <c r="AE65" s="255">
        <f t="shared" si="44"/>
        <v>72.38</v>
      </c>
      <c r="AF65" s="254">
        <f t="shared" si="44"/>
        <v>126</v>
      </c>
      <c r="AG65" s="256">
        <f t="shared" si="44"/>
        <v>99.21</v>
      </c>
      <c r="AH65" s="254">
        <f t="shared" si="44"/>
        <v>396</v>
      </c>
      <c r="AI65" s="255">
        <f t="shared" si="44"/>
        <v>72.5</v>
      </c>
      <c r="AJ65" s="254">
        <f>AJ63-AJ64</f>
        <v>-1</v>
      </c>
      <c r="AK65" s="254">
        <f t="shared" ref="AK65:AN65" si="45">AK63-AK64</f>
        <v>1</v>
      </c>
      <c r="AL65" s="254">
        <f t="shared" si="45"/>
        <v>1</v>
      </c>
      <c r="AM65" s="254">
        <f t="shared" si="45"/>
        <v>1</v>
      </c>
      <c r="AN65" s="254">
        <f t="shared" si="45"/>
        <v>1</v>
      </c>
      <c r="AO65" s="254">
        <f>AO64-AO63</f>
        <v>1</v>
      </c>
      <c r="AP65" s="257" t="s">
        <v>1422</v>
      </c>
      <c r="AQ65" s="257">
        <v>1</v>
      </c>
      <c r="AR65" s="257">
        <v>20</v>
      </c>
      <c r="AS65" s="258">
        <v>1</v>
      </c>
      <c r="AT65" s="257" t="s">
        <v>1408</v>
      </c>
      <c r="AU65" s="257" t="s">
        <v>1407</v>
      </c>
      <c r="AV65" s="257" t="s">
        <v>1408</v>
      </c>
    </row>
    <row r="66" spans="1:48" ht="262.5">
      <c r="A66" s="246" t="s">
        <v>65</v>
      </c>
      <c r="B66" s="318" t="s">
        <v>4577</v>
      </c>
      <c r="C66" s="319"/>
      <c r="D66" s="319"/>
      <c r="E66" s="320"/>
      <c r="F66" s="324" t="s">
        <v>4578</v>
      </c>
      <c r="G66" s="325"/>
      <c r="H66" s="325"/>
      <c r="I66" s="325"/>
      <c r="J66" s="325"/>
      <c r="K66" s="326"/>
      <c r="L66" s="318" t="s">
        <v>4579</v>
      </c>
      <c r="M66" s="320"/>
      <c r="N66" s="318" t="s">
        <v>1342</v>
      </c>
      <c r="O66" s="320"/>
      <c r="P66" s="318" t="s">
        <v>4580</v>
      </c>
      <c r="Q66" s="319"/>
      <c r="R66" s="319"/>
      <c r="S66" s="319"/>
      <c r="T66" s="319"/>
      <c r="U66" s="320"/>
      <c r="V66" s="318" t="s">
        <v>4581</v>
      </c>
      <c r="W66" s="319"/>
      <c r="X66" s="319"/>
      <c r="Y66" s="319"/>
      <c r="Z66" s="319"/>
      <c r="AA66" s="319"/>
      <c r="AB66" s="319"/>
      <c r="AC66" s="320"/>
      <c r="AD66" s="318" t="s">
        <v>1414</v>
      </c>
      <c r="AE66" s="320"/>
      <c r="AF66" s="318" t="s">
        <v>73</v>
      </c>
      <c r="AG66" s="320"/>
      <c r="AH66" s="318" t="s">
        <v>4582</v>
      </c>
      <c r="AI66" s="320"/>
      <c r="AJ66" s="246" t="s">
        <v>1377</v>
      </c>
      <c r="AK66" s="318" t="s">
        <v>4506</v>
      </c>
      <c r="AL66" s="320"/>
      <c r="AM66" s="318" t="s">
        <v>1359</v>
      </c>
      <c r="AN66" s="320"/>
      <c r="AO66" s="246" t="s">
        <v>4583</v>
      </c>
      <c r="AP66" s="246" t="s">
        <v>4575</v>
      </c>
      <c r="AQ66" s="318" t="s">
        <v>4584</v>
      </c>
      <c r="AR66" s="320"/>
      <c r="AS66" s="273" t="s">
        <v>81</v>
      </c>
      <c r="AT66" s="246" t="s">
        <v>4585</v>
      </c>
      <c r="AU66" s="246" t="s">
        <v>4508</v>
      </c>
      <c r="AV66" s="246" t="s">
        <v>4586</v>
      </c>
    </row>
    <row r="67" spans="1:48" ht="48" customHeight="1">
      <c r="A67" s="327" t="s">
        <v>1379</v>
      </c>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9"/>
    </row>
    <row r="68" spans="1:48" ht="37.5">
      <c r="A68" s="246" t="s">
        <v>1406</v>
      </c>
      <c r="B68" s="248">
        <v>669</v>
      </c>
      <c r="C68" s="248">
        <v>270</v>
      </c>
      <c r="D68" s="248">
        <v>331</v>
      </c>
      <c r="E68" s="248">
        <v>68</v>
      </c>
      <c r="F68" s="248">
        <v>1</v>
      </c>
      <c r="G68" s="248">
        <v>0.14000000000000001</v>
      </c>
      <c r="H68" s="248">
        <v>0</v>
      </c>
      <c r="I68" s="248">
        <v>0</v>
      </c>
      <c r="J68" s="248">
        <v>131</v>
      </c>
      <c r="K68" s="248">
        <v>20</v>
      </c>
      <c r="L68" s="248">
        <v>0</v>
      </c>
      <c r="M68" s="248">
        <v>0</v>
      </c>
      <c r="N68" s="248">
        <v>0</v>
      </c>
      <c r="O68" s="248">
        <v>0</v>
      </c>
      <c r="P68" s="248">
        <v>0</v>
      </c>
      <c r="Q68" s="248">
        <v>0</v>
      </c>
      <c r="R68" s="248">
        <v>0</v>
      </c>
      <c r="S68" s="248">
        <v>0</v>
      </c>
      <c r="T68" s="248">
        <v>0</v>
      </c>
      <c r="U68" s="248">
        <v>0</v>
      </c>
      <c r="V68" s="248">
        <v>0</v>
      </c>
      <c r="W68" s="248">
        <v>0</v>
      </c>
      <c r="X68" s="248">
        <v>25</v>
      </c>
      <c r="Y68" s="248">
        <v>3.73</v>
      </c>
      <c r="Z68" s="248">
        <v>10</v>
      </c>
      <c r="AA68" s="248">
        <v>1.49</v>
      </c>
      <c r="AB68" s="248">
        <v>76</v>
      </c>
      <c r="AC68" s="248">
        <v>11.3</v>
      </c>
      <c r="AD68" s="248">
        <v>262</v>
      </c>
      <c r="AE68" s="248">
        <v>39.1</v>
      </c>
      <c r="AF68" s="248">
        <v>340</v>
      </c>
      <c r="AG68" s="248">
        <v>50.8</v>
      </c>
      <c r="AH68" s="248">
        <v>669</v>
      </c>
      <c r="AI68" s="248">
        <v>100</v>
      </c>
      <c r="AJ68" s="248">
        <v>48</v>
      </c>
      <c r="AK68" s="248">
        <v>0</v>
      </c>
      <c r="AL68" s="248">
        <v>0</v>
      </c>
      <c r="AM68" s="248">
        <v>1</v>
      </c>
      <c r="AN68" s="248">
        <v>1</v>
      </c>
      <c r="AO68" s="248">
        <v>12</v>
      </c>
      <c r="AP68" s="321" t="s">
        <v>1407</v>
      </c>
      <c r="AQ68" s="322"/>
      <c r="AR68" s="322"/>
      <c r="AS68" s="322"/>
      <c r="AT68" s="322"/>
      <c r="AU68" s="322"/>
      <c r="AV68" s="323"/>
    </row>
    <row r="69" spans="1:48" ht="56.25">
      <c r="A69" s="246" t="s">
        <v>48</v>
      </c>
      <c r="B69" s="259">
        <v>676</v>
      </c>
      <c r="C69" s="260">
        <v>305</v>
      </c>
      <c r="D69" s="260">
        <v>320</v>
      </c>
      <c r="E69" s="260">
        <v>51</v>
      </c>
      <c r="F69" s="261">
        <v>3</v>
      </c>
      <c r="G69" s="261">
        <v>0.44</v>
      </c>
      <c r="H69" s="260">
        <v>0</v>
      </c>
      <c r="I69" s="261">
        <v>0</v>
      </c>
      <c r="J69" s="260">
        <v>131</v>
      </c>
      <c r="K69" s="261">
        <v>0</v>
      </c>
      <c r="L69" s="260">
        <v>0</v>
      </c>
      <c r="M69" s="261">
        <v>0</v>
      </c>
      <c r="N69" s="260">
        <v>0</v>
      </c>
      <c r="O69" s="261">
        <v>0</v>
      </c>
      <c r="P69" s="260">
        <v>0</v>
      </c>
      <c r="Q69" s="261">
        <v>0</v>
      </c>
      <c r="R69" s="260">
        <v>0</v>
      </c>
      <c r="S69" s="261">
        <v>0</v>
      </c>
      <c r="T69" s="260">
        <v>0</v>
      </c>
      <c r="U69" s="261">
        <v>0</v>
      </c>
      <c r="V69" s="260">
        <v>59</v>
      </c>
      <c r="W69" s="261">
        <v>8.7278000000000002</v>
      </c>
      <c r="X69" s="260">
        <v>25</v>
      </c>
      <c r="Y69" s="261">
        <v>3.7</v>
      </c>
      <c r="Z69" s="260">
        <v>10</v>
      </c>
      <c r="AA69" s="261">
        <v>1.48</v>
      </c>
      <c r="AB69" s="260">
        <v>0</v>
      </c>
      <c r="AC69" s="261">
        <v>0</v>
      </c>
      <c r="AD69" s="260">
        <v>262</v>
      </c>
      <c r="AE69" s="261">
        <v>38.76</v>
      </c>
      <c r="AF69" s="260">
        <v>340</v>
      </c>
      <c r="AG69" s="261">
        <v>0</v>
      </c>
      <c r="AH69" s="262">
        <v>600</v>
      </c>
      <c r="AI69" s="263">
        <v>88.8</v>
      </c>
      <c r="AJ69" s="262">
        <v>676</v>
      </c>
      <c r="AK69" s="262">
        <v>0</v>
      </c>
      <c r="AL69" s="262">
        <v>0</v>
      </c>
      <c r="AM69" s="262">
        <v>1</v>
      </c>
      <c r="AN69" s="262">
        <v>0</v>
      </c>
      <c r="AO69" s="262">
        <v>12</v>
      </c>
      <c r="AP69" s="262" t="s">
        <v>49</v>
      </c>
      <c r="AQ69" s="262">
        <v>0</v>
      </c>
      <c r="AR69" s="262">
        <v>0</v>
      </c>
      <c r="AS69" s="263">
        <v>1</v>
      </c>
      <c r="AT69" s="262" t="s">
        <v>50</v>
      </c>
      <c r="AU69" s="262" t="s">
        <v>50</v>
      </c>
      <c r="AV69" s="262" t="s">
        <v>50</v>
      </c>
    </row>
    <row r="70" spans="1:48" ht="23.25">
      <c r="A70" s="254" t="s">
        <v>51</v>
      </c>
      <c r="B70" s="254">
        <f>B69-B68</f>
        <v>7</v>
      </c>
      <c r="C70" s="254">
        <f t="shared" ref="C70" si="46">C69-C68</f>
        <v>35</v>
      </c>
      <c r="D70" s="254">
        <f>D69-D68</f>
        <v>-11</v>
      </c>
      <c r="E70" s="254">
        <f t="shared" ref="E70:J70" si="47">E69-E68</f>
        <v>-17</v>
      </c>
      <c r="F70" s="254">
        <f t="shared" si="47"/>
        <v>2</v>
      </c>
      <c r="G70" s="254">
        <f t="shared" si="47"/>
        <v>0.3</v>
      </c>
      <c r="H70" s="254">
        <f t="shared" si="47"/>
        <v>0</v>
      </c>
      <c r="I70" s="255">
        <f t="shared" si="47"/>
        <v>0</v>
      </c>
      <c r="J70" s="254">
        <f t="shared" si="47"/>
        <v>0</v>
      </c>
      <c r="K70" s="255">
        <f>K69-K68</f>
        <v>-20</v>
      </c>
      <c r="L70" s="254">
        <f t="shared" ref="L70:AI70" si="48">L69-L68</f>
        <v>0</v>
      </c>
      <c r="M70" s="254">
        <f t="shared" si="48"/>
        <v>0</v>
      </c>
      <c r="N70" s="254">
        <f t="shared" si="48"/>
        <v>0</v>
      </c>
      <c r="O70" s="254">
        <f t="shared" si="48"/>
        <v>0</v>
      </c>
      <c r="P70" s="254">
        <f t="shared" si="48"/>
        <v>0</v>
      </c>
      <c r="Q70" s="255">
        <f t="shared" si="48"/>
        <v>0</v>
      </c>
      <c r="R70" s="254">
        <f t="shared" si="48"/>
        <v>0</v>
      </c>
      <c r="S70" s="254">
        <f t="shared" si="48"/>
        <v>0</v>
      </c>
      <c r="T70" s="254">
        <f t="shared" si="48"/>
        <v>0</v>
      </c>
      <c r="U70" s="255">
        <f t="shared" si="48"/>
        <v>0</v>
      </c>
      <c r="V70" s="254">
        <f t="shared" si="48"/>
        <v>59</v>
      </c>
      <c r="W70" s="255">
        <f t="shared" si="48"/>
        <v>8.7278000000000002</v>
      </c>
      <c r="X70" s="254">
        <f t="shared" si="48"/>
        <v>0</v>
      </c>
      <c r="Y70" s="254">
        <f t="shared" si="48"/>
        <v>-2.9999999999999805E-2</v>
      </c>
      <c r="Z70" s="254">
        <f t="shared" si="48"/>
        <v>0</v>
      </c>
      <c r="AA70" s="255">
        <f t="shared" si="48"/>
        <v>-1.0000000000000009E-2</v>
      </c>
      <c r="AB70" s="254">
        <f t="shared" si="48"/>
        <v>-76</v>
      </c>
      <c r="AC70" s="255">
        <f t="shared" si="48"/>
        <v>-11.3</v>
      </c>
      <c r="AD70" s="254">
        <f t="shared" si="48"/>
        <v>0</v>
      </c>
      <c r="AE70" s="255">
        <f t="shared" si="48"/>
        <v>-0.34000000000000341</v>
      </c>
      <c r="AF70" s="254">
        <f t="shared" si="48"/>
        <v>0</v>
      </c>
      <c r="AG70" s="256">
        <f t="shared" si="48"/>
        <v>-50.8</v>
      </c>
      <c r="AH70" s="254">
        <f t="shared" si="48"/>
        <v>-69</v>
      </c>
      <c r="AI70" s="255">
        <f t="shared" si="48"/>
        <v>-11.200000000000003</v>
      </c>
      <c r="AJ70" s="254">
        <f>AJ69-AJ68</f>
        <v>628</v>
      </c>
      <c r="AK70" s="254">
        <f t="shared" ref="AK70:AO70" si="49">AK68-AK69</f>
        <v>0</v>
      </c>
      <c r="AL70" s="254">
        <f t="shared" si="49"/>
        <v>0</v>
      </c>
      <c r="AM70" s="254">
        <f t="shared" si="49"/>
        <v>0</v>
      </c>
      <c r="AN70" s="254">
        <f t="shared" si="49"/>
        <v>1</v>
      </c>
      <c r="AO70" s="254">
        <f t="shared" si="49"/>
        <v>0</v>
      </c>
      <c r="AP70" s="257" t="s">
        <v>1422</v>
      </c>
      <c r="AQ70" s="257">
        <v>0</v>
      </c>
      <c r="AR70" s="257">
        <v>0</v>
      </c>
      <c r="AS70" s="258">
        <v>1</v>
      </c>
      <c r="AT70" s="257" t="s">
        <v>1408</v>
      </c>
      <c r="AU70" s="257" t="s">
        <v>1408</v>
      </c>
      <c r="AV70" s="257" t="s">
        <v>1407</v>
      </c>
    </row>
    <row r="71" spans="1:48" ht="318.75">
      <c r="A71" s="246" t="s">
        <v>65</v>
      </c>
      <c r="B71" s="318" t="s">
        <v>4587</v>
      </c>
      <c r="C71" s="319"/>
      <c r="D71" s="319"/>
      <c r="E71" s="320"/>
      <c r="F71" s="324" t="s">
        <v>4588</v>
      </c>
      <c r="G71" s="325"/>
      <c r="H71" s="325"/>
      <c r="I71" s="325"/>
      <c r="J71" s="325"/>
      <c r="K71" s="326"/>
      <c r="L71" s="318" t="s">
        <v>4489</v>
      </c>
      <c r="M71" s="320"/>
      <c r="N71" s="318" t="s">
        <v>1342</v>
      </c>
      <c r="O71" s="320"/>
      <c r="P71" s="318" t="s">
        <v>4589</v>
      </c>
      <c r="Q71" s="319"/>
      <c r="R71" s="319"/>
      <c r="S71" s="319"/>
      <c r="T71" s="319"/>
      <c r="U71" s="320"/>
      <c r="V71" s="318" t="s">
        <v>4590</v>
      </c>
      <c r="W71" s="319"/>
      <c r="X71" s="319"/>
      <c r="Y71" s="319"/>
      <c r="Z71" s="319"/>
      <c r="AA71" s="319"/>
      <c r="AB71" s="319"/>
      <c r="AC71" s="320"/>
      <c r="AD71" s="318" t="s">
        <v>4591</v>
      </c>
      <c r="AE71" s="320"/>
      <c r="AF71" s="318" t="s">
        <v>4592</v>
      </c>
      <c r="AG71" s="320"/>
      <c r="AH71" s="318" t="s">
        <v>4593</v>
      </c>
      <c r="AI71" s="320"/>
      <c r="AJ71" s="248" t="s">
        <v>4594</v>
      </c>
      <c r="AK71" s="318" t="s">
        <v>4595</v>
      </c>
      <c r="AL71" s="320"/>
      <c r="AM71" s="318" t="s">
        <v>1380</v>
      </c>
      <c r="AN71" s="320"/>
      <c r="AO71" s="246" t="s">
        <v>1381</v>
      </c>
      <c r="AP71" s="246" t="s">
        <v>4596</v>
      </c>
      <c r="AQ71" s="318" t="s">
        <v>4556</v>
      </c>
      <c r="AR71" s="320"/>
      <c r="AS71" s="273" t="s">
        <v>81</v>
      </c>
      <c r="AT71" s="246" t="s">
        <v>1382</v>
      </c>
      <c r="AU71" s="246" t="s">
        <v>4597</v>
      </c>
      <c r="AV71" s="246" t="s">
        <v>4598</v>
      </c>
    </row>
    <row r="72" spans="1:48" ht="50.25" customHeight="1">
      <c r="A72" s="327" t="s">
        <v>1383</v>
      </c>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9"/>
    </row>
    <row r="73" spans="1:48" ht="37.5">
      <c r="A73" s="246" t="s">
        <v>1406</v>
      </c>
      <c r="B73" s="248">
        <v>657</v>
      </c>
      <c r="C73" s="248">
        <v>306</v>
      </c>
      <c r="D73" s="248">
        <v>301</v>
      </c>
      <c r="E73" s="248">
        <v>50</v>
      </c>
      <c r="F73" s="248">
        <v>10</v>
      </c>
      <c r="G73" s="248">
        <v>1.5</v>
      </c>
      <c r="H73" s="248">
        <v>2</v>
      </c>
      <c r="I73" s="248">
        <v>0.3</v>
      </c>
      <c r="J73" s="248">
        <v>0</v>
      </c>
      <c r="K73" s="248">
        <v>0</v>
      </c>
      <c r="L73" s="248">
        <v>1</v>
      </c>
      <c r="M73" s="248">
        <v>0.2</v>
      </c>
      <c r="N73" s="248">
        <v>1</v>
      </c>
      <c r="O73" s="248">
        <v>0.2</v>
      </c>
      <c r="P73" s="248">
        <v>1</v>
      </c>
      <c r="Q73" s="248">
        <v>0.2</v>
      </c>
      <c r="R73" s="248">
        <v>1</v>
      </c>
      <c r="S73" s="248">
        <v>0.2</v>
      </c>
      <c r="T73" s="248">
        <v>1</v>
      </c>
      <c r="U73" s="248">
        <v>0.2</v>
      </c>
      <c r="V73" s="248">
        <v>0</v>
      </c>
      <c r="W73" s="248">
        <v>0</v>
      </c>
      <c r="X73" s="248">
        <v>36</v>
      </c>
      <c r="Y73" s="248">
        <v>5.5</v>
      </c>
      <c r="Z73" s="248">
        <v>4</v>
      </c>
      <c r="AA73" s="248">
        <v>0.6</v>
      </c>
      <c r="AB73" s="248">
        <v>168</v>
      </c>
      <c r="AC73" s="248">
        <v>25.5</v>
      </c>
      <c r="AD73" s="248">
        <v>316</v>
      </c>
      <c r="AE73" s="248">
        <v>48</v>
      </c>
      <c r="AF73" s="248">
        <v>306</v>
      </c>
      <c r="AG73" s="248">
        <v>47</v>
      </c>
      <c r="AH73" s="248">
        <v>220</v>
      </c>
      <c r="AI73" s="248">
        <v>33</v>
      </c>
      <c r="AJ73" s="248">
        <v>13</v>
      </c>
      <c r="AK73" s="248">
        <v>0</v>
      </c>
      <c r="AL73" s="248">
        <v>0</v>
      </c>
      <c r="AM73" s="248">
        <v>1</v>
      </c>
      <c r="AN73" s="248">
        <v>1</v>
      </c>
      <c r="AO73" s="248">
        <v>7</v>
      </c>
      <c r="AP73" s="321" t="s">
        <v>1407</v>
      </c>
      <c r="AQ73" s="322"/>
      <c r="AR73" s="322"/>
      <c r="AS73" s="322"/>
      <c r="AT73" s="322"/>
      <c r="AU73" s="322"/>
      <c r="AV73" s="323"/>
    </row>
    <row r="74" spans="1:48" ht="56.25">
      <c r="A74" s="246" t="s">
        <v>48</v>
      </c>
      <c r="B74" s="267">
        <v>668</v>
      </c>
      <c r="C74" s="268">
        <v>299</v>
      </c>
      <c r="D74" s="268">
        <v>328</v>
      </c>
      <c r="E74" s="268">
        <v>41</v>
      </c>
      <c r="F74" s="261">
        <v>7</v>
      </c>
      <c r="G74" s="261">
        <v>1.05</v>
      </c>
      <c r="H74" s="268">
        <v>0</v>
      </c>
      <c r="I74" s="261">
        <v>0</v>
      </c>
      <c r="J74" s="268">
        <v>0</v>
      </c>
      <c r="K74" s="261">
        <v>0</v>
      </c>
      <c r="L74" s="268">
        <v>0</v>
      </c>
      <c r="M74" s="261">
        <v>0</v>
      </c>
      <c r="N74" s="268">
        <v>0</v>
      </c>
      <c r="O74" s="261">
        <v>0</v>
      </c>
      <c r="P74" s="268">
        <v>1</v>
      </c>
      <c r="Q74" s="261">
        <v>0.1</v>
      </c>
      <c r="R74" s="268">
        <v>0</v>
      </c>
      <c r="S74" s="261">
        <v>0</v>
      </c>
      <c r="T74" s="268">
        <v>0</v>
      </c>
      <c r="U74" s="261">
        <v>0</v>
      </c>
      <c r="V74" s="268">
        <v>6</v>
      </c>
      <c r="W74" s="261">
        <v>0.8982</v>
      </c>
      <c r="X74" s="268">
        <v>56</v>
      </c>
      <c r="Y74" s="261">
        <v>8.3800000000000008</v>
      </c>
      <c r="Z74" s="268">
        <v>4</v>
      </c>
      <c r="AA74" s="261">
        <v>0.6</v>
      </c>
      <c r="AB74" s="268">
        <v>172</v>
      </c>
      <c r="AC74" s="261">
        <v>25.7</v>
      </c>
      <c r="AD74" s="268">
        <v>464</v>
      </c>
      <c r="AE74" s="261">
        <v>69.459999999999994</v>
      </c>
      <c r="AF74" s="268">
        <v>591</v>
      </c>
      <c r="AG74" s="261">
        <v>88</v>
      </c>
      <c r="AH74" s="269">
        <v>235</v>
      </c>
      <c r="AI74" s="263">
        <v>35.200000000000003</v>
      </c>
      <c r="AJ74" s="269">
        <v>15</v>
      </c>
      <c r="AK74" s="269">
        <v>0</v>
      </c>
      <c r="AL74" s="269">
        <v>0</v>
      </c>
      <c r="AM74" s="269">
        <v>1</v>
      </c>
      <c r="AN74" s="269">
        <v>1</v>
      </c>
      <c r="AO74" s="269">
        <v>4</v>
      </c>
      <c r="AP74" s="269" t="s">
        <v>49</v>
      </c>
      <c r="AQ74" s="269">
        <v>0</v>
      </c>
      <c r="AR74" s="269">
        <v>0</v>
      </c>
      <c r="AS74" s="263">
        <v>1</v>
      </c>
      <c r="AT74" s="269" t="s">
        <v>49</v>
      </c>
      <c r="AU74" s="269" t="s">
        <v>50</v>
      </c>
      <c r="AV74" s="269" t="s">
        <v>50</v>
      </c>
    </row>
    <row r="75" spans="1:48" ht="23.25">
      <c r="A75" s="254" t="s">
        <v>51</v>
      </c>
      <c r="B75" s="254">
        <f>B74-B73</f>
        <v>11</v>
      </c>
      <c r="C75" s="254">
        <f t="shared" ref="C75" si="50">C74-C73</f>
        <v>-7</v>
      </c>
      <c r="D75" s="254">
        <f>D74-D73</f>
        <v>27</v>
      </c>
      <c r="E75" s="254">
        <f t="shared" ref="E75:J75" si="51">E74-E73</f>
        <v>-9</v>
      </c>
      <c r="F75" s="254">
        <f t="shared" si="51"/>
        <v>-3</v>
      </c>
      <c r="G75" s="254">
        <f t="shared" si="51"/>
        <v>-0.44999999999999996</v>
      </c>
      <c r="H75" s="254">
        <f t="shared" si="51"/>
        <v>-2</v>
      </c>
      <c r="I75" s="255">
        <f t="shared" si="51"/>
        <v>-0.3</v>
      </c>
      <c r="J75" s="254">
        <f t="shared" si="51"/>
        <v>0</v>
      </c>
      <c r="K75" s="255">
        <f>K74-K73</f>
        <v>0</v>
      </c>
      <c r="L75" s="254">
        <f t="shared" ref="L75:AI75" si="52">L74-L73</f>
        <v>-1</v>
      </c>
      <c r="M75" s="254">
        <f t="shared" si="52"/>
        <v>-0.2</v>
      </c>
      <c r="N75" s="254">
        <f t="shared" si="52"/>
        <v>-1</v>
      </c>
      <c r="O75" s="254">
        <f t="shared" si="52"/>
        <v>-0.2</v>
      </c>
      <c r="P75" s="254">
        <f t="shared" si="52"/>
        <v>0</v>
      </c>
      <c r="Q75" s="255">
        <f t="shared" si="52"/>
        <v>-0.1</v>
      </c>
      <c r="R75" s="254">
        <f t="shared" si="52"/>
        <v>-1</v>
      </c>
      <c r="S75" s="254">
        <f t="shared" si="52"/>
        <v>-0.2</v>
      </c>
      <c r="T75" s="254">
        <f t="shared" si="52"/>
        <v>-1</v>
      </c>
      <c r="U75" s="255">
        <f t="shared" si="52"/>
        <v>-0.2</v>
      </c>
      <c r="V75" s="254">
        <f t="shared" si="52"/>
        <v>6</v>
      </c>
      <c r="W75" s="255">
        <f t="shared" si="52"/>
        <v>0.8982</v>
      </c>
      <c r="X75" s="254">
        <f t="shared" si="52"/>
        <v>20</v>
      </c>
      <c r="Y75" s="254">
        <f t="shared" si="52"/>
        <v>2.8800000000000008</v>
      </c>
      <c r="Z75" s="254">
        <f t="shared" si="52"/>
        <v>0</v>
      </c>
      <c r="AA75" s="255">
        <f t="shared" si="52"/>
        <v>0</v>
      </c>
      <c r="AB75" s="254">
        <f t="shared" si="52"/>
        <v>4</v>
      </c>
      <c r="AC75" s="255">
        <f t="shared" si="52"/>
        <v>0.19999999999999929</v>
      </c>
      <c r="AD75" s="254">
        <f t="shared" si="52"/>
        <v>148</v>
      </c>
      <c r="AE75" s="255">
        <f t="shared" si="52"/>
        <v>21.459999999999994</v>
      </c>
      <c r="AF75" s="254">
        <f t="shared" si="52"/>
        <v>285</v>
      </c>
      <c r="AG75" s="256">
        <f t="shared" si="52"/>
        <v>41</v>
      </c>
      <c r="AH75" s="254">
        <f t="shared" si="52"/>
        <v>15</v>
      </c>
      <c r="AI75" s="255">
        <f t="shared" si="52"/>
        <v>2.2000000000000028</v>
      </c>
      <c r="AJ75" s="254">
        <f>AJ74-AJ73</f>
        <v>2</v>
      </c>
      <c r="AK75" s="254">
        <f t="shared" ref="AK75:AN75" si="53">AK73-AK74</f>
        <v>0</v>
      </c>
      <c r="AL75" s="254">
        <f t="shared" si="53"/>
        <v>0</v>
      </c>
      <c r="AM75" s="254">
        <f t="shared" si="53"/>
        <v>0</v>
      </c>
      <c r="AN75" s="254">
        <f t="shared" si="53"/>
        <v>0</v>
      </c>
      <c r="AO75" s="254">
        <f>AO74-AO73</f>
        <v>-3</v>
      </c>
      <c r="AP75" s="257" t="s">
        <v>1422</v>
      </c>
      <c r="AQ75" s="257">
        <v>0</v>
      </c>
      <c r="AR75" s="257">
        <v>0</v>
      </c>
      <c r="AS75" s="258">
        <v>1</v>
      </c>
      <c r="AT75" s="257" t="s">
        <v>1408</v>
      </c>
      <c r="AU75" s="257" t="s">
        <v>1407</v>
      </c>
      <c r="AV75" s="257" t="s">
        <v>1407</v>
      </c>
    </row>
    <row r="76" spans="1:48" ht="243.75">
      <c r="A76" s="246" t="s">
        <v>65</v>
      </c>
      <c r="B76" s="318" t="s">
        <v>4599</v>
      </c>
      <c r="C76" s="319"/>
      <c r="D76" s="319"/>
      <c r="E76" s="320"/>
      <c r="F76" s="324" t="s">
        <v>4600</v>
      </c>
      <c r="G76" s="325"/>
      <c r="H76" s="325"/>
      <c r="I76" s="325"/>
      <c r="J76" s="325"/>
      <c r="K76" s="326"/>
      <c r="L76" s="318" t="s">
        <v>4489</v>
      </c>
      <c r="M76" s="320"/>
      <c r="N76" s="318" t="s">
        <v>1342</v>
      </c>
      <c r="O76" s="320"/>
      <c r="P76" s="318" t="s">
        <v>4601</v>
      </c>
      <c r="Q76" s="319"/>
      <c r="R76" s="319"/>
      <c r="S76" s="319"/>
      <c r="T76" s="319"/>
      <c r="U76" s="320"/>
      <c r="V76" s="318" t="s">
        <v>4602</v>
      </c>
      <c r="W76" s="319"/>
      <c r="X76" s="319"/>
      <c r="Y76" s="319"/>
      <c r="Z76" s="319"/>
      <c r="AA76" s="319"/>
      <c r="AB76" s="319"/>
      <c r="AC76" s="320"/>
      <c r="AD76" s="318" t="s">
        <v>1414</v>
      </c>
      <c r="AE76" s="320"/>
      <c r="AF76" s="318" t="s">
        <v>73</v>
      </c>
      <c r="AG76" s="320"/>
      <c r="AH76" s="318" t="s">
        <v>1425</v>
      </c>
      <c r="AI76" s="320"/>
      <c r="AJ76" s="246" t="s">
        <v>1426</v>
      </c>
      <c r="AK76" s="318" t="s">
        <v>4603</v>
      </c>
      <c r="AL76" s="320"/>
      <c r="AM76" s="318" t="s">
        <v>880</v>
      </c>
      <c r="AN76" s="320"/>
      <c r="AO76" s="246" t="s">
        <v>239</v>
      </c>
      <c r="AP76" s="246" t="s">
        <v>4604</v>
      </c>
      <c r="AQ76" s="318" t="s">
        <v>4605</v>
      </c>
      <c r="AR76" s="320"/>
      <c r="AS76" s="273" t="s">
        <v>81</v>
      </c>
      <c r="AT76" s="246" t="s">
        <v>82</v>
      </c>
      <c r="AU76" s="246" t="s">
        <v>4508</v>
      </c>
      <c r="AV76" s="246" t="s">
        <v>4606</v>
      </c>
    </row>
    <row r="77" spans="1:48" ht="57.75" customHeight="1">
      <c r="A77" s="327" t="s">
        <v>1385</v>
      </c>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c r="AU77" s="328"/>
      <c r="AV77" s="329"/>
    </row>
    <row r="78" spans="1:48" ht="37.5">
      <c r="A78" s="246" t="s">
        <v>1406</v>
      </c>
      <c r="B78" s="248">
        <v>745</v>
      </c>
      <c r="C78" s="248">
        <v>328</v>
      </c>
      <c r="D78" s="248">
        <v>352</v>
      </c>
      <c r="E78" s="248">
        <v>65</v>
      </c>
      <c r="F78" s="248">
        <v>3</v>
      </c>
      <c r="G78" s="272">
        <f>F78*100/B78</f>
        <v>0.40268456375838924</v>
      </c>
      <c r="H78" s="248">
        <v>1</v>
      </c>
      <c r="I78" s="272">
        <f>H78*100/B78</f>
        <v>0.13422818791946309</v>
      </c>
      <c r="J78" s="248">
        <v>134</v>
      </c>
      <c r="K78" s="272">
        <f>J78*100/B78</f>
        <v>17.986577181208055</v>
      </c>
      <c r="L78" s="248">
        <v>0</v>
      </c>
      <c r="M78" s="272">
        <f>L78*100/B78</f>
        <v>0</v>
      </c>
      <c r="N78" s="248">
        <v>0</v>
      </c>
      <c r="O78" s="272">
        <f>N78*100/D78</f>
        <v>0</v>
      </c>
      <c r="P78" s="248">
        <v>1</v>
      </c>
      <c r="Q78" s="272">
        <f>P78*100/B78</f>
        <v>0.13422818791946309</v>
      </c>
      <c r="R78" s="248">
        <v>0</v>
      </c>
      <c r="S78" s="248">
        <v>0</v>
      </c>
      <c r="T78" s="248">
        <v>6</v>
      </c>
      <c r="U78" s="272">
        <f>T78*100/B78</f>
        <v>0.80536912751677847</v>
      </c>
      <c r="V78" s="248">
        <v>12</v>
      </c>
      <c r="W78" s="272">
        <f>V78*100/B78</f>
        <v>1.6107382550335569</v>
      </c>
      <c r="X78" s="248">
        <v>30</v>
      </c>
      <c r="Y78" s="272">
        <f>X78*100/B78</f>
        <v>4.026845637583893</v>
      </c>
      <c r="Z78" s="248">
        <v>0</v>
      </c>
      <c r="AA78" s="272">
        <f>Z78*100/B78</f>
        <v>0</v>
      </c>
      <c r="AB78" s="248">
        <v>12</v>
      </c>
      <c r="AC78" s="272">
        <f>AB78*100/B78</f>
        <v>1.6107382550335569</v>
      </c>
      <c r="AD78" s="248">
        <v>468</v>
      </c>
      <c r="AE78" s="272">
        <f>AD78*100/B78</f>
        <v>62.818791946308728</v>
      </c>
      <c r="AF78" s="248">
        <v>356</v>
      </c>
      <c r="AG78" s="272">
        <f>AF78*100/B78</f>
        <v>47.785234899328856</v>
      </c>
      <c r="AH78" s="248">
        <v>172</v>
      </c>
      <c r="AI78" s="272">
        <f>AH78*100/B78</f>
        <v>23.087248322147651</v>
      </c>
      <c r="AJ78" s="248">
        <v>3</v>
      </c>
      <c r="AK78" s="248">
        <v>1</v>
      </c>
      <c r="AL78" s="248">
        <v>2</v>
      </c>
      <c r="AM78" s="248">
        <v>1</v>
      </c>
      <c r="AN78" s="248">
        <v>2</v>
      </c>
      <c r="AO78" s="248">
        <v>5</v>
      </c>
      <c r="AP78" s="321" t="s">
        <v>1407</v>
      </c>
      <c r="AQ78" s="322"/>
      <c r="AR78" s="322"/>
      <c r="AS78" s="322"/>
      <c r="AT78" s="322"/>
      <c r="AU78" s="322"/>
      <c r="AV78" s="323"/>
    </row>
    <row r="79" spans="1:48" ht="56.25">
      <c r="A79" s="246" t="s">
        <v>48</v>
      </c>
      <c r="B79" s="267">
        <v>792</v>
      </c>
      <c r="C79" s="268">
        <v>367</v>
      </c>
      <c r="D79" s="268">
        <v>352</v>
      </c>
      <c r="E79" s="268">
        <v>73</v>
      </c>
      <c r="F79" s="261">
        <v>5</v>
      </c>
      <c r="G79" s="261">
        <v>0.63</v>
      </c>
      <c r="H79" s="268">
        <v>1</v>
      </c>
      <c r="I79" s="261">
        <v>0.13</v>
      </c>
      <c r="J79" s="268">
        <v>148</v>
      </c>
      <c r="K79" s="261">
        <v>19</v>
      </c>
      <c r="L79" s="268">
        <v>2</v>
      </c>
      <c r="M79" s="261">
        <v>0.25</v>
      </c>
      <c r="N79" s="268">
        <v>1</v>
      </c>
      <c r="O79" s="261">
        <v>0.13</v>
      </c>
      <c r="P79" s="268">
        <v>2</v>
      </c>
      <c r="Q79" s="261">
        <v>0.3</v>
      </c>
      <c r="R79" s="268">
        <v>2</v>
      </c>
      <c r="S79" s="261">
        <v>0.3</v>
      </c>
      <c r="T79" s="268">
        <v>7</v>
      </c>
      <c r="U79" s="261">
        <v>0.9</v>
      </c>
      <c r="V79" s="268">
        <v>15</v>
      </c>
      <c r="W79" s="261">
        <v>1.8938999999999999</v>
      </c>
      <c r="X79" s="268">
        <v>38</v>
      </c>
      <c r="Y79" s="261">
        <v>4.8</v>
      </c>
      <c r="Z79" s="268">
        <v>26</v>
      </c>
      <c r="AA79" s="261">
        <v>3.28</v>
      </c>
      <c r="AB79" s="268">
        <v>0</v>
      </c>
      <c r="AC79" s="261">
        <v>0</v>
      </c>
      <c r="AD79" s="268">
        <v>420</v>
      </c>
      <c r="AE79" s="261">
        <v>53.03</v>
      </c>
      <c r="AF79" s="268">
        <v>762</v>
      </c>
      <c r="AG79" s="261">
        <v>96.2</v>
      </c>
      <c r="AH79" s="269">
        <v>416</v>
      </c>
      <c r="AI79" s="263">
        <v>52.5</v>
      </c>
      <c r="AJ79" s="269">
        <v>8</v>
      </c>
      <c r="AK79" s="269">
        <v>1</v>
      </c>
      <c r="AL79" s="269">
        <v>1</v>
      </c>
      <c r="AM79" s="269">
        <v>1</v>
      </c>
      <c r="AN79" s="269">
        <v>1</v>
      </c>
      <c r="AO79" s="269">
        <v>8</v>
      </c>
      <c r="AP79" s="269" t="s">
        <v>49</v>
      </c>
      <c r="AQ79" s="269">
        <v>0</v>
      </c>
      <c r="AR79" s="269">
        <v>0</v>
      </c>
      <c r="AS79" s="263">
        <v>1</v>
      </c>
      <c r="AT79" s="269" t="s">
        <v>50</v>
      </c>
      <c r="AU79" s="269" t="s">
        <v>49</v>
      </c>
      <c r="AV79" s="269" t="s">
        <v>50</v>
      </c>
    </row>
    <row r="80" spans="1:48" ht="23.25">
      <c r="A80" s="254" t="s">
        <v>51</v>
      </c>
      <c r="B80" s="254">
        <f>B79-B78</f>
        <v>47</v>
      </c>
      <c r="C80" s="254">
        <f t="shared" ref="C80" si="54">C79-C78</f>
        <v>39</v>
      </c>
      <c r="D80" s="254">
        <f>D79-D78</f>
        <v>0</v>
      </c>
      <c r="E80" s="254">
        <f t="shared" ref="E80:J80" si="55">E79-E78</f>
        <v>8</v>
      </c>
      <c r="F80" s="254">
        <f t="shared" si="55"/>
        <v>2</v>
      </c>
      <c r="G80" s="254">
        <f t="shared" si="55"/>
        <v>0.22731543624161077</v>
      </c>
      <c r="H80" s="254">
        <f t="shared" si="55"/>
        <v>0</v>
      </c>
      <c r="I80" s="255">
        <f t="shared" si="55"/>
        <v>-4.2281879194630834E-3</v>
      </c>
      <c r="J80" s="254">
        <f t="shared" si="55"/>
        <v>14</v>
      </c>
      <c r="K80" s="255">
        <f>K79-K78</f>
        <v>1.0134228187919447</v>
      </c>
      <c r="L80" s="254">
        <f t="shared" ref="L80:AI80" si="56">L79-L78</f>
        <v>2</v>
      </c>
      <c r="M80" s="254">
        <f t="shared" si="56"/>
        <v>0.25</v>
      </c>
      <c r="N80" s="254">
        <f t="shared" si="56"/>
        <v>1</v>
      </c>
      <c r="O80" s="254">
        <f t="shared" si="56"/>
        <v>0.13</v>
      </c>
      <c r="P80" s="254">
        <f t="shared" si="56"/>
        <v>1</v>
      </c>
      <c r="Q80" s="255">
        <f t="shared" si="56"/>
        <v>0.1657718120805369</v>
      </c>
      <c r="R80" s="254">
        <f t="shared" si="56"/>
        <v>2</v>
      </c>
      <c r="S80" s="254">
        <f t="shared" si="56"/>
        <v>0.3</v>
      </c>
      <c r="T80" s="254">
        <f t="shared" si="56"/>
        <v>1</v>
      </c>
      <c r="U80" s="255">
        <f t="shared" si="56"/>
        <v>9.4630872483221551E-2</v>
      </c>
      <c r="V80" s="254">
        <f t="shared" si="56"/>
        <v>3</v>
      </c>
      <c r="W80" s="255">
        <f t="shared" si="56"/>
        <v>0.28316174496644297</v>
      </c>
      <c r="X80" s="254">
        <f t="shared" si="56"/>
        <v>8</v>
      </c>
      <c r="Y80" s="254">
        <f t="shared" si="56"/>
        <v>0.7731543624161068</v>
      </c>
      <c r="Z80" s="254">
        <f t="shared" si="56"/>
        <v>26</v>
      </c>
      <c r="AA80" s="255">
        <f t="shared" si="56"/>
        <v>3.28</v>
      </c>
      <c r="AB80" s="254">
        <f t="shared" si="56"/>
        <v>-12</v>
      </c>
      <c r="AC80" s="255">
        <f t="shared" si="56"/>
        <v>-1.6107382550335569</v>
      </c>
      <c r="AD80" s="254">
        <f t="shared" si="56"/>
        <v>-48</v>
      </c>
      <c r="AE80" s="255">
        <f t="shared" si="56"/>
        <v>-9.7887919463087272</v>
      </c>
      <c r="AF80" s="254">
        <f t="shared" si="56"/>
        <v>406</v>
      </c>
      <c r="AG80" s="256">
        <f t="shared" si="56"/>
        <v>48.414765100671147</v>
      </c>
      <c r="AH80" s="254">
        <f t="shared" si="56"/>
        <v>244</v>
      </c>
      <c r="AI80" s="255">
        <f t="shared" si="56"/>
        <v>29.412751677852349</v>
      </c>
      <c r="AJ80" s="254">
        <f>AJ79-AJ78</f>
        <v>5</v>
      </c>
      <c r="AK80" s="254">
        <f t="shared" ref="AK80" si="57">AK78-AK79</f>
        <v>0</v>
      </c>
      <c r="AL80" s="254">
        <f>AL79-AL78</f>
        <v>-1</v>
      </c>
      <c r="AM80" s="254">
        <f t="shared" ref="AM80" si="58">AM78-AM79</f>
        <v>0</v>
      </c>
      <c r="AN80" s="254">
        <f>AN79-AN78</f>
        <v>-1</v>
      </c>
      <c r="AO80" s="254">
        <f>AO79-AO78</f>
        <v>3</v>
      </c>
      <c r="AP80" s="257" t="s">
        <v>1422</v>
      </c>
      <c r="AQ80" s="257">
        <v>1</v>
      </c>
      <c r="AR80" s="257">
        <v>19</v>
      </c>
      <c r="AS80" s="258">
        <v>1</v>
      </c>
      <c r="AT80" s="257" t="s">
        <v>1408</v>
      </c>
      <c r="AU80" s="257" t="s">
        <v>1408</v>
      </c>
      <c r="AV80" s="257" t="s">
        <v>1407</v>
      </c>
    </row>
    <row r="81" spans="1:48" ht="243.75">
      <c r="A81" s="246" t="s">
        <v>65</v>
      </c>
      <c r="B81" s="318" t="s">
        <v>4607</v>
      </c>
      <c r="C81" s="319"/>
      <c r="D81" s="319"/>
      <c r="E81" s="320"/>
      <c r="F81" s="324" t="s">
        <v>4608</v>
      </c>
      <c r="G81" s="325"/>
      <c r="H81" s="325"/>
      <c r="I81" s="325"/>
      <c r="J81" s="325"/>
      <c r="K81" s="326"/>
      <c r="L81" s="318" t="s">
        <v>4609</v>
      </c>
      <c r="M81" s="320"/>
      <c r="N81" s="318" t="s">
        <v>1342</v>
      </c>
      <c r="O81" s="320"/>
      <c r="P81" s="318" t="s">
        <v>4610</v>
      </c>
      <c r="Q81" s="319"/>
      <c r="R81" s="319"/>
      <c r="S81" s="319"/>
      <c r="T81" s="319"/>
      <c r="U81" s="320"/>
      <c r="V81" s="318" t="s">
        <v>4611</v>
      </c>
      <c r="W81" s="319"/>
      <c r="X81" s="319"/>
      <c r="Y81" s="319"/>
      <c r="Z81" s="319"/>
      <c r="AA81" s="319"/>
      <c r="AB81" s="319"/>
      <c r="AC81" s="320"/>
      <c r="AD81" s="318" t="s">
        <v>4526</v>
      </c>
      <c r="AE81" s="320"/>
      <c r="AF81" s="318" t="s">
        <v>73</v>
      </c>
      <c r="AG81" s="320"/>
      <c r="AH81" s="318" t="s">
        <v>1386</v>
      </c>
      <c r="AI81" s="320"/>
      <c r="AJ81" s="246" t="s">
        <v>4612</v>
      </c>
      <c r="AK81" s="318" t="s">
        <v>4613</v>
      </c>
      <c r="AL81" s="320"/>
      <c r="AM81" s="318" t="s">
        <v>77</v>
      </c>
      <c r="AN81" s="320"/>
      <c r="AO81" s="246" t="s">
        <v>78</v>
      </c>
      <c r="AP81" s="246" t="s">
        <v>4614</v>
      </c>
      <c r="AQ81" s="318" t="s">
        <v>1387</v>
      </c>
      <c r="AR81" s="320"/>
      <c r="AS81" s="273" t="s">
        <v>81</v>
      </c>
      <c r="AT81" s="246" t="s">
        <v>82</v>
      </c>
      <c r="AU81" s="246" t="s">
        <v>1388</v>
      </c>
      <c r="AV81" s="246" t="s">
        <v>1389</v>
      </c>
    </row>
  </sheetData>
  <mergeCells count="229">
    <mergeCell ref="A27:AV27"/>
    <mergeCell ref="AD31:AE31"/>
    <mergeCell ref="AF31:AG31"/>
    <mergeCell ref="AH31:AI31"/>
    <mergeCell ref="AK31:AL31"/>
    <mergeCell ref="AM31:AN31"/>
    <mergeCell ref="B31:E31"/>
    <mergeCell ref="F31:K31"/>
    <mergeCell ref="L31:M31"/>
    <mergeCell ref="N31:O31"/>
    <mergeCell ref="P31:U31"/>
    <mergeCell ref="V31:AC31"/>
    <mergeCell ref="F7:AJ7"/>
    <mergeCell ref="AU7:AU9"/>
    <mergeCell ref="T9:U9"/>
    <mergeCell ref="V8:AC8"/>
    <mergeCell ref="V9:W9"/>
    <mergeCell ref="X9:Y9"/>
    <mergeCell ref="Z9:AA9"/>
    <mergeCell ref="AB9:AC9"/>
    <mergeCell ref="AD8:AE9"/>
    <mergeCell ref="AF8:AG9"/>
    <mergeCell ref="AP8:AP9"/>
    <mergeCell ref="AK7:AP7"/>
    <mergeCell ref="AJ8:AJ9"/>
    <mergeCell ref="AK8:AL9"/>
    <mergeCell ref="AQ7:AR9"/>
    <mergeCell ref="AS7:AS9"/>
    <mergeCell ref="AT7:AT9"/>
    <mergeCell ref="AH8:AI9"/>
    <mergeCell ref="AO8:AO9"/>
    <mergeCell ref="AF26:AG26"/>
    <mergeCell ref="A22:AV22"/>
    <mergeCell ref="V21:AC21"/>
    <mergeCell ref="AD21:AE21"/>
    <mergeCell ref="AF21:AG21"/>
    <mergeCell ref="AM8:AN9"/>
    <mergeCell ref="F8:K8"/>
    <mergeCell ref="P8:U8"/>
    <mergeCell ref="A11:AV11"/>
    <mergeCell ref="L8:M9"/>
    <mergeCell ref="F9:G9"/>
    <mergeCell ref="H9:I9"/>
    <mergeCell ref="J9:K9"/>
    <mergeCell ref="N8:O9"/>
    <mergeCell ref="P9:Q9"/>
    <mergeCell ref="R9:S9"/>
    <mergeCell ref="AV7:AV9"/>
    <mergeCell ref="A7:A10"/>
    <mergeCell ref="B7:E9"/>
    <mergeCell ref="N66:O66"/>
    <mergeCell ref="AD51:AE51"/>
    <mergeCell ref="N51:O51"/>
    <mergeCell ref="P51:U51"/>
    <mergeCell ref="V51:AC51"/>
    <mergeCell ref="AF51:AG51"/>
    <mergeCell ref="AQ36:AR36"/>
    <mergeCell ref="AQ31:AR31"/>
    <mergeCell ref="L26:M26"/>
    <mergeCell ref="N26:O26"/>
    <mergeCell ref="P26:U26"/>
    <mergeCell ref="AQ51:AR51"/>
    <mergeCell ref="AQ46:AR46"/>
    <mergeCell ref="AP28:AV28"/>
    <mergeCell ref="AP33:AV33"/>
    <mergeCell ref="AP38:AV38"/>
    <mergeCell ref="AP48:AV48"/>
    <mergeCell ref="AQ66:AR66"/>
    <mergeCell ref="AM46:AN46"/>
    <mergeCell ref="AM51:AN51"/>
    <mergeCell ref="AM56:AN56"/>
    <mergeCell ref="AQ56:AR56"/>
    <mergeCell ref="AM61:AN61"/>
    <mergeCell ref="A57:AV57"/>
    <mergeCell ref="A62:AV62"/>
    <mergeCell ref="AQ21:AR21"/>
    <mergeCell ref="A52:AV52"/>
    <mergeCell ref="AD26:AE26"/>
    <mergeCell ref="B21:E21"/>
    <mergeCell ref="F21:K21"/>
    <mergeCell ref="L21:M21"/>
    <mergeCell ref="N21:O21"/>
    <mergeCell ref="P21:U21"/>
    <mergeCell ref="V56:AC56"/>
    <mergeCell ref="A32:AV32"/>
    <mergeCell ref="B56:E56"/>
    <mergeCell ref="B61:E61"/>
    <mergeCell ref="F61:K61"/>
    <mergeCell ref="L61:M61"/>
    <mergeCell ref="F56:K56"/>
    <mergeCell ref="L56:M56"/>
    <mergeCell ref="N56:O56"/>
    <mergeCell ref="P56:U56"/>
    <mergeCell ref="F26:K26"/>
    <mergeCell ref="AP23:AV23"/>
    <mergeCell ref="AH21:AI21"/>
    <mergeCell ref="AK21:AL21"/>
    <mergeCell ref="AM21:AN21"/>
    <mergeCell ref="P61:U61"/>
    <mergeCell ref="F51:K51"/>
    <mergeCell ref="L51:M51"/>
    <mergeCell ref="AF46:AG46"/>
    <mergeCell ref="AH46:AI46"/>
    <mergeCell ref="AK46:AL46"/>
    <mergeCell ref="AF61:AG61"/>
    <mergeCell ref="AH61:AI61"/>
    <mergeCell ref="AF56:AG56"/>
    <mergeCell ref="AH56:AI56"/>
    <mergeCell ref="AK56:AL56"/>
    <mergeCell ref="AK61:AL61"/>
    <mergeCell ref="F46:K46"/>
    <mergeCell ref="L46:M46"/>
    <mergeCell ref="N46:O46"/>
    <mergeCell ref="P46:U46"/>
    <mergeCell ref="V46:AC46"/>
    <mergeCell ref="AH51:AI51"/>
    <mergeCell ref="AK51:AL51"/>
    <mergeCell ref="AD56:AE56"/>
    <mergeCell ref="AD66:AE66"/>
    <mergeCell ref="AF66:AG66"/>
    <mergeCell ref="AD46:AE46"/>
    <mergeCell ref="A47:AV47"/>
    <mergeCell ref="N76:O76"/>
    <mergeCell ref="P76:U76"/>
    <mergeCell ref="P71:U71"/>
    <mergeCell ref="B76:E76"/>
    <mergeCell ref="AQ76:AR76"/>
    <mergeCell ref="AP53:AV53"/>
    <mergeCell ref="AP58:AV58"/>
    <mergeCell ref="AQ61:AR61"/>
    <mergeCell ref="AP63:AV63"/>
    <mergeCell ref="AD61:AE61"/>
    <mergeCell ref="AH66:AI66"/>
    <mergeCell ref="AK66:AL66"/>
    <mergeCell ref="AM66:AN66"/>
    <mergeCell ref="F66:K66"/>
    <mergeCell ref="L66:M66"/>
    <mergeCell ref="V61:AC61"/>
    <mergeCell ref="F71:K71"/>
    <mergeCell ref="B46:E46"/>
    <mergeCell ref="B51:E51"/>
    <mergeCell ref="N61:O61"/>
    <mergeCell ref="B81:E81"/>
    <mergeCell ref="F81:K81"/>
    <mergeCell ref="L81:M81"/>
    <mergeCell ref="N81:O81"/>
    <mergeCell ref="P81:U81"/>
    <mergeCell ref="P66:U66"/>
    <mergeCell ref="V66:AC66"/>
    <mergeCell ref="B66:E66"/>
    <mergeCell ref="A67:AV67"/>
    <mergeCell ref="V71:AC71"/>
    <mergeCell ref="AD71:AE71"/>
    <mergeCell ref="AD81:AE81"/>
    <mergeCell ref="AF81:AG81"/>
    <mergeCell ref="AH81:AI81"/>
    <mergeCell ref="AK81:AL81"/>
    <mergeCell ref="AM81:AN81"/>
    <mergeCell ref="AQ81:AR81"/>
    <mergeCell ref="V81:AC81"/>
    <mergeCell ref="AF71:AG71"/>
    <mergeCell ref="AH71:AI71"/>
    <mergeCell ref="AF76:AG76"/>
    <mergeCell ref="AH76:AI76"/>
    <mergeCell ref="AK76:AL76"/>
    <mergeCell ref="AM76:AN76"/>
    <mergeCell ref="AP78:AV78"/>
    <mergeCell ref="AK71:AL71"/>
    <mergeCell ref="AM71:AN71"/>
    <mergeCell ref="AP68:AV68"/>
    <mergeCell ref="AP73:AV73"/>
    <mergeCell ref="F76:K76"/>
    <mergeCell ref="L76:M76"/>
    <mergeCell ref="V76:AC76"/>
    <mergeCell ref="AD76:AE76"/>
    <mergeCell ref="A77:AV77"/>
    <mergeCell ref="B71:E71"/>
    <mergeCell ref="A72:AV72"/>
    <mergeCell ref="L71:M71"/>
    <mergeCell ref="N71:O71"/>
    <mergeCell ref="AQ71:AR71"/>
    <mergeCell ref="AP43:AV43"/>
    <mergeCell ref="AQ41:AR41"/>
    <mergeCell ref="B16:E16"/>
    <mergeCell ref="L16:M16"/>
    <mergeCell ref="B36:E36"/>
    <mergeCell ref="AF36:AG36"/>
    <mergeCell ref="F36:K36"/>
    <mergeCell ref="L36:M36"/>
    <mergeCell ref="N36:O36"/>
    <mergeCell ref="P36:U36"/>
    <mergeCell ref="V36:AC36"/>
    <mergeCell ref="AD36:AE36"/>
    <mergeCell ref="A42:AV42"/>
    <mergeCell ref="B41:E41"/>
    <mergeCell ref="F41:K41"/>
    <mergeCell ref="L41:M41"/>
    <mergeCell ref="N41:O41"/>
    <mergeCell ref="P41:U41"/>
    <mergeCell ref="V26:AC26"/>
    <mergeCell ref="B26:E26"/>
    <mergeCell ref="AH26:AI26"/>
    <mergeCell ref="AK26:AL26"/>
    <mergeCell ref="AM26:AN26"/>
    <mergeCell ref="AQ26:AR26"/>
    <mergeCell ref="V41:AC41"/>
    <mergeCell ref="AH36:AI36"/>
    <mergeCell ref="AK36:AL36"/>
    <mergeCell ref="AM36:AN36"/>
    <mergeCell ref="AP18:AV18"/>
    <mergeCell ref="F16:K16"/>
    <mergeCell ref="A17:AV17"/>
    <mergeCell ref="A12:AV12"/>
    <mergeCell ref="AP13:AV13"/>
    <mergeCell ref="AK16:AL16"/>
    <mergeCell ref="AM16:AN16"/>
    <mergeCell ref="AQ16:AR16"/>
    <mergeCell ref="N16:O16"/>
    <mergeCell ref="P16:U16"/>
    <mergeCell ref="V16:AC16"/>
    <mergeCell ref="AD16:AE16"/>
    <mergeCell ref="AF16:AG16"/>
    <mergeCell ref="AH16:AI16"/>
    <mergeCell ref="A37:AV37"/>
    <mergeCell ref="AD41:AE41"/>
    <mergeCell ref="AF41:AG41"/>
    <mergeCell ref="AH41:AI41"/>
    <mergeCell ref="AK41:AL41"/>
    <mergeCell ref="AM41:AN41"/>
  </mergeCells>
  <pageMargins left="0.7" right="0.7" top="0.75" bottom="0.75" header="0" footer="0"/>
  <pageSetup paperSize="9" scale="1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76"/>
  <sheetViews>
    <sheetView view="pageBreakPreview" topLeftCell="A16" zoomScale="60" zoomScaleNormal="30" workbookViewId="0">
      <selection activeCell="A47" sqref="A47:AV47"/>
    </sheetView>
  </sheetViews>
  <sheetFormatPr defaultColWidth="12.5703125" defaultRowHeight="15" customHeight="1"/>
  <cols>
    <col min="1" max="1" width="25.7109375" customWidth="1"/>
    <col min="2" max="6" width="12.5703125" customWidth="1"/>
  </cols>
  <sheetData>
    <row r="1" spans="1:48" ht="15.75" customHeight="1">
      <c r="F1" s="72"/>
      <c r="G1" s="72"/>
      <c r="I1" s="72"/>
      <c r="K1" s="72"/>
      <c r="M1" s="72"/>
      <c r="O1" s="72"/>
      <c r="Q1" s="72"/>
      <c r="S1" s="72"/>
      <c r="U1" s="72"/>
      <c r="W1" s="72"/>
      <c r="Y1" s="72"/>
      <c r="AA1" s="72"/>
      <c r="AC1" s="72"/>
      <c r="AE1" s="72"/>
      <c r="AG1" s="72"/>
      <c r="AI1" s="72"/>
      <c r="AS1" s="72"/>
    </row>
    <row r="2" spans="1:48" ht="27" customHeight="1">
      <c r="F2" s="72"/>
      <c r="G2" s="72"/>
      <c r="I2" s="72"/>
      <c r="K2" s="72"/>
      <c r="M2" s="72"/>
      <c r="O2" s="72"/>
      <c r="Q2" s="73" t="s">
        <v>0</v>
      </c>
      <c r="S2" s="72"/>
      <c r="U2" s="72"/>
      <c r="V2" s="74"/>
      <c r="W2" s="75"/>
      <c r="X2" s="74"/>
      <c r="Y2" s="72"/>
      <c r="AA2" s="72"/>
      <c r="AC2" s="72"/>
      <c r="AE2" s="72"/>
      <c r="AG2" s="72"/>
      <c r="AI2" s="72"/>
      <c r="AS2" s="72"/>
    </row>
    <row r="3" spans="1:48" ht="33" customHeight="1">
      <c r="F3" s="72"/>
      <c r="G3" s="72"/>
      <c r="I3" s="72"/>
      <c r="K3" s="72"/>
      <c r="M3" s="72"/>
      <c r="O3" s="72"/>
      <c r="Q3" s="76" t="s">
        <v>1390</v>
      </c>
      <c r="R3" s="74"/>
      <c r="S3" s="75"/>
      <c r="T3" s="74"/>
      <c r="U3" s="75"/>
      <c r="V3" s="74"/>
      <c r="W3" s="75"/>
      <c r="X3" s="74"/>
      <c r="Y3" s="75"/>
      <c r="Z3" s="74"/>
      <c r="AA3" s="75"/>
      <c r="AB3" s="74"/>
      <c r="AC3" s="75"/>
      <c r="AD3" s="74"/>
      <c r="AE3" s="75"/>
      <c r="AF3" s="74"/>
      <c r="AG3" s="75"/>
      <c r="AH3" s="74"/>
      <c r="AI3" s="72"/>
      <c r="AS3" s="72"/>
    </row>
    <row r="4" spans="1:48" ht="15.75" customHeight="1">
      <c r="F4" s="72"/>
      <c r="G4" s="72"/>
      <c r="I4" s="72"/>
      <c r="K4" s="72"/>
      <c r="L4" s="77"/>
      <c r="M4" s="72"/>
      <c r="O4" s="72"/>
      <c r="Q4" s="72"/>
      <c r="R4" s="74"/>
      <c r="S4" s="75"/>
      <c r="T4" s="74"/>
      <c r="U4" s="75"/>
      <c r="V4" s="74"/>
      <c r="W4" s="75"/>
      <c r="X4" s="74"/>
      <c r="Y4" s="75"/>
      <c r="Z4" s="74"/>
      <c r="AA4" s="75"/>
      <c r="AB4" s="74"/>
      <c r="AC4" s="75"/>
      <c r="AD4" s="74"/>
      <c r="AE4" s="75"/>
      <c r="AF4" s="74"/>
      <c r="AG4" s="75"/>
      <c r="AH4" s="74"/>
      <c r="AI4" s="72"/>
      <c r="AS4" s="72"/>
    </row>
    <row r="5" spans="1:48" ht="15.75" customHeight="1">
      <c r="F5" s="72"/>
      <c r="G5" s="72"/>
      <c r="I5" s="72"/>
      <c r="K5" s="72"/>
      <c r="M5" s="72"/>
      <c r="O5" s="72"/>
      <c r="Q5" s="75"/>
      <c r="R5" s="74"/>
      <c r="S5" s="75"/>
      <c r="T5" s="74"/>
      <c r="U5" s="75"/>
      <c r="V5" s="74"/>
      <c r="W5" s="75"/>
      <c r="X5" s="74"/>
      <c r="Y5" s="75"/>
      <c r="Z5" s="74"/>
      <c r="AA5" s="75"/>
      <c r="AB5" s="74"/>
      <c r="AC5" s="75"/>
      <c r="AD5" s="74"/>
      <c r="AE5" s="75"/>
      <c r="AF5" s="74"/>
      <c r="AG5" s="75"/>
      <c r="AH5" s="74"/>
      <c r="AI5" s="72"/>
      <c r="AS5" s="72"/>
    </row>
    <row r="6" spans="1:48" ht="15.75" customHeight="1">
      <c r="F6" s="72"/>
      <c r="G6" s="72"/>
      <c r="I6" s="72"/>
      <c r="K6" s="72"/>
      <c r="M6" s="72"/>
      <c r="O6" s="72"/>
      <c r="Q6" s="72"/>
      <c r="R6" s="78"/>
      <c r="S6" s="72"/>
      <c r="U6" s="72"/>
      <c r="W6" s="79"/>
      <c r="X6" s="80"/>
      <c r="Y6" s="79"/>
      <c r="AA6" s="72"/>
      <c r="AC6" s="72"/>
      <c r="AE6" s="72"/>
      <c r="AG6" s="72"/>
      <c r="AI6" s="72"/>
      <c r="AS6" s="72"/>
    </row>
    <row r="7" spans="1:48">
      <c r="A7" s="351" t="s">
        <v>2</v>
      </c>
      <c r="B7" s="375" t="s">
        <v>1391</v>
      </c>
      <c r="C7" s="387"/>
      <c r="D7" s="387"/>
      <c r="E7" s="376"/>
      <c r="F7" s="374" t="s">
        <v>4</v>
      </c>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3"/>
      <c r="AK7" s="372" t="s">
        <v>5</v>
      </c>
      <c r="AL7" s="379"/>
      <c r="AM7" s="379"/>
      <c r="AN7" s="379"/>
      <c r="AO7" s="379"/>
      <c r="AP7" s="373"/>
      <c r="AQ7" s="375" t="s">
        <v>6</v>
      </c>
      <c r="AR7" s="376"/>
      <c r="AS7" s="348" t="s">
        <v>7</v>
      </c>
      <c r="AT7" s="343" t="s">
        <v>8</v>
      </c>
      <c r="AU7" s="343" t="s">
        <v>9</v>
      </c>
      <c r="AV7" s="343" t="s">
        <v>1392</v>
      </c>
    </row>
    <row r="8" spans="1:48">
      <c r="A8" s="385"/>
      <c r="B8" s="388"/>
      <c r="C8" s="389"/>
      <c r="D8" s="389"/>
      <c r="E8" s="390"/>
      <c r="F8" s="374" t="s">
        <v>1393</v>
      </c>
      <c r="G8" s="379"/>
      <c r="H8" s="379"/>
      <c r="I8" s="379"/>
      <c r="J8" s="379"/>
      <c r="K8" s="373"/>
      <c r="L8" s="375" t="s">
        <v>1394</v>
      </c>
      <c r="M8" s="376"/>
      <c r="N8" s="375" t="s">
        <v>1395</v>
      </c>
      <c r="O8" s="376"/>
      <c r="P8" s="372" t="s">
        <v>1396</v>
      </c>
      <c r="Q8" s="379"/>
      <c r="R8" s="379"/>
      <c r="S8" s="379"/>
      <c r="T8" s="379"/>
      <c r="U8" s="373"/>
      <c r="V8" s="372" t="s">
        <v>15</v>
      </c>
      <c r="W8" s="379"/>
      <c r="X8" s="379"/>
      <c r="Y8" s="379"/>
      <c r="Z8" s="379"/>
      <c r="AA8" s="379"/>
      <c r="AB8" s="379"/>
      <c r="AC8" s="373"/>
      <c r="AD8" s="375" t="s">
        <v>1397</v>
      </c>
      <c r="AE8" s="376"/>
      <c r="AF8" s="375" t="s">
        <v>1398</v>
      </c>
      <c r="AG8" s="376"/>
      <c r="AH8" s="375" t="s">
        <v>1399</v>
      </c>
      <c r="AI8" s="376"/>
      <c r="AJ8" s="384" t="s">
        <v>1400</v>
      </c>
      <c r="AK8" s="375" t="s">
        <v>20</v>
      </c>
      <c r="AL8" s="376"/>
      <c r="AM8" s="375" t="s">
        <v>21</v>
      </c>
      <c r="AN8" s="376"/>
      <c r="AO8" s="384" t="s">
        <v>1401</v>
      </c>
      <c r="AP8" s="384" t="s">
        <v>23</v>
      </c>
      <c r="AQ8" s="388"/>
      <c r="AR8" s="390"/>
      <c r="AS8" s="369"/>
      <c r="AT8" s="369"/>
      <c r="AU8" s="369"/>
      <c r="AV8" s="369"/>
    </row>
    <row r="9" spans="1:48" ht="45" customHeight="1">
      <c r="A9" s="385"/>
      <c r="B9" s="377"/>
      <c r="C9" s="391"/>
      <c r="D9" s="391"/>
      <c r="E9" s="378"/>
      <c r="F9" s="374" t="s">
        <v>24</v>
      </c>
      <c r="G9" s="373"/>
      <c r="H9" s="372" t="s">
        <v>25</v>
      </c>
      <c r="I9" s="373"/>
      <c r="J9" s="372" t="s">
        <v>26</v>
      </c>
      <c r="K9" s="373"/>
      <c r="L9" s="377"/>
      <c r="M9" s="378"/>
      <c r="N9" s="377"/>
      <c r="O9" s="378"/>
      <c r="P9" s="372" t="s">
        <v>1402</v>
      </c>
      <c r="Q9" s="373"/>
      <c r="R9" s="372" t="s">
        <v>28</v>
      </c>
      <c r="S9" s="373"/>
      <c r="T9" s="372" t="s">
        <v>1403</v>
      </c>
      <c r="U9" s="373"/>
      <c r="V9" s="372" t="s">
        <v>30</v>
      </c>
      <c r="W9" s="373"/>
      <c r="X9" s="372" t="s">
        <v>31</v>
      </c>
      <c r="Y9" s="373"/>
      <c r="Z9" s="372" t="s">
        <v>32</v>
      </c>
      <c r="AA9" s="373"/>
      <c r="AB9" s="372" t="s">
        <v>33</v>
      </c>
      <c r="AC9" s="373"/>
      <c r="AD9" s="377"/>
      <c r="AE9" s="378"/>
      <c r="AF9" s="377"/>
      <c r="AG9" s="378"/>
      <c r="AH9" s="377"/>
      <c r="AI9" s="378"/>
      <c r="AJ9" s="370"/>
      <c r="AK9" s="377"/>
      <c r="AL9" s="378"/>
      <c r="AM9" s="377"/>
      <c r="AN9" s="378"/>
      <c r="AO9" s="370"/>
      <c r="AP9" s="370"/>
      <c r="AQ9" s="377"/>
      <c r="AR9" s="378"/>
      <c r="AS9" s="370"/>
      <c r="AT9" s="370"/>
      <c r="AU9" s="370"/>
      <c r="AV9" s="370"/>
    </row>
    <row r="10" spans="1:48" ht="31.5">
      <c r="A10" s="386"/>
      <c r="B10" s="84" t="s">
        <v>34</v>
      </c>
      <c r="C10" s="85" t="s">
        <v>35</v>
      </c>
      <c r="D10" s="85" t="s">
        <v>36</v>
      </c>
      <c r="E10" s="85" t="s">
        <v>37</v>
      </c>
      <c r="F10" s="86" t="s">
        <v>38</v>
      </c>
      <c r="G10" s="86" t="s">
        <v>39</v>
      </c>
      <c r="H10" s="84" t="s">
        <v>38</v>
      </c>
      <c r="I10" s="86" t="s">
        <v>39</v>
      </c>
      <c r="J10" s="84" t="s">
        <v>38</v>
      </c>
      <c r="K10" s="86" t="s">
        <v>39</v>
      </c>
      <c r="L10" s="84" t="s">
        <v>38</v>
      </c>
      <c r="M10" s="86" t="s">
        <v>39</v>
      </c>
      <c r="N10" s="84" t="s">
        <v>38</v>
      </c>
      <c r="O10" s="86" t="s">
        <v>39</v>
      </c>
      <c r="P10" s="84" t="s">
        <v>38</v>
      </c>
      <c r="Q10" s="86" t="s">
        <v>39</v>
      </c>
      <c r="R10" s="84" t="s">
        <v>38</v>
      </c>
      <c r="S10" s="86" t="s">
        <v>39</v>
      </c>
      <c r="T10" s="84" t="s">
        <v>38</v>
      </c>
      <c r="U10" s="86" t="s">
        <v>39</v>
      </c>
      <c r="V10" s="84" t="s">
        <v>38</v>
      </c>
      <c r="W10" s="86" t="s">
        <v>39</v>
      </c>
      <c r="X10" s="84" t="s">
        <v>38</v>
      </c>
      <c r="Y10" s="86" t="s">
        <v>39</v>
      </c>
      <c r="Z10" s="84" t="s">
        <v>38</v>
      </c>
      <c r="AA10" s="86" t="s">
        <v>39</v>
      </c>
      <c r="AB10" s="84" t="s">
        <v>38</v>
      </c>
      <c r="AC10" s="86" t="s">
        <v>39</v>
      </c>
      <c r="AD10" s="84" t="s">
        <v>38</v>
      </c>
      <c r="AE10" s="86" t="s">
        <v>39</v>
      </c>
      <c r="AF10" s="84" t="s">
        <v>38</v>
      </c>
      <c r="AG10" s="86" t="s">
        <v>39</v>
      </c>
      <c r="AH10" s="84" t="s">
        <v>38</v>
      </c>
      <c r="AI10" s="86" t="s">
        <v>39</v>
      </c>
      <c r="AJ10" s="84" t="s">
        <v>38</v>
      </c>
      <c r="AK10" s="87" t="s">
        <v>38</v>
      </c>
      <c r="AL10" s="84" t="s">
        <v>40</v>
      </c>
      <c r="AM10" s="87" t="s">
        <v>38</v>
      </c>
      <c r="AN10" s="84" t="s">
        <v>40</v>
      </c>
      <c r="AO10" s="87" t="s">
        <v>38</v>
      </c>
      <c r="AP10" s="87" t="s">
        <v>41</v>
      </c>
      <c r="AQ10" s="84" t="s">
        <v>42</v>
      </c>
      <c r="AR10" s="84" t="s">
        <v>43</v>
      </c>
      <c r="AS10" s="88" t="s">
        <v>38</v>
      </c>
      <c r="AT10" s="87" t="s">
        <v>41</v>
      </c>
      <c r="AU10" s="87" t="s">
        <v>41</v>
      </c>
      <c r="AV10" s="87" t="s">
        <v>41</v>
      </c>
    </row>
    <row r="11" spans="1:48" ht="32.25" customHeight="1">
      <c r="A11" s="380" t="s">
        <v>1404</v>
      </c>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2"/>
    </row>
    <row r="12" spans="1:48" ht="32.25" customHeight="1">
      <c r="A12" s="359" t="s">
        <v>1405</v>
      </c>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1"/>
    </row>
    <row r="13" spans="1:48" ht="47.25">
      <c r="A13" s="97" t="s">
        <v>1406</v>
      </c>
      <c r="B13" s="89">
        <v>280</v>
      </c>
      <c r="C13" s="89">
        <v>128</v>
      </c>
      <c r="D13" s="89">
        <v>127</v>
      </c>
      <c r="E13" s="89">
        <v>25</v>
      </c>
      <c r="F13" s="89">
        <v>0</v>
      </c>
      <c r="G13" s="89">
        <v>0</v>
      </c>
      <c r="H13" s="89">
        <v>2</v>
      </c>
      <c r="I13" s="89">
        <v>0.71</v>
      </c>
      <c r="J13" s="89">
        <v>0</v>
      </c>
      <c r="K13" s="89">
        <v>0</v>
      </c>
      <c r="L13" s="89">
        <v>1</v>
      </c>
      <c r="M13" s="89">
        <v>0.35</v>
      </c>
      <c r="N13" s="89">
        <v>1</v>
      </c>
      <c r="O13" s="89">
        <v>0.35</v>
      </c>
      <c r="P13" s="89">
        <v>0</v>
      </c>
      <c r="Q13" s="89">
        <v>0</v>
      </c>
      <c r="R13" s="89">
        <v>0</v>
      </c>
      <c r="S13" s="89">
        <v>0</v>
      </c>
      <c r="T13" s="89">
        <v>0</v>
      </c>
      <c r="U13" s="89">
        <v>0</v>
      </c>
      <c r="V13" s="89">
        <v>224</v>
      </c>
      <c r="W13" s="89">
        <v>80</v>
      </c>
      <c r="X13" s="89">
        <v>15</v>
      </c>
      <c r="Y13" s="89">
        <v>5.3</v>
      </c>
      <c r="Z13" s="89">
        <v>0</v>
      </c>
      <c r="AA13" s="89">
        <v>0</v>
      </c>
      <c r="AB13" s="89">
        <v>80</v>
      </c>
      <c r="AC13" s="89">
        <v>28.5</v>
      </c>
      <c r="AD13" s="89">
        <v>63</v>
      </c>
      <c r="AE13" s="89">
        <v>22.5</v>
      </c>
      <c r="AF13" s="89">
        <v>128</v>
      </c>
      <c r="AG13" s="89">
        <v>45.7</v>
      </c>
      <c r="AH13" s="89">
        <v>280</v>
      </c>
      <c r="AI13" s="89">
        <v>100</v>
      </c>
      <c r="AJ13" s="89">
        <v>252</v>
      </c>
      <c r="AK13" s="89">
        <v>1</v>
      </c>
      <c r="AL13" s="89">
        <v>1</v>
      </c>
      <c r="AM13" s="89">
        <v>0</v>
      </c>
      <c r="AN13" s="89">
        <v>0</v>
      </c>
      <c r="AO13" s="89">
        <v>2</v>
      </c>
      <c r="AP13" s="362" t="s">
        <v>1407</v>
      </c>
      <c r="AQ13" s="363"/>
      <c r="AR13" s="363"/>
      <c r="AS13" s="363"/>
      <c r="AT13" s="363"/>
      <c r="AU13" s="363"/>
      <c r="AV13" s="364"/>
    </row>
    <row r="14" spans="1:48" ht="63">
      <c r="A14" s="97" t="s">
        <v>48</v>
      </c>
      <c r="B14" s="90">
        <v>280</v>
      </c>
      <c r="C14" s="91">
        <v>123</v>
      </c>
      <c r="D14" s="91">
        <v>130</v>
      </c>
      <c r="E14" s="91">
        <v>25</v>
      </c>
      <c r="F14" s="92">
        <v>3</v>
      </c>
      <c r="G14" s="92">
        <v>1</v>
      </c>
      <c r="H14" s="91">
        <v>3</v>
      </c>
      <c r="I14" s="92">
        <v>1</v>
      </c>
      <c r="J14" s="91">
        <v>3</v>
      </c>
      <c r="K14" s="92">
        <v>1</v>
      </c>
      <c r="L14" s="91">
        <v>2</v>
      </c>
      <c r="M14" s="92">
        <v>0.7</v>
      </c>
      <c r="N14" s="91">
        <v>1</v>
      </c>
      <c r="O14" s="92">
        <v>0.3</v>
      </c>
      <c r="P14" s="91">
        <v>0</v>
      </c>
      <c r="Q14" s="92">
        <v>0</v>
      </c>
      <c r="R14" s="91">
        <v>0</v>
      </c>
      <c r="S14" s="92">
        <v>0</v>
      </c>
      <c r="T14" s="91">
        <v>0</v>
      </c>
      <c r="U14" s="92">
        <v>0</v>
      </c>
      <c r="V14" s="91">
        <v>8</v>
      </c>
      <c r="W14" s="92">
        <v>2.9</v>
      </c>
      <c r="X14" s="91">
        <v>15</v>
      </c>
      <c r="Y14" s="92">
        <v>5.4</v>
      </c>
      <c r="Z14" s="91">
        <v>0</v>
      </c>
      <c r="AA14" s="92">
        <v>0</v>
      </c>
      <c r="AB14" s="91">
        <v>20</v>
      </c>
      <c r="AC14" s="92">
        <v>7.2</v>
      </c>
      <c r="AD14" s="91">
        <v>270</v>
      </c>
      <c r="AE14" s="92">
        <v>97</v>
      </c>
      <c r="AF14" s="91">
        <v>253</v>
      </c>
      <c r="AG14" s="92">
        <v>91</v>
      </c>
      <c r="AH14" s="93">
        <v>17</v>
      </c>
      <c r="AI14" s="94">
        <v>6</v>
      </c>
      <c r="AJ14" s="93">
        <v>4</v>
      </c>
      <c r="AK14" s="93">
        <v>1</v>
      </c>
      <c r="AL14" s="93">
        <v>1</v>
      </c>
      <c r="AM14" s="93">
        <v>0</v>
      </c>
      <c r="AN14" s="93">
        <v>0</v>
      </c>
      <c r="AO14" s="93">
        <v>3</v>
      </c>
      <c r="AP14" s="93" t="s">
        <v>49</v>
      </c>
      <c r="AQ14" s="93">
        <v>1</v>
      </c>
      <c r="AR14" s="93">
        <v>17</v>
      </c>
      <c r="AS14" s="94">
        <v>1</v>
      </c>
      <c r="AT14" s="93" t="s">
        <v>49</v>
      </c>
      <c r="AU14" s="93" t="s">
        <v>50</v>
      </c>
      <c r="AV14" s="93" t="s">
        <v>49</v>
      </c>
    </row>
    <row r="15" spans="1:48" ht="31.5">
      <c r="A15" s="109" t="s">
        <v>51</v>
      </c>
      <c r="B15" s="95">
        <v>0</v>
      </c>
      <c r="C15" s="95">
        <v>5</v>
      </c>
      <c r="D15" s="95">
        <v>-3</v>
      </c>
      <c r="E15" s="95">
        <v>0</v>
      </c>
      <c r="F15" s="96">
        <v>-3</v>
      </c>
      <c r="G15" s="96">
        <v>-1</v>
      </c>
      <c r="H15" s="95">
        <v>-1</v>
      </c>
      <c r="I15" s="96">
        <v>-0.28999999999999998</v>
      </c>
      <c r="J15" s="95">
        <v>-3</v>
      </c>
      <c r="K15" s="96">
        <v>-1</v>
      </c>
      <c r="L15" s="95">
        <v>-1</v>
      </c>
      <c r="M15" s="96">
        <v>-0.35</v>
      </c>
      <c r="N15" s="95">
        <v>0</v>
      </c>
      <c r="O15" s="96">
        <v>0.05</v>
      </c>
      <c r="P15" s="95">
        <v>0</v>
      </c>
      <c r="Q15" s="96">
        <v>0</v>
      </c>
      <c r="R15" s="95">
        <v>0</v>
      </c>
      <c r="S15" s="96">
        <v>0</v>
      </c>
      <c r="T15" s="95">
        <v>0</v>
      </c>
      <c r="U15" s="96">
        <v>0</v>
      </c>
      <c r="V15" s="95">
        <f>V13-V14</f>
        <v>216</v>
      </c>
      <c r="W15" s="96">
        <f>W13-W14</f>
        <v>77.099999999999994</v>
      </c>
      <c r="X15" s="95">
        <v>0</v>
      </c>
      <c r="Y15" s="96">
        <f>Y13-Y14</f>
        <v>-0.10000000000000053</v>
      </c>
      <c r="Z15" s="95">
        <v>0</v>
      </c>
      <c r="AA15" s="96">
        <v>0</v>
      </c>
      <c r="AB15" s="95">
        <f t="shared" ref="AB15:AJ15" si="0">AB13-AB14</f>
        <v>60</v>
      </c>
      <c r="AC15" s="96">
        <f t="shared" si="0"/>
        <v>21.3</v>
      </c>
      <c r="AD15" s="95">
        <f t="shared" si="0"/>
        <v>-207</v>
      </c>
      <c r="AE15" s="96">
        <f t="shared" si="0"/>
        <v>-74.5</v>
      </c>
      <c r="AF15" s="95">
        <f t="shared" si="0"/>
        <v>-125</v>
      </c>
      <c r="AG15" s="96">
        <f t="shared" si="0"/>
        <v>-45.3</v>
      </c>
      <c r="AH15" s="95">
        <f t="shared" si="0"/>
        <v>263</v>
      </c>
      <c r="AI15" s="96">
        <f t="shared" si="0"/>
        <v>94</v>
      </c>
      <c r="AJ15" s="95">
        <f t="shared" si="0"/>
        <v>248</v>
      </c>
      <c r="AK15" s="95">
        <v>0</v>
      </c>
      <c r="AL15" s="95">
        <v>0</v>
      </c>
      <c r="AM15" s="95">
        <v>0</v>
      </c>
      <c r="AN15" s="95">
        <v>0</v>
      </c>
      <c r="AO15" s="95">
        <f>AO13-AO14</f>
        <v>-1</v>
      </c>
      <c r="AP15" s="95" t="s">
        <v>49</v>
      </c>
      <c r="AQ15" s="95">
        <v>1</v>
      </c>
      <c r="AR15" s="95">
        <v>17</v>
      </c>
      <c r="AS15" s="96">
        <v>1</v>
      </c>
      <c r="AT15" s="95" t="s">
        <v>1408</v>
      </c>
      <c r="AU15" s="95" t="s">
        <v>47</v>
      </c>
      <c r="AV15" s="95" t="s">
        <v>64</v>
      </c>
    </row>
    <row r="16" spans="1:48" ht="299.25">
      <c r="A16" s="97" t="s">
        <v>65</v>
      </c>
      <c r="B16" s="357" t="s">
        <v>1409</v>
      </c>
      <c r="C16" s="365"/>
      <c r="D16" s="365"/>
      <c r="E16" s="358"/>
      <c r="F16" s="383" t="s">
        <v>1410</v>
      </c>
      <c r="G16" s="367"/>
      <c r="H16" s="367"/>
      <c r="I16" s="367"/>
      <c r="J16" s="367"/>
      <c r="K16" s="368"/>
      <c r="L16" s="371" t="s">
        <v>1411</v>
      </c>
      <c r="M16" s="358"/>
      <c r="N16" s="357" t="s">
        <v>4458</v>
      </c>
      <c r="O16" s="358"/>
      <c r="P16" s="357" t="s">
        <v>1412</v>
      </c>
      <c r="Q16" s="365"/>
      <c r="R16" s="365"/>
      <c r="S16" s="365"/>
      <c r="T16" s="365"/>
      <c r="U16" s="358"/>
      <c r="V16" s="357" t="s">
        <v>1413</v>
      </c>
      <c r="W16" s="365"/>
      <c r="X16" s="365"/>
      <c r="Y16" s="365"/>
      <c r="Z16" s="365"/>
      <c r="AA16" s="365"/>
      <c r="AB16" s="365"/>
      <c r="AC16" s="358"/>
      <c r="AD16" s="357" t="s">
        <v>1414</v>
      </c>
      <c r="AE16" s="358"/>
      <c r="AF16" s="357" t="s">
        <v>73</v>
      </c>
      <c r="AG16" s="358"/>
      <c r="AH16" s="357" t="s">
        <v>1415</v>
      </c>
      <c r="AI16" s="358"/>
      <c r="AJ16" s="97" t="s">
        <v>4459</v>
      </c>
      <c r="AK16" s="357" t="s">
        <v>1416</v>
      </c>
      <c r="AL16" s="358"/>
      <c r="AM16" s="357" t="s">
        <v>77</v>
      </c>
      <c r="AN16" s="358"/>
      <c r="AO16" s="97" t="s">
        <v>78</v>
      </c>
      <c r="AP16" s="97" t="s">
        <v>1417</v>
      </c>
      <c r="AQ16" s="357" t="s">
        <v>4460</v>
      </c>
      <c r="AR16" s="358"/>
      <c r="AS16" s="110" t="s">
        <v>81</v>
      </c>
      <c r="AT16" s="97" t="s">
        <v>82</v>
      </c>
      <c r="AU16" s="97" t="s">
        <v>1418</v>
      </c>
      <c r="AV16" s="97" t="s">
        <v>1419</v>
      </c>
    </row>
    <row r="17" spans="1:48" ht="33.75" customHeight="1">
      <c r="A17" s="359" t="s">
        <v>1420</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1"/>
    </row>
    <row r="18" spans="1:48" ht="47.25">
      <c r="A18" s="97" t="s">
        <v>1406</v>
      </c>
      <c r="B18" s="89">
        <v>385</v>
      </c>
      <c r="C18" s="89">
        <v>150</v>
      </c>
      <c r="D18" s="89">
        <v>209</v>
      </c>
      <c r="E18" s="89">
        <v>26</v>
      </c>
      <c r="F18" s="89">
        <v>5</v>
      </c>
      <c r="G18" s="89">
        <v>0.01</v>
      </c>
      <c r="H18" s="89">
        <v>5</v>
      </c>
      <c r="I18" s="89">
        <v>0.01</v>
      </c>
      <c r="J18" s="89">
        <v>0</v>
      </c>
      <c r="K18" s="89">
        <v>0</v>
      </c>
      <c r="L18" s="89">
        <v>0</v>
      </c>
      <c r="M18" s="89">
        <v>0</v>
      </c>
      <c r="N18" s="89">
        <v>0</v>
      </c>
      <c r="O18" s="89">
        <v>0</v>
      </c>
      <c r="P18" s="89">
        <v>0</v>
      </c>
      <c r="Q18" s="89">
        <v>0</v>
      </c>
      <c r="R18" s="89">
        <v>0</v>
      </c>
      <c r="S18" s="89">
        <v>0</v>
      </c>
      <c r="T18" s="89">
        <v>0</v>
      </c>
      <c r="U18" s="89">
        <v>0</v>
      </c>
      <c r="V18" s="89">
        <v>65</v>
      </c>
      <c r="W18" s="89">
        <v>0.17</v>
      </c>
      <c r="X18" s="89">
        <v>18</v>
      </c>
      <c r="Y18" s="89">
        <v>0.05</v>
      </c>
      <c r="Z18" s="89">
        <v>45</v>
      </c>
      <c r="AA18" s="89">
        <v>0.12</v>
      </c>
      <c r="AB18" s="89">
        <v>45</v>
      </c>
      <c r="AC18" s="89">
        <v>0.12</v>
      </c>
      <c r="AD18" s="89">
        <v>147</v>
      </c>
      <c r="AE18" s="89">
        <v>0.38</v>
      </c>
      <c r="AF18" s="89">
        <v>372</v>
      </c>
      <c r="AG18" s="89">
        <v>0.97</v>
      </c>
      <c r="AH18" s="89">
        <v>56</v>
      </c>
      <c r="AI18" s="89">
        <v>0.15</v>
      </c>
      <c r="AJ18" s="89">
        <v>6</v>
      </c>
      <c r="AK18" s="89">
        <v>1</v>
      </c>
      <c r="AL18" s="89">
        <v>1</v>
      </c>
      <c r="AM18" s="89">
        <v>0</v>
      </c>
      <c r="AN18" s="89">
        <v>0</v>
      </c>
      <c r="AO18" s="89">
        <v>8</v>
      </c>
      <c r="AP18" s="362" t="s">
        <v>1407</v>
      </c>
      <c r="AQ18" s="363"/>
      <c r="AR18" s="363"/>
      <c r="AS18" s="363"/>
      <c r="AT18" s="363"/>
      <c r="AU18" s="363"/>
      <c r="AV18" s="364"/>
    </row>
    <row r="19" spans="1:48" ht="63">
      <c r="A19" s="97" t="s">
        <v>48</v>
      </c>
      <c r="B19" s="98">
        <v>390</v>
      </c>
      <c r="C19" s="99">
        <v>166</v>
      </c>
      <c r="D19" s="99">
        <v>203</v>
      </c>
      <c r="E19" s="99">
        <v>21</v>
      </c>
      <c r="F19" s="100">
        <v>5</v>
      </c>
      <c r="G19" s="100">
        <v>1.3</v>
      </c>
      <c r="H19" s="99">
        <v>5</v>
      </c>
      <c r="I19" s="101">
        <v>1.1000000000000001</v>
      </c>
      <c r="J19" s="99">
        <v>7</v>
      </c>
      <c r="K19" s="100">
        <v>2</v>
      </c>
      <c r="L19" s="99">
        <v>1</v>
      </c>
      <c r="M19" s="100" t="s">
        <v>1421</v>
      </c>
      <c r="N19" s="99">
        <v>1</v>
      </c>
      <c r="O19" s="100" t="s">
        <v>1421</v>
      </c>
      <c r="P19" s="99">
        <v>0</v>
      </c>
      <c r="Q19" s="100">
        <v>0</v>
      </c>
      <c r="R19" s="99">
        <v>0</v>
      </c>
      <c r="S19" s="100">
        <v>0</v>
      </c>
      <c r="T19" s="99">
        <v>0</v>
      </c>
      <c r="U19" s="100">
        <v>0</v>
      </c>
      <c r="V19" s="99">
        <v>42</v>
      </c>
      <c r="W19" s="100">
        <v>11</v>
      </c>
      <c r="X19" s="99">
        <v>23</v>
      </c>
      <c r="Y19" s="100">
        <v>6</v>
      </c>
      <c r="Z19" s="99">
        <v>0</v>
      </c>
      <c r="AA19" s="100">
        <v>0</v>
      </c>
      <c r="AB19" s="99">
        <v>0</v>
      </c>
      <c r="AC19" s="100">
        <v>0</v>
      </c>
      <c r="AD19" s="99">
        <v>335</v>
      </c>
      <c r="AE19" s="100">
        <v>0.86</v>
      </c>
      <c r="AF19" s="99">
        <v>390</v>
      </c>
      <c r="AG19" s="102">
        <v>100</v>
      </c>
      <c r="AH19" s="103">
        <v>168</v>
      </c>
      <c r="AI19" s="104">
        <v>4.3</v>
      </c>
      <c r="AJ19" s="105">
        <v>21</v>
      </c>
      <c r="AK19" s="105">
        <v>1</v>
      </c>
      <c r="AL19" s="105">
        <v>1</v>
      </c>
      <c r="AM19" s="105">
        <v>0</v>
      </c>
      <c r="AN19" s="105">
        <v>0</v>
      </c>
      <c r="AO19" s="105">
        <v>9</v>
      </c>
      <c r="AP19" s="105" t="s">
        <v>49</v>
      </c>
      <c r="AQ19" s="105">
        <v>1</v>
      </c>
      <c r="AR19" s="105">
        <v>19</v>
      </c>
      <c r="AS19" s="106">
        <v>1</v>
      </c>
      <c r="AT19" s="105" t="s">
        <v>49</v>
      </c>
      <c r="AU19" s="105" t="s">
        <v>50</v>
      </c>
      <c r="AV19" s="105" t="s">
        <v>49</v>
      </c>
    </row>
    <row r="20" spans="1:48" ht="31.5">
      <c r="A20" s="109" t="s">
        <v>51</v>
      </c>
      <c r="B20" s="95">
        <f>B18-B19</f>
        <v>-5</v>
      </c>
      <c r="C20" s="95">
        <f>C18-C19</f>
        <v>-16</v>
      </c>
      <c r="D20" s="95">
        <f>D18-D19</f>
        <v>6</v>
      </c>
      <c r="E20" s="95">
        <f>E18-E19</f>
        <v>5</v>
      </c>
      <c r="F20" s="96">
        <v>0</v>
      </c>
      <c r="G20" s="96">
        <f>G18-G19</f>
        <v>-1.29</v>
      </c>
      <c r="H20" s="95">
        <v>0</v>
      </c>
      <c r="I20" s="107">
        <f>I18-I19</f>
        <v>-1.0900000000000001</v>
      </c>
      <c r="J20" s="95">
        <v>-7</v>
      </c>
      <c r="K20" s="96">
        <v>-2</v>
      </c>
      <c r="L20" s="95">
        <v>-1</v>
      </c>
      <c r="M20" s="96">
        <v>-0.02</v>
      </c>
      <c r="N20" s="95">
        <v>-1</v>
      </c>
      <c r="O20" s="96">
        <v>-0.02</v>
      </c>
      <c r="P20" s="95">
        <v>0</v>
      </c>
      <c r="Q20" s="96">
        <v>0</v>
      </c>
      <c r="R20" s="95">
        <v>0</v>
      </c>
      <c r="S20" s="96">
        <v>0</v>
      </c>
      <c r="T20" s="95">
        <v>0</v>
      </c>
      <c r="U20" s="96">
        <v>0</v>
      </c>
      <c r="V20" s="108">
        <v>23</v>
      </c>
      <c r="W20" s="96">
        <f t="shared" ref="W20:AJ20" si="1">W18-W19</f>
        <v>-10.83</v>
      </c>
      <c r="X20" s="95">
        <f t="shared" si="1"/>
        <v>-5</v>
      </c>
      <c r="Y20" s="96">
        <f t="shared" si="1"/>
        <v>-5.95</v>
      </c>
      <c r="Z20" s="95">
        <f t="shared" si="1"/>
        <v>45</v>
      </c>
      <c r="AA20" s="96">
        <f t="shared" si="1"/>
        <v>0.12</v>
      </c>
      <c r="AB20" s="108">
        <f t="shared" si="1"/>
        <v>45</v>
      </c>
      <c r="AC20" s="96">
        <f t="shared" si="1"/>
        <v>0.12</v>
      </c>
      <c r="AD20" s="95">
        <f t="shared" si="1"/>
        <v>-188</v>
      </c>
      <c r="AE20" s="96">
        <f t="shared" si="1"/>
        <v>-0.48</v>
      </c>
      <c r="AF20" s="95">
        <f t="shared" si="1"/>
        <v>-18</v>
      </c>
      <c r="AG20" s="96">
        <f t="shared" si="1"/>
        <v>-99.03</v>
      </c>
      <c r="AH20" s="95">
        <f t="shared" si="1"/>
        <v>-112</v>
      </c>
      <c r="AI20" s="107">
        <f t="shared" si="1"/>
        <v>-4.1499999999999995</v>
      </c>
      <c r="AJ20" s="95">
        <f t="shared" si="1"/>
        <v>-15</v>
      </c>
      <c r="AK20" s="95">
        <v>0</v>
      </c>
      <c r="AL20" s="95">
        <v>0</v>
      </c>
      <c r="AM20" s="95">
        <v>0</v>
      </c>
      <c r="AN20" s="95">
        <v>0</v>
      </c>
      <c r="AO20" s="95">
        <f>AO18-AO19</f>
        <v>-1</v>
      </c>
      <c r="AP20" s="95" t="s">
        <v>1422</v>
      </c>
      <c r="AQ20" s="95">
        <v>1</v>
      </c>
      <c r="AR20" s="95">
        <v>19</v>
      </c>
      <c r="AS20" s="96">
        <v>1</v>
      </c>
      <c r="AT20" s="95" t="s">
        <v>1408</v>
      </c>
      <c r="AU20" s="95" t="s">
        <v>47</v>
      </c>
      <c r="AV20" s="95" t="s">
        <v>64</v>
      </c>
    </row>
    <row r="21" spans="1:48" ht="299.25">
      <c r="A21" s="97" t="s">
        <v>65</v>
      </c>
      <c r="B21" s="357" t="s">
        <v>1423</v>
      </c>
      <c r="C21" s="365"/>
      <c r="D21" s="365"/>
      <c r="E21" s="358"/>
      <c r="F21" s="366" t="s">
        <v>4417</v>
      </c>
      <c r="G21" s="367"/>
      <c r="H21" s="367"/>
      <c r="I21" s="367"/>
      <c r="J21" s="367"/>
      <c r="K21" s="368"/>
      <c r="L21" s="357" t="s">
        <v>1411</v>
      </c>
      <c r="M21" s="358"/>
      <c r="N21" s="357" t="s">
        <v>1424</v>
      </c>
      <c r="O21" s="358"/>
      <c r="P21" s="357" t="s">
        <v>1412</v>
      </c>
      <c r="Q21" s="365"/>
      <c r="R21" s="365"/>
      <c r="S21" s="365"/>
      <c r="T21" s="365"/>
      <c r="U21" s="358"/>
      <c r="V21" s="357" t="s">
        <v>4418</v>
      </c>
      <c r="W21" s="365"/>
      <c r="X21" s="365"/>
      <c r="Y21" s="365"/>
      <c r="Z21" s="365"/>
      <c r="AA21" s="365"/>
      <c r="AB21" s="365"/>
      <c r="AC21" s="358"/>
      <c r="AD21" s="357" t="s">
        <v>1414</v>
      </c>
      <c r="AE21" s="358"/>
      <c r="AF21" s="357" t="s">
        <v>73</v>
      </c>
      <c r="AG21" s="358"/>
      <c r="AH21" s="357" t="s">
        <v>1425</v>
      </c>
      <c r="AI21" s="358"/>
      <c r="AJ21" s="97" t="s">
        <v>1426</v>
      </c>
      <c r="AK21" s="357" t="s">
        <v>1416</v>
      </c>
      <c r="AL21" s="358"/>
      <c r="AM21" s="357" t="s">
        <v>77</v>
      </c>
      <c r="AN21" s="358"/>
      <c r="AO21" s="97" t="s">
        <v>78</v>
      </c>
      <c r="AP21" s="97" t="s">
        <v>1417</v>
      </c>
      <c r="AQ21" s="357" t="s">
        <v>1427</v>
      </c>
      <c r="AR21" s="358"/>
      <c r="AS21" s="110" t="s">
        <v>81</v>
      </c>
      <c r="AT21" s="97" t="s">
        <v>82</v>
      </c>
      <c r="AU21" s="97" t="s">
        <v>1418</v>
      </c>
      <c r="AV21" s="97" t="s">
        <v>1419</v>
      </c>
    </row>
    <row r="22" spans="1:48" ht="42.75" customHeight="1">
      <c r="A22" s="359" t="s">
        <v>1428</v>
      </c>
      <c r="B22" s="360"/>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1"/>
    </row>
    <row r="23" spans="1:48" ht="47.25">
      <c r="A23" s="97" t="s">
        <v>1406</v>
      </c>
      <c r="B23" s="89">
        <v>199</v>
      </c>
      <c r="C23" s="89">
        <v>53</v>
      </c>
      <c r="D23" s="89">
        <v>101</v>
      </c>
      <c r="E23" s="89">
        <v>8</v>
      </c>
      <c r="F23" s="89">
        <v>3</v>
      </c>
      <c r="G23" s="89" t="s">
        <v>1429</v>
      </c>
      <c r="H23" s="89">
        <v>1</v>
      </c>
      <c r="I23" s="89" t="s">
        <v>1430</v>
      </c>
      <c r="J23" s="89">
        <v>0</v>
      </c>
      <c r="K23" s="89">
        <v>0</v>
      </c>
      <c r="L23" s="89">
        <v>0</v>
      </c>
      <c r="M23" s="89">
        <v>0</v>
      </c>
      <c r="N23" s="89">
        <v>0</v>
      </c>
      <c r="O23" s="89">
        <v>0</v>
      </c>
      <c r="P23" s="89">
        <v>0</v>
      </c>
      <c r="Q23" s="89">
        <v>0</v>
      </c>
      <c r="R23" s="89">
        <v>0</v>
      </c>
      <c r="S23" s="89">
        <v>0</v>
      </c>
      <c r="T23" s="89">
        <v>0</v>
      </c>
      <c r="U23" s="89">
        <v>0</v>
      </c>
      <c r="V23" s="89">
        <v>0</v>
      </c>
      <c r="W23" s="89">
        <v>0</v>
      </c>
      <c r="X23" s="89">
        <v>28</v>
      </c>
      <c r="Y23" s="89">
        <v>14</v>
      </c>
      <c r="Z23" s="89">
        <v>0</v>
      </c>
      <c r="AA23" s="89">
        <v>0</v>
      </c>
      <c r="AB23" s="89">
        <v>199</v>
      </c>
      <c r="AC23" s="89">
        <v>100</v>
      </c>
      <c r="AD23" s="89">
        <v>101</v>
      </c>
      <c r="AE23" s="89" t="s">
        <v>1431</v>
      </c>
      <c r="AF23" s="89">
        <v>25</v>
      </c>
      <c r="AG23" s="89" t="s">
        <v>1432</v>
      </c>
      <c r="AH23" s="89">
        <v>7</v>
      </c>
      <c r="AI23" s="89">
        <v>17.5</v>
      </c>
      <c r="AJ23" s="89">
        <v>5</v>
      </c>
      <c r="AK23" s="89">
        <v>1</v>
      </c>
      <c r="AL23" s="89">
        <v>2</v>
      </c>
      <c r="AM23" s="89">
        <v>0</v>
      </c>
      <c r="AN23" s="89">
        <v>0</v>
      </c>
      <c r="AO23" s="89">
        <v>4</v>
      </c>
      <c r="AP23" s="362" t="s">
        <v>1407</v>
      </c>
      <c r="AQ23" s="363"/>
      <c r="AR23" s="363"/>
      <c r="AS23" s="363"/>
      <c r="AT23" s="363"/>
      <c r="AU23" s="363"/>
      <c r="AV23" s="364"/>
    </row>
    <row r="24" spans="1:48" ht="63">
      <c r="A24" s="97" t="s">
        <v>48</v>
      </c>
      <c r="B24" s="98">
        <v>212</v>
      </c>
      <c r="C24" s="99">
        <v>88</v>
      </c>
      <c r="D24" s="99">
        <v>115</v>
      </c>
      <c r="E24" s="99">
        <v>9</v>
      </c>
      <c r="F24" s="100">
        <v>4</v>
      </c>
      <c r="G24" s="100">
        <v>1.9</v>
      </c>
      <c r="H24" s="99">
        <v>0</v>
      </c>
      <c r="I24" s="100">
        <v>0</v>
      </c>
      <c r="J24" s="99">
        <v>0</v>
      </c>
      <c r="K24" s="100">
        <v>0</v>
      </c>
      <c r="L24" s="99">
        <v>0</v>
      </c>
      <c r="M24" s="100">
        <v>0</v>
      </c>
      <c r="N24" s="99">
        <v>0</v>
      </c>
      <c r="O24" s="100">
        <v>0</v>
      </c>
      <c r="P24" s="99">
        <v>0</v>
      </c>
      <c r="Q24" s="100">
        <v>0</v>
      </c>
      <c r="R24" s="99">
        <v>0</v>
      </c>
      <c r="S24" s="100">
        <v>0</v>
      </c>
      <c r="T24" s="99">
        <v>0</v>
      </c>
      <c r="U24" s="100">
        <v>0</v>
      </c>
      <c r="V24" s="99">
        <v>43</v>
      </c>
      <c r="W24" s="100">
        <v>20.3</v>
      </c>
      <c r="X24" s="99">
        <v>25</v>
      </c>
      <c r="Y24" s="100">
        <v>11.7</v>
      </c>
      <c r="Z24" s="99">
        <v>0</v>
      </c>
      <c r="AA24" s="100">
        <v>0</v>
      </c>
      <c r="AB24" s="99">
        <v>19</v>
      </c>
      <c r="AC24" s="100">
        <v>0.09</v>
      </c>
      <c r="AD24" s="99">
        <v>181</v>
      </c>
      <c r="AE24" s="100">
        <v>85.3</v>
      </c>
      <c r="AF24" s="99">
        <v>25</v>
      </c>
      <c r="AG24" s="92">
        <v>11.7</v>
      </c>
      <c r="AH24" s="105">
        <v>200</v>
      </c>
      <c r="AI24" s="106">
        <v>94.3</v>
      </c>
      <c r="AJ24" s="105">
        <v>2</v>
      </c>
      <c r="AK24" s="105">
        <v>2</v>
      </c>
      <c r="AL24" s="105">
        <v>7</v>
      </c>
      <c r="AM24" s="105">
        <v>0</v>
      </c>
      <c r="AN24" s="105">
        <v>0</v>
      </c>
      <c r="AO24" s="105">
        <v>4</v>
      </c>
      <c r="AP24" s="105" t="s">
        <v>49</v>
      </c>
      <c r="AQ24" s="105">
        <v>0</v>
      </c>
      <c r="AR24" s="105">
        <v>0</v>
      </c>
      <c r="AS24" s="106">
        <v>1</v>
      </c>
      <c r="AT24" s="105" t="s">
        <v>49</v>
      </c>
      <c r="AU24" s="105" t="s">
        <v>50</v>
      </c>
      <c r="AV24" s="105" t="s">
        <v>49</v>
      </c>
    </row>
    <row r="25" spans="1:48" ht="31.5">
      <c r="A25" s="109" t="s">
        <v>51</v>
      </c>
      <c r="B25" s="95">
        <f>B23-B24</f>
        <v>-13</v>
      </c>
      <c r="C25" s="95">
        <f t="shared" ref="C25:AO25" si="2">C23-C24</f>
        <v>-35</v>
      </c>
      <c r="D25" s="95">
        <f t="shared" si="2"/>
        <v>-14</v>
      </c>
      <c r="E25" s="95">
        <f t="shared" si="2"/>
        <v>-1</v>
      </c>
      <c r="F25" s="95">
        <f t="shared" si="2"/>
        <v>-1</v>
      </c>
      <c r="G25" s="95">
        <f t="shared" si="2"/>
        <v>-0.39999999999999991</v>
      </c>
      <c r="H25" s="95">
        <f t="shared" si="2"/>
        <v>1</v>
      </c>
      <c r="I25" s="95">
        <f t="shared" si="2"/>
        <v>0.5</v>
      </c>
      <c r="J25" s="95">
        <f t="shared" si="2"/>
        <v>0</v>
      </c>
      <c r="K25" s="95">
        <f t="shared" si="2"/>
        <v>0</v>
      </c>
      <c r="L25" s="95">
        <f t="shared" si="2"/>
        <v>0</v>
      </c>
      <c r="M25" s="95">
        <f t="shared" si="2"/>
        <v>0</v>
      </c>
      <c r="N25" s="95">
        <f t="shared" si="2"/>
        <v>0</v>
      </c>
      <c r="O25" s="95">
        <f t="shared" si="2"/>
        <v>0</v>
      </c>
      <c r="P25" s="95">
        <f t="shared" si="2"/>
        <v>0</v>
      </c>
      <c r="Q25" s="95">
        <f t="shared" si="2"/>
        <v>0</v>
      </c>
      <c r="R25" s="95">
        <f t="shared" si="2"/>
        <v>0</v>
      </c>
      <c r="S25" s="95">
        <f t="shared" si="2"/>
        <v>0</v>
      </c>
      <c r="T25" s="95">
        <f t="shared" si="2"/>
        <v>0</v>
      </c>
      <c r="U25" s="95">
        <f t="shared" si="2"/>
        <v>0</v>
      </c>
      <c r="V25" s="95">
        <f t="shared" si="2"/>
        <v>-43</v>
      </c>
      <c r="W25" s="95">
        <f t="shared" si="2"/>
        <v>-20.3</v>
      </c>
      <c r="X25" s="95">
        <f t="shared" si="2"/>
        <v>3</v>
      </c>
      <c r="Y25" s="95">
        <f t="shared" si="2"/>
        <v>2.3000000000000007</v>
      </c>
      <c r="Z25" s="95">
        <f t="shared" si="2"/>
        <v>0</v>
      </c>
      <c r="AA25" s="95">
        <f t="shared" si="2"/>
        <v>0</v>
      </c>
      <c r="AB25" s="95">
        <f t="shared" si="2"/>
        <v>180</v>
      </c>
      <c r="AC25" s="95">
        <f t="shared" si="2"/>
        <v>99.91</v>
      </c>
      <c r="AD25" s="95">
        <f t="shared" si="2"/>
        <v>-80</v>
      </c>
      <c r="AE25" s="95">
        <f t="shared" si="2"/>
        <v>-34.599999999999994</v>
      </c>
      <c r="AF25" s="95">
        <f t="shared" si="2"/>
        <v>0</v>
      </c>
      <c r="AG25" s="95">
        <f t="shared" si="2"/>
        <v>0.80000000000000071</v>
      </c>
      <c r="AH25" s="95">
        <f t="shared" si="2"/>
        <v>-193</v>
      </c>
      <c r="AI25" s="95">
        <f t="shared" si="2"/>
        <v>-76.8</v>
      </c>
      <c r="AJ25" s="95">
        <f t="shared" si="2"/>
        <v>3</v>
      </c>
      <c r="AK25" s="95">
        <f t="shared" si="2"/>
        <v>-1</v>
      </c>
      <c r="AL25" s="95">
        <f t="shared" si="2"/>
        <v>-5</v>
      </c>
      <c r="AM25" s="95">
        <f t="shared" si="2"/>
        <v>0</v>
      </c>
      <c r="AN25" s="95">
        <f t="shared" si="2"/>
        <v>0</v>
      </c>
      <c r="AO25" s="95">
        <f t="shared" si="2"/>
        <v>0</v>
      </c>
      <c r="AP25" s="95" t="s">
        <v>49</v>
      </c>
      <c r="AQ25" s="95">
        <f t="shared" ref="AQ25:AS25" si="3">AQ23-AQ24</f>
        <v>0</v>
      </c>
      <c r="AR25" s="95">
        <f t="shared" si="3"/>
        <v>0</v>
      </c>
      <c r="AS25" s="95">
        <f t="shared" si="3"/>
        <v>-1</v>
      </c>
      <c r="AT25" s="95" t="s">
        <v>64</v>
      </c>
      <c r="AU25" s="95" t="s">
        <v>47</v>
      </c>
      <c r="AV25" s="95" t="s">
        <v>64</v>
      </c>
    </row>
    <row r="26" spans="1:48" ht="299.25">
      <c r="A26" s="97" t="s">
        <v>65</v>
      </c>
      <c r="B26" s="357" t="s">
        <v>4461</v>
      </c>
      <c r="C26" s="365"/>
      <c r="D26" s="365"/>
      <c r="E26" s="358"/>
      <c r="F26" s="383" t="s">
        <v>4419</v>
      </c>
      <c r="G26" s="367"/>
      <c r="H26" s="367"/>
      <c r="I26" s="367"/>
      <c r="J26" s="367"/>
      <c r="K26" s="368"/>
      <c r="L26" s="357" t="s">
        <v>4462</v>
      </c>
      <c r="M26" s="358"/>
      <c r="N26" s="357" t="s">
        <v>4420</v>
      </c>
      <c r="O26" s="358"/>
      <c r="P26" s="357" t="s">
        <v>1412</v>
      </c>
      <c r="Q26" s="365"/>
      <c r="R26" s="365"/>
      <c r="S26" s="365"/>
      <c r="T26" s="365"/>
      <c r="U26" s="358"/>
      <c r="V26" s="357" t="s">
        <v>4421</v>
      </c>
      <c r="W26" s="365"/>
      <c r="X26" s="365"/>
      <c r="Y26" s="365"/>
      <c r="Z26" s="365"/>
      <c r="AA26" s="365"/>
      <c r="AB26" s="365"/>
      <c r="AC26" s="358"/>
      <c r="AD26" s="357" t="s">
        <v>1414</v>
      </c>
      <c r="AE26" s="358"/>
      <c r="AF26" s="357" t="s">
        <v>73</v>
      </c>
      <c r="AG26" s="358"/>
      <c r="AH26" s="357" t="s">
        <v>1425</v>
      </c>
      <c r="AI26" s="358"/>
      <c r="AJ26" s="97" t="s">
        <v>4459</v>
      </c>
      <c r="AK26" s="357" t="s">
        <v>1433</v>
      </c>
      <c r="AL26" s="358"/>
      <c r="AM26" s="357" t="s">
        <v>77</v>
      </c>
      <c r="AN26" s="358"/>
      <c r="AO26" s="97" t="s">
        <v>4422</v>
      </c>
      <c r="AP26" s="97" t="s">
        <v>1417</v>
      </c>
      <c r="AQ26" s="357" t="s">
        <v>4423</v>
      </c>
      <c r="AR26" s="358"/>
      <c r="AS26" s="110" t="s">
        <v>81</v>
      </c>
      <c r="AT26" s="97" t="s">
        <v>82</v>
      </c>
      <c r="AU26" s="97" t="s">
        <v>1418</v>
      </c>
      <c r="AV26" s="97" t="s">
        <v>1419</v>
      </c>
    </row>
    <row r="27" spans="1:48" ht="36.75" customHeight="1">
      <c r="A27" s="359" t="s">
        <v>1434</v>
      </c>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1"/>
    </row>
    <row r="28" spans="1:48" ht="47.25">
      <c r="A28" s="97" t="s">
        <v>1406</v>
      </c>
      <c r="B28" s="89">
        <v>187</v>
      </c>
      <c r="C28" s="89">
        <v>80</v>
      </c>
      <c r="D28" s="89">
        <v>101</v>
      </c>
      <c r="E28" s="89">
        <v>6</v>
      </c>
      <c r="F28" s="89">
        <v>3</v>
      </c>
      <c r="G28" s="89">
        <v>1.6</v>
      </c>
      <c r="H28" s="89">
        <v>0</v>
      </c>
      <c r="I28" s="89">
        <v>0</v>
      </c>
      <c r="J28" s="89">
        <v>0</v>
      </c>
      <c r="K28" s="89">
        <v>0</v>
      </c>
      <c r="L28" s="89">
        <v>0</v>
      </c>
      <c r="M28" s="89">
        <v>0</v>
      </c>
      <c r="N28" s="89">
        <v>0</v>
      </c>
      <c r="O28" s="89">
        <v>0</v>
      </c>
      <c r="P28" s="89">
        <v>0</v>
      </c>
      <c r="Q28" s="89">
        <v>0</v>
      </c>
      <c r="R28" s="89">
        <v>0</v>
      </c>
      <c r="S28" s="89">
        <v>0</v>
      </c>
      <c r="T28" s="89">
        <v>0</v>
      </c>
      <c r="U28" s="89">
        <v>0</v>
      </c>
      <c r="V28" s="89">
        <v>140</v>
      </c>
      <c r="W28" s="89">
        <v>74.900000000000006</v>
      </c>
      <c r="X28" s="89">
        <v>15</v>
      </c>
      <c r="Y28" s="89">
        <v>8</v>
      </c>
      <c r="Z28" s="89">
        <v>8</v>
      </c>
      <c r="AA28" s="89">
        <v>0.4</v>
      </c>
      <c r="AB28" s="89">
        <v>64</v>
      </c>
      <c r="AC28" s="89">
        <v>34.200000000000003</v>
      </c>
      <c r="AD28" s="89">
        <v>118</v>
      </c>
      <c r="AE28" s="89">
        <v>63.1</v>
      </c>
      <c r="AF28" s="89">
        <v>134</v>
      </c>
      <c r="AG28" s="89">
        <v>71.599999999999994</v>
      </c>
      <c r="AH28" s="89">
        <v>120</v>
      </c>
      <c r="AI28" s="89">
        <v>64.099999999999994</v>
      </c>
      <c r="AJ28" s="89">
        <v>1</v>
      </c>
      <c r="AK28" s="89">
        <v>1</v>
      </c>
      <c r="AL28" s="89">
        <v>1</v>
      </c>
      <c r="AM28" s="89">
        <v>0</v>
      </c>
      <c r="AN28" s="89">
        <v>0</v>
      </c>
      <c r="AO28" s="89">
        <v>3</v>
      </c>
      <c r="AP28" s="362" t="s">
        <v>1407</v>
      </c>
      <c r="AQ28" s="363"/>
      <c r="AR28" s="363"/>
      <c r="AS28" s="363"/>
      <c r="AT28" s="363"/>
      <c r="AU28" s="363"/>
      <c r="AV28" s="364"/>
    </row>
    <row r="29" spans="1:48" ht="63">
      <c r="A29" s="97" t="s">
        <v>48</v>
      </c>
      <c r="B29" s="98">
        <v>172</v>
      </c>
      <c r="C29" s="99">
        <v>75</v>
      </c>
      <c r="D29" s="99">
        <v>90</v>
      </c>
      <c r="E29" s="99">
        <v>7</v>
      </c>
      <c r="F29" s="100">
        <v>0</v>
      </c>
      <c r="G29" s="100">
        <v>0</v>
      </c>
      <c r="H29" s="99">
        <v>0</v>
      </c>
      <c r="I29" s="100">
        <v>0</v>
      </c>
      <c r="J29" s="99">
        <v>7</v>
      </c>
      <c r="K29" s="100">
        <v>4</v>
      </c>
      <c r="L29" s="99">
        <v>4</v>
      </c>
      <c r="M29" s="100">
        <v>2</v>
      </c>
      <c r="N29" s="99">
        <v>0</v>
      </c>
      <c r="O29" s="100">
        <v>0</v>
      </c>
      <c r="P29" s="99">
        <v>0</v>
      </c>
      <c r="Q29" s="100">
        <v>0</v>
      </c>
      <c r="R29" s="99">
        <v>0</v>
      </c>
      <c r="S29" s="100">
        <v>0</v>
      </c>
      <c r="T29" s="99">
        <v>0</v>
      </c>
      <c r="U29" s="100">
        <v>0</v>
      </c>
      <c r="V29" s="99">
        <v>20</v>
      </c>
      <c r="W29" s="100">
        <v>12</v>
      </c>
      <c r="X29" s="99">
        <v>20</v>
      </c>
      <c r="Y29" s="100">
        <v>12</v>
      </c>
      <c r="Z29" s="99">
        <v>0</v>
      </c>
      <c r="AA29" s="100">
        <v>0</v>
      </c>
      <c r="AB29" s="99">
        <v>66</v>
      </c>
      <c r="AC29" s="100">
        <v>38</v>
      </c>
      <c r="AD29" s="99">
        <v>172</v>
      </c>
      <c r="AE29" s="100">
        <v>100</v>
      </c>
      <c r="AF29" s="99">
        <v>113</v>
      </c>
      <c r="AG29" s="100">
        <v>66</v>
      </c>
      <c r="AH29" s="105">
        <v>161</v>
      </c>
      <c r="AI29" s="106">
        <v>94</v>
      </c>
      <c r="AJ29" s="105">
        <v>3</v>
      </c>
      <c r="AK29" s="105">
        <v>1</v>
      </c>
      <c r="AL29" s="105">
        <v>0</v>
      </c>
      <c r="AM29" s="105">
        <v>0</v>
      </c>
      <c r="AN29" s="105">
        <v>0</v>
      </c>
      <c r="AO29" s="105">
        <v>3</v>
      </c>
      <c r="AP29" s="105" t="s">
        <v>49</v>
      </c>
      <c r="AQ29" s="105">
        <v>1</v>
      </c>
      <c r="AR29" s="105">
        <v>11</v>
      </c>
      <c r="AS29" s="106">
        <v>1</v>
      </c>
      <c r="AT29" s="105" t="s">
        <v>49</v>
      </c>
      <c r="AU29" s="105" t="s">
        <v>49</v>
      </c>
      <c r="AV29" s="105" t="s">
        <v>49</v>
      </c>
    </row>
    <row r="30" spans="1:48" ht="31.5">
      <c r="A30" s="109" t="s">
        <v>51</v>
      </c>
      <c r="B30" s="108">
        <f>B28-B29</f>
        <v>15</v>
      </c>
      <c r="C30" s="108">
        <f t="shared" ref="C30:AS30" si="4">C28-C29</f>
        <v>5</v>
      </c>
      <c r="D30" s="108">
        <f t="shared" si="4"/>
        <v>11</v>
      </c>
      <c r="E30" s="108">
        <f t="shared" si="4"/>
        <v>-1</v>
      </c>
      <c r="F30" s="108">
        <f t="shared" si="4"/>
        <v>3</v>
      </c>
      <c r="G30" s="108">
        <f t="shared" si="4"/>
        <v>1.6</v>
      </c>
      <c r="H30" s="108">
        <f t="shared" si="4"/>
        <v>0</v>
      </c>
      <c r="I30" s="108">
        <f t="shared" si="4"/>
        <v>0</v>
      </c>
      <c r="J30" s="108">
        <f t="shared" si="4"/>
        <v>-7</v>
      </c>
      <c r="K30" s="108">
        <f t="shared" si="4"/>
        <v>-4</v>
      </c>
      <c r="L30" s="108">
        <f t="shared" si="4"/>
        <v>-4</v>
      </c>
      <c r="M30" s="108">
        <f t="shared" si="4"/>
        <v>-2</v>
      </c>
      <c r="N30" s="108">
        <f t="shared" si="4"/>
        <v>0</v>
      </c>
      <c r="O30" s="108">
        <f t="shared" si="4"/>
        <v>0</v>
      </c>
      <c r="P30" s="108">
        <f t="shared" si="4"/>
        <v>0</v>
      </c>
      <c r="Q30" s="108">
        <f t="shared" si="4"/>
        <v>0</v>
      </c>
      <c r="R30" s="108">
        <f t="shared" si="4"/>
        <v>0</v>
      </c>
      <c r="S30" s="108">
        <f t="shared" si="4"/>
        <v>0</v>
      </c>
      <c r="T30" s="108">
        <f t="shared" si="4"/>
        <v>0</v>
      </c>
      <c r="U30" s="108">
        <f t="shared" si="4"/>
        <v>0</v>
      </c>
      <c r="V30" s="108">
        <f t="shared" si="4"/>
        <v>120</v>
      </c>
      <c r="W30" s="108">
        <f t="shared" si="4"/>
        <v>62.900000000000006</v>
      </c>
      <c r="X30" s="108">
        <f t="shared" si="4"/>
        <v>-5</v>
      </c>
      <c r="Y30" s="108">
        <f t="shared" si="4"/>
        <v>-4</v>
      </c>
      <c r="Z30" s="108">
        <f t="shared" si="4"/>
        <v>8</v>
      </c>
      <c r="AA30" s="108">
        <f t="shared" si="4"/>
        <v>0.4</v>
      </c>
      <c r="AB30" s="108">
        <f t="shared" si="4"/>
        <v>-2</v>
      </c>
      <c r="AC30" s="108">
        <f t="shared" si="4"/>
        <v>-3.7999999999999972</v>
      </c>
      <c r="AD30" s="108">
        <f t="shared" si="4"/>
        <v>-54</v>
      </c>
      <c r="AE30" s="108">
        <f t="shared" si="4"/>
        <v>-36.9</v>
      </c>
      <c r="AF30" s="108">
        <f t="shared" si="4"/>
        <v>21</v>
      </c>
      <c r="AG30" s="108">
        <f t="shared" si="4"/>
        <v>5.5999999999999943</v>
      </c>
      <c r="AH30" s="108">
        <f t="shared" si="4"/>
        <v>-41</v>
      </c>
      <c r="AI30" s="108">
        <f t="shared" si="4"/>
        <v>-29.900000000000006</v>
      </c>
      <c r="AJ30" s="108">
        <f t="shared" si="4"/>
        <v>-2</v>
      </c>
      <c r="AK30" s="108">
        <f t="shared" si="4"/>
        <v>0</v>
      </c>
      <c r="AL30" s="108">
        <f t="shared" si="4"/>
        <v>1</v>
      </c>
      <c r="AM30" s="108">
        <f t="shared" si="4"/>
        <v>0</v>
      </c>
      <c r="AN30" s="108">
        <f t="shared" si="4"/>
        <v>0</v>
      </c>
      <c r="AO30" s="108">
        <f t="shared" si="4"/>
        <v>0</v>
      </c>
      <c r="AP30" s="108" t="s">
        <v>64</v>
      </c>
      <c r="AQ30" s="108">
        <f t="shared" si="4"/>
        <v>-1</v>
      </c>
      <c r="AR30" s="108">
        <f t="shared" si="4"/>
        <v>-11</v>
      </c>
      <c r="AS30" s="108">
        <f t="shared" si="4"/>
        <v>-1</v>
      </c>
      <c r="AT30" s="108" t="s">
        <v>64</v>
      </c>
      <c r="AU30" s="108" t="s">
        <v>64</v>
      </c>
      <c r="AV30" s="108" t="s">
        <v>64</v>
      </c>
    </row>
    <row r="31" spans="1:48" ht="299.25">
      <c r="A31" s="97" t="s">
        <v>65</v>
      </c>
      <c r="B31" s="357" t="s">
        <v>1435</v>
      </c>
      <c r="C31" s="365"/>
      <c r="D31" s="365"/>
      <c r="E31" s="358"/>
      <c r="F31" s="366" t="s">
        <v>4424</v>
      </c>
      <c r="G31" s="367"/>
      <c r="H31" s="367"/>
      <c r="I31" s="367"/>
      <c r="J31" s="367"/>
      <c r="K31" s="368"/>
      <c r="L31" s="357" t="s">
        <v>1411</v>
      </c>
      <c r="M31" s="358"/>
      <c r="N31" s="357" t="s">
        <v>4420</v>
      </c>
      <c r="O31" s="358"/>
      <c r="P31" s="357" t="s">
        <v>1412</v>
      </c>
      <c r="Q31" s="365"/>
      <c r="R31" s="365"/>
      <c r="S31" s="365"/>
      <c r="T31" s="365"/>
      <c r="U31" s="358"/>
      <c r="V31" s="357" t="s">
        <v>4425</v>
      </c>
      <c r="W31" s="365"/>
      <c r="X31" s="365"/>
      <c r="Y31" s="365"/>
      <c r="Z31" s="365"/>
      <c r="AA31" s="365"/>
      <c r="AB31" s="365"/>
      <c r="AC31" s="358"/>
      <c r="AD31" s="357" t="s">
        <v>4426</v>
      </c>
      <c r="AE31" s="358"/>
      <c r="AF31" s="357" t="s">
        <v>431</v>
      </c>
      <c r="AG31" s="358"/>
      <c r="AH31" s="357" t="s">
        <v>4427</v>
      </c>
      <c r="AI31" s="358"/>
      <c r="AJ31" s="97" t="s">
        <v>1426</v>
      </c>
      <c r="AK31" s="357" t="s">
        <v>1433</v>
      </c>
      <c r="AL31" s="358"/>
      <c r="AM31" s="357" t="s">
        <v>77</v>
      </c>
      <c r="AN31" s="358"/>
      <c r="AO31" s="97" t="s">
        <v>78</v>
      </c>
      <c r="AP31" s="97" t="s">
        <v>1417</v>
      </c>
      <c r="AQ31" s="371" t="s">
        <v>4428</v>
      </c>
      <c r="AR31" s="358"/>
      <c r="AS31" s="110" t="s">
        <v>81</v>
      </c>
      <c r="AT31" s="97" t="s">
        <v>82</v>
      </c>
      <c r="AU31" s="97" t="s">
        <v>4429</v>
      </c>
      <c r="AV31" s="97" t="s">
        <v>1419</v>
      </c>
    </row>
    <row r="32" spans="1:48" ht="38.25" customHeight="1">
      <c r="A32" s="359" t="s">
        <v>1436</v>
      </c>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1"/>
    </row>
    <row r="33" spans="1:48" ht="47.25">
      <c r="A33" s="97" t="s">
        <v>1406</v>
      </c>
      <c r="B33" s="89">
        <v>838</v>
      </c>
      <c r="C33" s="89">
        <v>336</v>
      </c>
      <c r="D33" s="89">
        <v>426</v>
      </c>
      <c r="E33" s="89">
        <v>76</v>
      </c>
      <c r="F33" s="89">
        <v>3</v>
      </c>
      <c r="G33" s="89">
        <v>0.4</v>
      </c>
      <c r="H33" s="89">
        <v>3</v>
      </c>
      <c r="I33" s="89">
        <v>0.4</v>
      </c>
      <c r="J33" s="89">
        <v>0</v>
      </c>
      <c r="K33" s="89">
        <v>0</v>
      </c>
      <c r="L33" s="89">
        <v>0</v>
      </c>
      <c r="M33" s="89">
        <v>0</v>
      </c>
      <c r="N33" s="89">
        <v>0</v>
      </c>
      <c r="O33" s="89">
        <v>0</v>
      </c>
      <c r="P33" s="89">
        <v>1</v>
      </c>
      <c r="Q33" s="89">
        <v>0.1</v>
      </c>
      <c r="R33" s="89">
        <v>1</v>
      </c>
      <c r="S33" s="89">
        <v>0.1</v>
      </c>
      <c r="T33" s="89">
        <v>1</v>
      </c>
      <c r="U33" s="89">
        <v>0.1</v>
      </c>
      <c r="V33" s="89">
        <v>50</v>
      </c>
      <c r="W33" s="89">
        <v>6</v>
      </c>
      <c r="X33" s="89">
        <v>25</v>
      </c>
      <c r="Y33" s="89">
        <v>3</v>
      </c>
      <c r="Z33" s="89">
        <v>21</v>
      </c>
      <c r="AA33" s="89">
        <v>3</v>
      </c>
      <c r="AB33" s="89">
        <v>280</v>
      </c>
      <c r="AC33" s="89">
        <v>33</v>
      </c>
      <c r="AD33" s="89">
        <v>604</v>
      </c>
      <c r="AE33" s="89">
        <v>72</v>
      </c>
      <c r="AF33" s="89">
        <v>409</v>
      </c>
      <c r="AG33" s="89">
        <v>49</v>
      </c>
      <c r="AH33" s="89">
        <v>150</v>
      </c>
      <c r="AI33" s="89">
        <v>18</v>
      </c>
      <c r="AJ33" s="89">
        <v>20</v>
      </c>
      <c r="AK33" s="89">
        <v>1</v>
      </c>
      <c r="AL33" s="89">
        <v>1</v>
      </c>
      <c r="AM33" s="89">
        <v>0</v>
      </c>
      <c r="AN33" s="89">
        <v>0</v>
      </c>
      <c r="AO33" s="89">
        <v>4</v>
      </c>
      <c r="AP33" s="362" t="s">
        <v>1407</v>
      </c>
      <c r="AQ33" s="363"/>
      <c r="AR33" s="363"/>
      <c r="AS33" s="363"/>
      <c r="AT33" s="363"/>
      <c r="AU33" s="363"/>
      <c r="AV33" s="364"/>
    </row>
    <row r="34" spans="1:48" ht="63">
      <c r="A34" s="97" t="s">
        <v>48</v>
      </c>
      <c r="B34" s="98">
        <v>862</v>
      </c>
      <c r="C34" s="99">
        <v>355</v>
      </c>
      <c r="D34" s="99">
        <v>451</v>
      </c>
      <c r="E34" s="99">
        <v>56</v>
      </c>
      <c r="F34" s="100">
        <v>1</v>
      </c>
      <c r="G34" s="100">
        <v>0.1</v>
      </c>
      <c r="H34" s="99">
        <v>1</v>
      </c>
      <c r="I34" s="100">
        <v>0.1</v>
      </c>
      <c r="J34" s="99">
        <v>17</v>
      </c>
      <c r="K34" s="100">
        <v>1</v>
      </c>
      <c r="L34" s="99">
        <v>1</v>
      </c>
      <c r="M34" s="100">
        <v>1</v>
      </c>
      <c r="N34" s="99">
        <v>0</v>
      </c>
      <c r="O34" s="100">
        <v>0</v>
      </c>
      <c r="P34" s="99">
        <v>0</v>
      </c>
      <c r="Q34" s="100">
        <v>0</v>
      </c>
      <c r="R34" s="99">
        <v>0</v>
      </c>
      <c r="S34" s="100">
        <v>0</v>
      </c>
      <c r="T34" s="99">
        <v>4</v>
      </c>
      <c r="U34" s="100">
        <v>4.0000000000000001E-3</v>
      </c>
      <c r="V34" s="99">
        <v>55</v>
      </c>
      <c r="W34" s="100">
        <v>6</v>
      </c>
      <c r="X34" s="99">
        <v>25</v>
      </c>
      <c r="Y34" s="100">
        <v>3</v>
      </c>
      <c r="Z34" s="99">
        <v>55</v>
      </c>
      <c r="AA34" s="100">
        <v>6</v>
      </c>
      <c r="AB34" s="99">
        <v>0</v>
      </c>
      <c r="AC34" s="100">
        <v>0</v>
      </c>
      <c r="AD34" s="99">
        <v>804</v>
      </c>
      <c r="AE34" s="100">
        <v>93</v>
      </c>
      <c r="AF34" s="99">
        <v>606</v>
      </c>
      <c r="AG34" s="100">
        <v>7</v>
      </c>
      <c r="AH34" s="105">
        <v>247</v>
      </c>
      <c r="AI34" s="106">
        <v>29</v>
      </c>
      <c r="AJ34" s="105">
        <v>10</v>
      </c>
      <c r="AK34" s="105">
        <v>1</v>
      </c>
      <c r="AL34" s="105">
        <v>1</v>
      </c>
      <c r="AM34" s="105">
        <v>0</v>
      </c>
      <c r="AN34" s="105">
        <v>0</v>
      </c>
      <c r="AO34" s="105">
        <v>2</v>
      </c>
      <c r="AP34" s="105" t="s">
        <v>49</v>
      </c>
      <c r="AQ34" s="105">
        <v>2</v>
      </c>
      <c r="AR34" s="105">
        <v>52</v>
      </c>
      <c r="AS34" s="106">
        <v>1</v>
      </c>
      <c r="AT34" s="105" t="s">
        <v>49</v>
      </c>
      <c r="AU34" s="105" t="s">
        <v>50</v>
      </c>
      <c r="AV34" s="105" t="s">
        <v>49</v>
      </c>
    </row>
    <row r="35" spans="1:48" ht="31.5">
      <c r="A35" s="109" t="s">
        <v>51</v>
      </c>
      <c r="B35" s="95">
        <f>B33-B34</f>
        <v>-24</v>
      </c>
      <c r="C35" s="95">
        <f t="shared" ref="C35:AS35" si="5">C33-C34</f>
        <v>-19</v>
      </c>
      <c r="D35" s="95">
        <f t="shared" si="5"/>
        <v>-25</v>
      </c>
      <c r="E35" s="95">
        <f t="shared" si="5"/>
        <v>20</v>
      </c>
      <c r="F35" s="95">
        <f t="shared" si="5"/>
        <v>2</v>
      </c>
      <c r="G35" s="95">
        <f t="shared" si="5"/>
        <v>0.30000000000000004</v>
      </c>
      <c r="H35" s="95">
        <f t="shared" si="5"/>
        <v>2</v>
      </c>
      <c r="I35" s="95">
        <f t="shared" si="5"/>
        <v>0.30000000000000004</v>
      </c>
      <c r="J35" s="95">
        <f t="shared" si="5"/>
        <v>-17</v>
      </c>
      <c r="K35" s="95">
        <f t="shared" si="5"/>
        <v>-1</v>
      </c>
      <c r="L35" s="95">
        <f t="shared" si="5"/>
        <v>-1</v>
      </c>
      <c r="M35" s="95">
        <f t="shared" si="5"/>
        <v>-1</v>
      </c>
      <c r="N35" s="95">
        <f t="shared" si="5"/>
        <v>0</v>
      </c>
      <c r="O35" s="95">
        <f t="shared" si="5"/>
        <v>0</v>
      </c>
      <c r="P35" s="95">
        <f t="shared" si="5"/>
        <v>1</v>
      </c>
      <c r="Q35" s="95">
        <f t="shared" si="5"/>
        <v>0.1</v>
      </c>
      <c r="R35" s="95">
        <f t="shared" si="5"/>
        <v>1</v>
      </c>
      <c r="S35" s="95">
        <f t="shared" si="5"/>
        <v>0.1</v>
      </c>
      <c r="T35" s="95">
        <f t="shared" si="5"/>
        <v>-3</v>
      </c>
      <c r="U35" s="95">
        <f t="shared" si="5"/>
        <v>9.6000000000000002E-2</v>
      </c>
      <c r="V35" s="95">
        <f t="shared" si="5"/>
        <v>-5</v>
      </c>
      <c r="W35" s="95">
        <f t="shared" si="5"/>
        <v>0</v>
      </c>
      <c r="X35" s="95">
        <f t="shared" si="5"/>
        <v>0</v>
      </c>
      <c r="Y35" s="95">
        <f t="shared" si="5"/>
        <v>0</v>
      </c>
      <c r="Z35" s="95">
        <f t="shared" si="5"/>
        <v>-34</v>
      </c>
      <c r="AA35" s="95">
        <f t="shared" si="5"/>
        <v>-3</v>
      </c>
      <c r="AB35" s="95">
        <f t="shared" si="5"/>
        <v>280</v>
      </c>
      <c r="AC35" s="95">
        <f t="shared" si="5"/>
        <v>33</v>
      </c>
      <c r="AD35" s="95">
        <f t="shared" si="5"/>
        <v>-200</v>
      </c>
      <c r="AE35" s="95">
        <f t="shared" si="5"/>
        <v>-21</v>
      </c>
      <c r="AF35" s="95">
        <f t="shared" si="5"/>
        <v>-197</v>
      </c>
      <c r="AG35" s="95">
        <f t="shared" si="5"/>
        <v>42</v>
      </c>
      <c r="AH35" s="95">
        <f t="shared" si="5"/>
        <v>-97</v>
      </c>
      <c r="AI35" s="95">
        <f t="shared" si="5"/>
        <v>-11</v>
      </c>
      <c r="AJ35" s="95">
        <f t="shared" si="5"/>
        <v>10</v>
      </c>
      <c r="AK35" s="95">
        <f t="shared" si="5"/>
        <v>0</v>
      </c>
      <c r="AL35" s="95">
        <f t="shared" si="5"/>
        <v>0</v>
      </c>
      <c r="AM35" s="95">
        <f t="shared" si="5"/>
        <v>0</v>
      </c>
      <c r="AN35" s="95">
        <f t="shared" si="5"/>
        <v>0</v>
      </c>
      <c r="AO35" s="95">
        <f t="shared" si="5"/>
        <v>2</v>
      </c>
      <c r="AP35" s="95" t="s">
        <v>49</v>
      </c>
      <c r="AQ35" s="95">
        <f t="shared" si="5"/>
        <v>-2</v>
      </c>
      <c r="AR35" s="95">
        <f t="shared" si="5"/>
        <v>-52</v>
      </c>
      <c r="AS35" s="95">
        <f t="shared" si="5"/>
        <v>-1</v>
      </c>
      <c r="AT35" s="95" t="s">
        <v>64</v>
      </c>
      <c r="AU35" s="95" t="s">
        <v>47</v>
      </c>
      <c r="AV35" s="95" t="s">
        <v>64</v>
      </c>
    </row>
    <row r="36" spans="1:48" ht="299.25">
      <c r="A36" s="97" t="s">
        <v>65</v>
      </c>
      <c r="B36" s="357" t="s">
        <v>4463</v>
      </c>
      <c r="C36" s="365"/>
      <c r="D36" s="365"/>
      <c r="E36" s="358"/>
      <c r="F36" s="366" t="s">
        <v>4430</v>
      </c>
      <c r="G36" s="367"/>
      <c r="H36" s="367"/>
      <c r="I36" s="367"/>
      <c r="J36" s="367"/>
      <c r="K36" s="368"/>
      <c r="L36" s="357" t="s">
        <v>1411</v>
      </c>
      <c r="M36" s="358"/>
      <c r="N36" s="357" t="s">
        <v>4420</v>
      </c>
      <c r="O36" s="358"/>
      <c r="P36" s="357" t="s">
        <v>4431</v>
      </c>
      <c r="Q36" s="365"/>
      <c r="R36" s="365"/>
      <c r="S36" s="365"/>
      <c r="T36" s="365"/>
      <c r="U36" s="358"/>
      <c r="V36" s="357" t="s">
        <v>4432</v>
      </c>
      <c r="W36" s="365"/>
      <c r="X36" s="365"/>
      <c r="Y36" s="365"/>
      <c r="Z36" s="365"/>
      <c r="AA36" s="365"/>
      <c r="AB36" s="365"/>
      <c r="AC36" s="358"/>
      <c r="AD36" s="357" t="s">
        <v>1414</v>
      </c>
      <c r="AE36" s="358"/>
      <c r="AF36" s="357" t="s">
        <v>73</v>
      </c>
      <c r="AG36" s="358"/>
      <c r="AH36" s="357" t="s">
        <v>4427</v>
      </c>
      <c r="AI36" s="358"/>
      <c r="AJ36" s="97" t="s">
        <v>4433</v>
      </c>
      <c r="AK36" s="357" t="s">
        <v>4434</v>
      </c>
      <c r="AL36" s="358"/>
      <c r="AM36" s="357" t="s">
        <v>77</v>
      </c>
      <c r="AN36" s="358"/>
      <c r="AO36" s="97" t="s">
        <v>78</v>
      </c>
      <c r="AP36" s="97" t="s">
        <v>1417</v>
      </c>
      <c r="AQ36" s="371" t="s">
        <v>4435</v>
      </c>
      <c r="AR36" s="358"/>
      <c r="AS36" s="110" t="s">
        <v>81</v>
      </c>
      <c r="AT36" s="97" t="s">
        <v>82</v>
      </c>
      <c r="AU36" s="97" t="s">
        <v>1418</v>
      </c>
      <c r="AV36" s="97" t="s">
        <v>1419</v>
      </c>
    </row>
    <row r="37" spans="1:48" ht="48" customHeight="1">
      <c r="A37" s="359" t="s">
        <v>1437</v>
      </c>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1"/>
    </row>
    <row r="38" spans="1:48" ht="47.25">
      <c r="A38" s="97" t="s">
        <v>1406</v>
      </c>
      <c r="B38" s="98">
        <v>222</v>
      </c>
      <c r="C38" s="99">
        <v>95</v>
      </c>
      <c r="D38" s="99">
        <v>105</v>
      </c>
      <c r="E38" s="99">
        <v>21</v>
      </c>
      <c r="F38" s="100">
        <v>1</v>
      </c>
      <c r="G38" s="100">
        <v>0.5</v>
      </c>
      <c r="H38" s="99">
        <v>0</v>
      </c>
      <c r="I38" s="100">
        <v>0</v>
      </c>
      <c r="J38" s="99">
        <v>4</v>
      </c>
      <c r="K38" s="100">
        <v>1.8018019999999999</v>
      </c>
      <c r="L38" s="99">
        <v>0</v>
      </c>
      <c r="M38" s="100">
        <v>0</v>
      </c>
      <c r="N38" s="99">
        <v>0</v>
      </c>
      <c r="O38" s="100">
        <v>0</v>
      </c>
      <c r="P38" s="99">
        <v>0</v>
      </c>
      <c r="Q38" s="100">
        <v>0</v>
      </c>
      <c r="R38" s="99">
        <v>0</v>
      </c>
      <c r="S38" s="100">
        <v>0</v>
      </c>
      <c r="T38" s="99">
        <v>0</v>
      </c>
      <c r="U38" s="100">
        <v>0</v>
      </c>
      <c r="V38" s="99">
        <v>100</v>
      </c>
      <c r="W38" s="100">
        <v>45</v>
      </c>
      <c r="X38" s="99">
        <v>11</v>
      </c>
      <c r="Y38" s="100">
        <v>5</v>
      </c>
      <c r="Z38" s="99">
        <v>0</v>
      </c>
      <c r="AA38" s="100">
        <v>0</v>
      </c>
      <c r="AB38" s="99">
        <v>221</v>
      </c>
      <c r="AC38" s="100" t="s">
        <v>1438</v>
      </c>
      <c r="AD38" s="99">
        <v>212</v>
      </c>
      <c r="AE38" s="100">
        <v>92</v>
      </c>
      <c r="AF38" s="99">
        <v>195</v>
      </c>
      <c r="AG38" s="100">
        <v>84</v>
      </c>
      <c r="AH38" s="105">
        <v>221</v>
      </c>
      <c r="AI38" s="106">
        <v>96.1</v>
      </c>
      <c r="AJ38" s="105">
        <v>17</v>
      </c>
      <c r="AK38" s="105">
        <v>1</v>
      </c>
      <c r="AL38" s="105">
        <v>2</v>
      </c>
      <c r="AM38" s="105">
        <v>0</v>
      </c>
      <c r="AN38" s="105">
        <v>0</v>
      </c>
      <c r="AO38" s="105">
        <v>3</v>
      </c>
      <c r="AP38" s="105" t="s">
        <v>49</v>
      </c>
      <c r="AQ38" s="105">
        <v>2</v>
      </c>
      <c r="AR38" s="105">
        <v>10</v>
      </c>
      <c r="AS38" s="106">
        <v>1</v>
      </c>
      <c r="AT38" s="105" t="s">
        <v>49</v>
      </c>
      <c r="AU38" s="105" t="s">
        <v>50</v>
      </c>
      <c r="AV38" s="105" t="s">
        <v>49</v>
      </c>
    </row>
    <row r="39" spans="1:48" ht="63">
      <c r="A39" s="97" t="s">
        <v>48</v>
      </c>
      <c r="B39" s="98">
        <v>222</v>
      </c>
      <c r="C39" s="99">
        <v>95</v>
      </c>
      <c r="D39" s="99">
        <v>105</v>
      </c>
      <c r="E39" s="99">
        <v>21</v>
      </c>
      <c r="F39" s="100">
        <v>1</v>
      </c>
      <c r="G39" s="100">
        <v>0.5</v>
      </c>
      <c r="H39" s="99">
        <v>0</v>
      </c>
      <c r="I39" s="100">
        <v>0</v>
      </c>
      <c r="J39" s="99">
        <v>4</v>
      </c>
      <c r="K39" s="100">
        <v>1.8018019999999999</v>
      </c>
      <c r="L39" s="99">
        <v>0</v>
      </c>
      <c r="M39" s="100">
        <v>0</v>
      </c>
      <c r="N39" s="99">
        <v>0</v>
      </c>
      <c r="O39" s="100">
        <v>0</v>
      </c>
      <c r="P39" s="99">
        <v>0</v>
      </c>
      <c r="Q39" s="100">
        <v>0</v>
      </c>
      <c r="R39" s="99">
        <v>0</v>
      </c>
      <c r="S39" s="100">
        <v>0</v>
      </c>
      <c r="T39" s="99">
        <v>0</v>
      </c>
      <c r="U39" s="100">
        <v>0</v>
      </c>
      <c r="V39" s="99">
        <v>100</v>
      </c>
      <c r="W39" s="100">
        <v>45</v>
      </c>
      <c r="X39" s="99">
        <v>11</v>
      </c>
      <c r="Y39" s="100">
        <v>5</v>
      </c>
      <c r="Z39" s="99">
        <v>0</v>
      </c>
      <c r="AA39" s="100">
        <v>0</v>
      </c>
      <c r="AB39" s="99">
        <v>221</v>
      </c>
      <c r="AC39" s="100" t="s">
        <v>1438</v>
      </c>
      <c r="AD39" s="99">
        <v>212</v>
      </c>
      <c r="AE39" s="100">
        <v>92</v>
      </c>
      <c r="AF39" s="99">
        <v>195</v>
      </c>
      <c r="AG39" s="100">
        <v>84</v>
      </c>
      <c r="AH39" s="105">
        <v>221</v>
      </c>
      <c r="AI39" s="106">
        <v>96.1</v>
      </c>
      <c r="AJ39" s="105">
        <v>17</v>
      </c>
      <c r="AK39" s="105">
        <v>1</v>
      </c>
      <c r="AL39" s="105">
        <v>2</v>
      </c>
      <c r="AM39" s="105">
        <v>0</v>
      </c>
      <c r="AN39" s="105">
        <v>0</v>
      </c>
      <c r="AO39" s="105">
        <v>3</v>
      </c>
      <c r="AP39" s="105" t="s">
        <v>49</v>
      </c>
      <c r="AQ39" s="105">
        <v>2</v>
      </c>
      <c r="AR39" s="105">
        <v>10</v>
      </c>
      <c r="AS39" s="106">
        <v>1</v>
      </c>
      <c r="AT39" s="105" t="s">
        <v>49</v>
      </c>
      <c r="AU39" s="105" t="s">
        <v>50</v>
      </c>
      <c r="AV39" s="105" t="s">
        <v>49</v>
      </c>
    </row>
    <row r="40" spans="1:48" ht="31.5">
      <c r="A40" s="109" t="s">
        <v>51</v>
      </c>
      <c r="B40" s="95">
        <f>B38-B39</f>
        <v>0</v>
      </c>
      <c r="C40" s="95">
        <v>0</v>
      </c>
      <c r="D40" s="95">
        <v>0</v>
      </c>
      <c r="E40" s="95">
        <v>0</v>
      </c>
      <c r="F40" s="96">
        <v>0</v>
      </c>
      <c r="G40" s="96">
        <v>0</v>
      </c>
      <c r="H40" s="95">
        <v>0</v>
      </c>
      <c r="I40" s="96">
        <v>0</v>
      </c>
      <c r="J40" s="95">
        <v>0</v>
      </c>
      <c r="K40" s="96">
        <v>0</v>
      </c>
      <c r="L40" s="95">
        <v>0</v>
      </c>
      <c r="M40" s="96">
        <v>0</v>
      </c>
      <c r="N40" s="95">
        <v>0</v>
      </c>
      <c r="O40" s="96">
        <v>0</v>
      </c>
      <c r="P40" s="95">
        <v>0</v>
      </c>
      <c r="Q40" s="96">
        <v>0</v>
      </c>
      <c r="R40" s="95">
        <v>0</v>
      </c>
      <c r="S40" s="96">
        <v>0</v>
      </c>
      <c r="T40" s="95">
        <v>0</v>
      </c>
      <c r="U40" s="96">
        <v>0</v>
      </c>
      <c r="V40" s="95">
        <v>0</v>
      </c>
      <c r="W40" s="96">
        <v>0</v>
      </c>
      <c r="X40" s="95">
        <v>0</v>
      </c>
      <c r="Y40" s="96">
        <v>0</v>
      </c>
      <c r="Z40" s="95">
        <v>0</v>
      </c>
      <c r="AA40" s="96">
        <v>0</v>
      </c>
      <c r="AB40" s="95">
        <v>0</v>
      </c>
      <c r="AC40" s="96">
        <v>0</v>
      </c>
      <c r="AD40" s="95">
        <v>0</v>
      </c>
      <c r="AE40" s="96">
        <v>0</v>
      </c>
      <c r="AF40" s="95">
        <v>0</v>
      </c>
      <c r="AG40" s="96">
        <v>0</v>
      </c>
      <c r="AH40" s="95">
        <v>0</v>
      </c>
      <c r="AI40" s="96">
        <v>0</v>
      </c>
      <c r="AJ40" s="95">
        <v>0</v>
      </c>
      <c r="AK40" s="95">
        <v>0</v>
      </c>
      <c r="AL40" s="95">
        <v>0</v>
      </c>
      <c r="AM40" s="95">
        <v>0</v>
      </c>
      <c r="AN40" s="95">
        <v>0</v>
      </c>
      <c r="AO40" s="95">
        <v>0</v>
      </c>
      <c r="AP40" s="95">
        <v>0</v>
      </c>
      <c r="AQ40" s="95">
        <v>0</v>
      </c>
      <c r="AR40" s="95">
        <v>0</v>
      </c>
      <c r="AS40" s="96">
        <v>0</v>
      </c>
      <c r="AT40" s="95">
        <v>0</v>
      </c>
      <c r="AU40" s="95">
        <v>0</v>
      </c>
      <c r="AV40" s="95">
        <v>0</v>
      </c>
    </row>
    <row r="41" spans="1:48" ht="83.25" customHeight="1">
      <c r="A41" s="97" t="s">
        <v>65</v>
      </c>
      <c r="B41" s="357" t="s">
        <v>1439</v>
      </c>
      <c r="C41" s="365"/>
      <c r="D41" s="365"/>
      <c r="E41" s="358"/>
      <c r="F41" s="366"/>
      <c r="G41" s="367"/>
      <c r="H41" s="367"/>
      <c r="I41" s="367"/>
      <c r="J41" s="367"/>
      <c r="K41" s="368"/>
      <c r="L41" s="357"/>
      <c r="M41" s="358"/>
      <c r="N41" s="357"/>
      <c r="O41" s="358"/>
      <c r="P41" s="357"/>
      <c r="Q41" s="365"/>
      <c r="R41" s="365"/>
      <c r="S41" s="365"/>
      <c r="T41" s="365"/>
      <c r="U41" s="358"/>
      <c r="V41" s="357"/>
      <c r="W41" s="365"/>
      <c r="X41" s="365"/>
      <c r="Y41" s="365"/>
      <c r="Z41" s="365"/>
      <c r="AA41" s="365"/>
      <c r="AB41" s="365"/>
      <c r="AC41" s="358"/>
      <c r="AD41" s="357"/>
      <c r="AE41" s="358"/>
      <c r="AF41" s="357"/>
      <c r="AG41" s="358"/>
      <c r="AH41" s="357"/>
      <c r="AI41" s="358"/>
      <c r="AJ41" s="97"/>
      <c r="AK41" s="357"/>
      <c r="AL41" s="358"/>
      <c r="AM41" s="357"/>
      <c r="AN41" s="358"/>
      <c r="AO41" s="97"/>
      <c r="AP41" s="97"/>
      <c r="AQ41" s="357"/>
      <c r="AR41" s="358"/>
      <c r="AS41" s="110"/>
      <c r="AT41" s="97"/>
      <c r="AU41" s="97"/>
      <c r="AV41" s="97"/>
    </row>
    <row r="42" spans="1:48" ht="51" customHeight="1">
      <c r="A42" s="359" t="s">
        <v>1440</v>
      </c>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1"/>
    </row>
    <row r="43" spans="1:48" ht="47.25">
      <c r="A43" s="97" t="s">
        <v>1406</v>
      </c>
      <c r="B43" s="89">
        <v>199</v>
      </c>
      <c r="C43" s="89">
        <v>53</v>
      </c>
      <c r="D43" s="89">
        <v>101</v>
      </c>
      <c r="E43" s="89">
        <v>8</v>
      </c>
      <c r="F43" s="89">
        <v>3</v>
      </c>
      <c r="G43" s="89" t="s">
        <v>1429</v>
      </c>
      <c r="H43" s="89">
        <v>1</v>
      </c>
      <c r="I43" s="89" t="s">
        <v>1430</v>
      </c>
      <c r="J43" s="89">
        <v>0</v>
      </c>
      <c r="K43" s="89">
        <v>0</v>
      </c>
      <c r="L43" s="89">
        <v>0</v>
      </c>
      <c r="M43" s="89">
        <v>0</v>
      </c>
      <c r="N43" s="89">
        <v>0</v>
      </c>
      <c r="O43" s="89">
        <v>0</v>
      </c>
      <c r="P43" s="89">
        <v>0</v>
      </c>
      <c r="Q43" s="89">
        <v>0</v>
      </c>
      <c r="R43" s="89">
        <v>0</v>
      </c>
      <c r="S43" s="89">
        <v>0</v>
      </c>
      <c r="T43" s="89">
        <v>0</v>
      </c>
      <c r="U43" s="89">
        <v>0</v>
      </c>
      <c r="V43" s="89">
        <v>0</v>
      </c>
      <c r="W43" s="89">
        <v>0</v>
      </c>
      <c r="X43" s="89">
        <v>28</v>
      </c>
      <c r="Y43" s="89">
        <v>14</v>
      </c>
      <c r="Z43" s="89">
        <v>0</v>
      </c>
      <c r="AA43" s="89">
        <v>0</v>
      </c>
      <c r="AB43" s="89">
        <v>199</v>
      </c>
      <c r="AC43" s="89">
        <v>100</v>
      </c>
      <c r="AD43" s="89">
        <v>101</v>
      </c>
      <c r="AE43" s="89" t="s">
        <v>1431</v>
      </c>
      <c r="AF43" s="89">
        <v>25</v>
      </c>
      <c r="AG43" s="89" t="s">
        <v>1432</v>
      </c>
      <c r="AH43" s="89">
        <v>7</v>
      </c>
      <c r="AI43" s="89">
        <v>17.5</v>
      </c>
      <c r="AJ43" s="89">
        <v>5</v>
      </c>
      <c r="AK43" s="89">
        <v>1</v>
      </c>
      <c r="AL43" s="89">
        <v>2</v>
      </c>
      <c r="AM43" s="89">
        <v>0</v>
      </c>
      <c r="AN43" s="89">
        <v>0</v>
      </c>
      <c r="AO43" s="89">
        <v>4</v>
      </c>
      <c r="AP43" s="362" t="s">
        <v>1407</v>
      </c>
      <c r="AQ43" s="363"/>
      <c r="AR43" s="363"/>
      <c r="AS43" s="363"/>
      <c r="AT43" s="363"/>
      <c r="AU43" s="363"/>
      <c r="AV43" s="364"/>
    </row>
    <row r="44" spans="1:48" ht="63">
      <c r="A44" s="97" t="s">
        <v>48</v>
      </c>
      <c r="B44" s="98">
        <v>274</v>
      </c>
      <c r="C44" s="99">
        <v>126</v>
      </c>
      <c r="D44" s="99">
        <v>136</v>
      </c>
      <c r="E44" s="99">
        <v>12</v>
      </c>
      <c r="F44" s="100">
        <v>3</v>
      </c>
      <c r="G44" s="100">
        <v>1</v>
      </c>
      <c r="H44" s="99">
        <v>1</v>
      </c>
      <c r="I44" s="100">
        <v>0.4</v>
      </c>
      <c r="J44" s="99">
        <v>0</v>
      </c>
      <c r="K44" s="100">
        <v>0</v>
      </c>
      <c r="L44" s="99">
        <v>0</v>
      </c>
      <c r="M44" s="100">
        <v>0</v>
      </c>
      <c r="N44" s="99">
        <v>0</v>
      </c>
      <c r="O44" s="100">
        <v>0</v>
      </c>
      <c r="P44" s="99">
        <v>0</v>
      </c>
      <c r="Q44" s="100">
        <v>0</v>
      </c>
      <c r="R44" s="99">
        <v>0</v>
      </c>
      <c r="S44" s="100">
        <v>0</v>
      </c>
      <c r="T44" s="99">
        <v>0</v>
      </c>
      <c r="U44" s="100">
        <v>0</v>
      </c>
      <c r="V44" s="99">
        <v>30</v>
      </c>
      <c r="W44" s="100">
        <v>11</v>
      </c>
      <c r="X44" s="99">
        <v>28</v>
      </c>
      <c r="Y44" s="100">
        <v>10</v>
      </c>
      <c r="Z44" s="99">
        <v>30</v>
      </c>
      <c r="AA44" s="100">
        <v>11</v>
      </c>
      <c r="AB44" s="99">
        <v>0</v>
      </c>
      <c r="AC44" s="100">
        <v>0</v>
      </c>
      <c r="AD44" s="99">
        <v>259</v>
      </c>
      <c r="AE44" s="100">
        <v>95</v>
      </c>
      <c r="AF44" s="99">
        <v>272</v>
      </c>
      <c r="AG44" s="100">
        <v>99</v>
      </c>
      <c r="AH44" s="105">
        <v>59</v>
      </c>
      <c r="AI44" s="106">
        <v>22</v>
      </c>
      <c r="AJ44" s="105">
        <v>0</v>
      </c>
      <c r="AK44" s="105">
        <v>1</v>
      </c>
      <c r="AL44" s="105">
        <v>1</v>
      </c>
      <c r="AM44" s="105">
        <v>0</v>
      </c>
      <c r="AN44" s="105">
        <v>0</v>
      </c>
      <c r="AO44" s="105">
        <v>4</v>
      </c>
      <c r="AP44" s="105" t="s">
        <v>1441</v>
      </c>
      <c r="AQ44" s="105">
        <v>0</v>
      </c>
      <c r="AR44" s="105">
        <v>0</v>
      </c>
      <c r="AS44" s="106">
        <v>1</v>
      </c>
      <c r="AT44" s="105" t="s">
        <v>49</v>
      </c>
      <c r="AU44" s="105" t="s">
        <v>50</v>
      </c>
      <c r="AV44" s="105" t="s">
        <v>49</v>
      </c>
    </row>
    <row r="45" spans="1:48" ht="31.5">
      <c r="A45" s="109" t="s">
        <v>51</v>
      </c>
      <c r="B45" s="95">
        <f>B43-B44</f>
        <v>-75</v>
      </c>
      <c r="C45" s="95">
        <f t="shared" ref="C45:AS45" si="6">C43-C44</f>
        <v>-73</v>
      </c>
      <c r="D45" s="95">
        <f t="shared" si="6"/>
        <v>-35</v>
      </c>
      <c r="E45" s="95">
        <f t="shared" si="6"/>
        <v>-4</v>
      </c>
      <c r="F45" s="95">
        <f t="shared" si="6"/>
        <v>0</v>
      </c>
      <c r="G45" s="95">
        <f t="shared" si="6"/>
        <v>0.5</v>
      </c>
      <c r="H45" s="95">
        <f t="shared" si="6"/>
        <v>0</v>
      </c>
      <c r="I45" s="95">
        <f t="shared" si="6"/>
        <v>9.9999999999999978E-2</v>
      </c>
      <c r="J45" s="95">
        <f t="shared" si="6"/>
        <v>0</v>
      </c>
      <c r="K45" s="95">
        <f t="shared" si="6"/>
        <v>0</v>
      </c>
      <c r="L45" s="95">
        <f t="shared" si="6"/>
        <v>0</v>
      </c>
      <c r="M45" s="95">
        <f t="shared" si="6"/>
        <v>0</v>
      </c>
      <c r="N45" s="95">
        <f t="shared" si="6"/>
        <v>0</v>
      </c>
      <c r="O45" s="95">
        <f t="shared" si="6"/>
        <v>0</v>
      </c>
      <c r="P45" s="95">
        <f t="shared" si="6"/>
        <v>0</v>
      </c>
      <c r="Q45" s="95">
        <f t="shared" si="6"/>
        <v>0</v>
      </c>
      <c r="R45" s="95">
        <f t="shared" si="6"/>
        <v>0</v>
      </c>
      <c r="S45" s="95">
        <f t="shared" si="6"/>
        <v>0</v>
      </c>
      <c r="T45" s="95">
        <f t="shared" si="6"/>
        <v>0</v>
      </c>
      <c r="U45" s="95">
        <f t="shared" si="6"/>
        <v>0</v>
      </c>
      <c r="V45" s="95">
        <f t="shared" si="6"/>
        <v>-30</v>
      </c>
      <c r="W45" s="95">
        <f t="shared" si="6"/>
        <v>-11</v>
      </c>
      <c r="X45" s="95">
        <f t="shared" si="6"/>
        <v>0</v>
      </c>
      <c r="Y45" s="95">
        <f t="shared" si="6"/>
        <v>4</v>
      </c>
      <c r="Z45" s="95">
        <f t="shared" si="6"/>
        <v>-30</v>
      </c>
      <c r="AA45" s="95">
        <f t="shared" si="6"/>
        <v>-11</v>
      </c>
      <c r="AB45" s="95">
        <f t="shared" si="6"/>
        <v>199</v>
      </c>
      <c r="AC45" s="95">
        <f t="shared" si="6"/>
        <v>100</v>
      </c>
      <c r="AD45" s="95">
        <f t="shared" si="6"/>
        <v>-158</v>
      </c>
      <c r="AE45" s="95">
        <f t="shared" si="6"/>
        <v>-44.3</v>
      </c>
      <c r="AF45" s="95">
        <f t="shared" si="6"/>
        <v>-247</v>
      </c>
      <c r="AG45" s="95">
        <f t="shared" si="6"/>
        <v>-86.5</v>
      </c>
      <c r="AH45" s="95">
        <f t="shared" si="6"/>
        <v>-52</v>
      </c>
      <c r="AI45" s="95">
        <f t="shared" si="6"/>
        <v>-4.5</v>
      </c>
      <c r="AJ45" s="95">
        <f t="shared" si="6"/>
        <v>5</v>
      </c>
      <c r="AK45" s="95">
        <f t="shared" si="6"/>
        <v>0</v>
      </c>
      <c r="AL45" s="95">
        <f t="shared" si="6"/>
        <v>1</v>
      </c>
      <c r="AM45" s="95">
        <f t="shared" si="6"/>
        <v>0</v>
      </c>
      <c r="AN45" s="95">
        <f t="shared" si="6"/>
        <v>0</v>
      </c>
      <c r="AO45" s="95">
        <f t="shared" si="6"/>
        <v>0</v>
      </c>
      <c r="AP45" s="95" t="s">
        <v>49</v>
      </c>
      <c r="AQ45" s="95">
        <f t="shared" si="6"/>
        <v>0</v>
      </c>
      <c r="AR45" s="95">
        <f t="shared" si="6"/>
        <v>0</v>
      </c>
      <c r="AS45" s="95">
        <f t="shared" si="6"/>
        <v>-1</v>
      </c>
      <c r="AT45" s="95" t="s">
        <v>64</v>
      </c>
      <c r="AU45" s="95" t="s">
        <v>47</v>
      </c>
      <c r="AV45" s="95" t="s">
        <v>64</v>
      </c>
    </row>
    <row r="46" spans="1:48" ht="299.25">
      <c r="A46" s="97" t="s">
        <v>65</v>
      </c>
      <c r="B46" s="357" t="s">
        <v>4464</v>
      </c>
      <c r="C46" s="365"/>
      <c r="D46" s="365"/>
      <c r="E46" s="358"/>
      <c r="F46" s="366" t="s">
        <v>4436</v>
      </c>
      <c r="G46" s="367"/>
      <c r="H46" s="367"/>
      <c r="I46" s="367"/>
      <c r="J46" s="367"/>
      <c r="K46" s="368"/>
      <c r="L46" s="357" t="s">
        <v>4462</v>
      </c>
      <c r="M46" s="358"/>
      <c r="N46" s="357" t="s">
        <v>4420</v>
      </c>
      <c r="O46" s="358"/>
      <c r="P46" s="357" t="s">
        <v>1412</v>
      </c>
      <c r="Q46" s="365"/>
      <c r="R46" s="365"/>
      <c r="S46" s="365"/>
      <c r="T46" s="365"/>
      <c r="U46" s="358"/>
      <c r="V46" s="357" t="s">
        <v>4437</v>
      </c>
      <c r="W46" s="365"/>
      <c r="X46" s="365"/>
      <c r="Y46" s="365"/>
      <c r="Z46" s="365"/>
      <c r="AA46" s="365"/>
      <c r="AB46" s="365"/>
      <c r="AC46" s="358"/>
      <c r="AD46" s="357" t="s">
        <v>1414</v>
      </c>
      <c r="AE46" s="358"/>
      <c r="AF46" s="357" t="s">
        <v>73</v>
      </c>
      <c r="AG46" s="358"/>
      <c r="AH46" s="357" t="s">
        <v>4427</v>
      </c>
      <c r="AI46" s="358"/>
      <c r="AJ46" s="97" t="s">
        <v>4459</v>
      </c>
      <c r="AK46" s="357" t="s">
        <v>1433</v>
      </c>
      <c r="AL46" s="358"/>
      <c r="AM46" s="357" t="s">
        <v>77</v>
      </c>
      <c r="AN46" s="358"/>
      <c r="AO46" s="97" t="s">
        <v>78</v>
      </c>
      <c r="AP46" s="97" t="s">
        <v>1417</v>
      </c>
      <c r="AQ46" s="357" t="s">
        <v>4423</v>
      </c>
      <c r="AR46" s="358"/>
      <c r="AS46" s="110" t="s">
        <v>81</v>
      </c>
      <c r="AT46" s="97" t="s">
        <v>82</v>
      </c>
      <c r="AU46" s="97" t="s">
        <v>1418</v>
      </c>
      <c r="AV46" s="97" t="s">
        <v>1419</v>
      </c>
    </row>
    <row r="47" spans="1:48" ht="51" customHeight="1">
      <c r="A47" s="359" t="s">
        <v>1442</v>
      </c>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1"/>
    </row>
    <row r="48" spans="1:48" ht="47.25">
      <c r="A48" s="97" t="s">
        <v>1406</v>
      </c>
      <c r="B48" s="89">
        <v>258</v>
      </c>
      <c r="C48" s="89">
        <v>121</v>
      </c>
      <c r="D48" s="89">
        <v>118</v>
      </c>
      <c r="E48" s="89">
        <v>19</v>
      </c>
      <c r="F48" s="89">
        <v>4</v>
      </c>
      <c r="G48" s="89">
        <v>1.6</v>
      </c>
      <c r="H48" s="89">
        <v>2</v>
      </c>
      <c r="I48" s="89">
        <v>0.8</v>
      </c>
      <c r="J48" s="89">
        <v>0</v>
      </c>
      <c r="K48" s="89">
        <v>0</v>
      </c>
      <c r="L48" s="89">
        <v>0</v>
      </c>
      <c r="M48" s="89">
        <v>0</v>
      </c>
      <c r="N48" s="89">
        <v>0</v>
      </c>
      <c r="O48" s="89">
        <v>0</v>
      </c>
      <c r="P48" s="89">
        <v>0</v>
      </c>
      <c r="Q48" s="89">
        <v>0</v>
      </c>
      <c r="R48" s="89">
        <v>0</v>
      </c>
      <c r="S48" s="89">
        <v>0</v>
      </c>
      <c r="T48" s="89">
        <v>0</v>
      </c>
      <c r="U48" s="89">
        <v>0</v>
      </c>
      <c r="V48" s="89">
        <v>9</v>
      </c>
      <c r="W48" s="89">
        <v>3.4</v>
      </c>
      <c r="X48" s="89">
        <v>16</v>
      </c>
      <c r="Y48" s="89">
        <v>6.2</v>
      </c>
      <c r="Z48" s="89">
        <v>4</v>
      </c>
      <c r="AA48" s="89">
        <v>1.5</v>
      </c>
      <c r="AB48" s="89">
        <v>0</v>
      </c>
      <c r="AC48" s="89">
        <v>0</v>
      </c>
      <c r="AD48" s="89">
        <v>141</v>
      </c>
      <c r="AE48" s="89">
        <v>55</v>
      </c>
      <c r="AF48" s="89">
        <v>115</v>
      </c>
      <c r="AG48" s="89">
        <v>45</v>
      </c>
      <c r="AH48" s="89">
        <v>164</v>
      </c>
      <c r="AI48" s="89">
        <v>64</v>
      </c>
      <c r="AJ48" s="89">
        <v>3</v>
      </c>
      <c r="AK48" s="89">
        <v>1</v>
      </c>
      <c r="AL48" s="89">
        <v>2</v>
      </c>
      <c r="AM48" s="89">
        <v>0</v>
      </c>
      <c r="AN48" s="89">
        <v>0</v>
      </c>
      <c r="AO48" s="89">
        <v>5</v>
      </c>
      <c r="AP48" s="362" t="s">
        <v>1407</v>
      </c>
      <c r="AQ48" s="363"/>
      <c r="AR48" s="363"/>
      <c r="AS48" s="363"/>
      <c r="AT48" s="363"/>
      <c r="AU48" s="363"/>
      <c r="AV48" s="364"/>
    </row>
    <row r="49" spans="1:48" ht="63">
      <c r="A49" s="97" t="s">
        <v>48</v>
      </c>
      <c r="B49" s="98">
        <v>134</v>
      </c>
      <c r="C49" s="99">
        <v>63</v>
      </c>
      <c r="D49" s="99">
        <v>58</v>
      </c>
      <c r="E49" s="99">
        <v>13</v>
      </c>
      <c r="F49" s="100">
        <v>1</v>
      </c>
      <c r="G49" s="100">
        <v>0.7</v>
      </c>
      <c r="H49" s="99">
        <v>1</v>
      </c>
      <c r="I49" s="100">
        <v>0.7</v>
      </c>
      <c r="J49" s="99">
        <v>0</v>
      </c>
      <c r="K49" s="100">
        <v>0</v>
      </c>
      <c r="L49" s="99">
        <v>0</v>
      </c>
      <c r="M49" s="100">
        <v>0</v>
      </c>
      <c r="N49" s="99">
        <v>0</v>
      </c>
      <c r="O49" s="100">
        <v>0</v>
      </c>
      <c r="P49" s="99">
        <v>0</v>
      </c>
      <c r="Q49" s="100">
        <v>0</v>
      </c>
      <c r="R49" s="99">
        <v>0</v>
      </c>
      <c r="S49" s="100">
        <v>0</v>
      </c>
      <c r="T49" s="99">
        <v>0</v>
      </c>
      <c r="U49" s="100">
        <v>0</v>
      </c>
      <c r="V49" s="99">
        <v>73</v>
      </c>
      <c r="W49" s="100">
        <v>54</v>
      </c>
      <c r="X49" s="99">
        <v>10</v>
      </c>
      <c r="Y49" s="100">
        <v>7.4</v>
      </c>
      <c r="Z49" s="99">
        <v>0</v>
      </c>
      <c r="AA49" s="100">
        <v>0</v>
      </c>
      <c r="AB49" s="99">
        <v>111</v>
      </c>
      <c r="AC49" s="100">
        <v>82.8</v>
      </c>
      <c r="AD49" s="99">
        <v>113</v>
      </c>
      <c r="AE49" s="100">
        <v>84.3</v>
      </c>
      <c r="AF49" s="99">
        <v>122</v>
      </c>
      <c r="AG49" s="100">
        <v>91</v>
      </c>
      <c r="AH49" s="105">
        <v>134</v>
      </c>
      <c r="AI49" s="106">
        <v>100</v>
      </c>
      <c r="AJ49" s="105">
        <v>4</v>
      </c>
      <c r="AK49" s="105">
        <v>1</v>
      </c>
      <c r="AL49" s="105">
        <v>1</v>
      </c>
      <c r="AM49" s="105">
        <v>0</v>
      </c>
      <c r="AN49" s="105">
        <v>0</v>
      </c>
      <c r="AO49" s="105">
        <v>2</v>
      </c>
      <c r="AP49" s="105" t="s">
        <v>49</v>
      </c>
      <c r="AQ49" s="105">
        <v>1</v>
      </c>
      <c r="AR49" s="105">
        <v>12</v>
      </c>
      <c r="AS49" s="106">
        <v>0</v>
      </c>
      <c r="AT49" s="105" t="s">
        <v>49</v>
      </c>
      <c r="AU49" s="105" t="s">
        <v>50</v>
      </c>
      <c r="AV49" s="105" t="s">
        <v>49</v>
      </c>
    </row>
    <row r="50" spans="1:48" ht="31.5">
      <c r="A50" s="109" t="s">
        <v>51</v>
      </c>
      <c r="B50" s="95">
        <f>B48-B49</f>
        <v>124</v>
      </c>
      <c r="C50" s="95">
        <f t="shared" ref="C50:AS50" si="7">C48-C49</f>
        <v>58</v>
      </c>
      <c r="D50" s="95">
        <f t="shared" si="7"/>
        <v>60</v>
      </c>
      <c r="E50" s="95">
        <f t="shared" si="7"/>
        <v>6</v>
      </c>
      <c r="F50" s="95">
        <f t="shared" si="7"/>
        <v>3</v>
      </c>
      <c r="G50" s="95">
        <f t="shared" si="7"/>
        <v>0.90000000000000013</v>
      </c>
      <c r="H50" s="95">
        <f t="shared" si="7"/>
        <v>1</v>
      </c>
      <c r="I50" s="95">
        <f t="shared" si="7"/>
        <v>0.10000000000000009</v>
      </c>
      <c r="J50" s="95">
        <f t="shared" si="7"/>
        <v>0</v>
      </c>
      <c r="K50" s="95">
        <f t="shared" si="7"/>
        <v>0</v>
      </c>
      <c r="L50" s="95">
        <f t="shared" si="7"/>
        <v>0</v>
      </c>
      <c r="M50" s="95">
        <f t="shared" si="7"/>
        <v>0</v>
      </c>
      <c r="N50" s="95">
        <f t="shared" si="7"/>
        <v>0</v>
      </c>
      <c r="O50" s="95">
        <f t="shared" si="7"/>
        <v>0</v>
      </c>
      <c r="P50" s="95">
        <f t="shared" si="7"/>
        <v>0</v>
      </c>
      <c r="Q50" s="95">
        <f t="shared" si="7"/>
        <v>0</v>
      </c>
      <c r="R50" s="95">
        <f t="shared" si="7"/>
        <v>0</v>
      </c>
      <c r="S50" s="95">
        <f t="shared" si="7"/>
        <v>0</v>
      </c>
      <c r="T50" s="95">
        <f t="shared" si="7"/>
        <v>0</v>
      </c>
      <c r="U50" s="95">
        <f t="shared" si="7"/>
        <v>0</v>
      </c>
      <c r="V50" s="95">
        <f t="shared" si="7"/>
        <v>-64</v>
      </c>
      <c r="W50" s="95">
        <f t="shared" si="7"/>
        <v>-50.6</v>
      </c>
      <c r="X50" s="95">
        <f t="shared" si="7"/>
        <v>6</v>
      </c>
      <c r="Y50" s="95">
        <f t="shared" si="7"/>
        <v>-1.2000000000000002</v>
      </c>
      <c r="Z50" s="95">
        <f t="shared" si="7"/>
        <v>4</v>
      </c>
      <c r="AA50" s="95">
        <f t="shared" si="7"/>
        <v>1.5</v>
      </c>
      <c r="AB50" s="95">
        <f t="shared" si="7"/>
        <v>-111</v>
      </c>
      <c r="AC50" s="95">
        <f t="shared" si="7"/>
        <v>-82.8</v>
      </c>
      <c r="AD50" s="95">
        <f t="shared" si="7"/>
        <v>28</v>
      </c>
      <c r="AE50" s="95">
        <f t="shared" si="7"/>
        <v>-29.299999999999997</v>
      </c>
      <c r="AF50" s="95">
        <f t="shared" si="7"/>
        <v>-7</v>
      </c>
      <c r="AG50" s="95">
        <f t="shared" si="7"/>
        <v>-46</v>
      </c>
      <c r="AH50" s="95">
        <f t="shared" si="7"/>
        <v>30</v>
      </c>
      <c r="AI50" s="95">
        <f t="shared" si="7"/>
        <v>-36</v>
      </c>
      <c r="AJ50" s="95">
        <f t="shared" si="7"/>
        <v>-1</v>
      </c>
      <c r="AK50" s="95">
        <f t="shared" si="7"/>
        <v>0</v>
      </c>
      <c r="AL50" s="95">
        <f t="shared" si="7"/>
        <v>1</v>
      </c>
      <c r="AM50" s="95">
        <f t="shared" si="7"/>
        <v>0</v>
      </c>
      <c r="AN50" s="95">
        <f t="shared" si="7"/>
        <v>0</v>
      </c>
      <c r="AO50" s="95">
        <f t="shared" si="7"/>
        <v>3</v>
      </c>
      <c r="AP50" s="95" t="s">
        <v>49</v>
      </c>
      <c r="AQ50" s="95">
        <f t="shared" si="7"/>
        <v>-1</v>
      </c>
      <c r="AR50" s="95">
        <f t="shared" si="7"/>
        <v>-12</v>
      </c>
      <c r="AS50" s="95">
        <f t="shared" si="7"/>
        <v>0</v>
      </c>
      <c r="AT50" s="95" t="s">
        <v>64</v>
      </c>
      <c r="AU50" s="95" t="s">
        <v>47</v>
      </c>
      <c r="AV50" s="95" t="s">
        <v>64</v>
      </c>
    </row>
    <row r="51" spans="1:48" ht="299.25">
      <c r="A51" s="97" t="s">
        <v>65</v>
      </c>
      <c r="B51" s="357" t="s">
        <v>4438</v>
      </c>
      <c r="C51" s="365"/>
      <c r="D51" s="365"/>
      <c r="E51" s="358"/>
      <c r="F51" s="366" t="s">
        <v>4439</v>
      </c>
      <c r="G51" s="367"/>
      <c r="H51" s="367"/>
      <c r="I51" s="367"/>
      <c r="J51" s="367"/>
      <c r="K51" s="368"/>
      <c r="L51" s="357" t="s">
        <v>4462</v>
      </c>
      <c r="M51" s="358"/>
      <c r="N51" s="357" t="s">
        <v>4420</v>
      </c>
      <c r="O51" s="358"/>
      <c r="P51" s="357" t="s">
        <v>1412</v>
      </c>
      <c r="Q51" s="365"/>
      <c r="R51" s="365"/>
      <c r="S51" s="365"/>
      <c r="T51" s="365"/>
      <c r="U51" s="358"/>
      <c r="V51" s="357" t="s">
        <v>4440</v>
      </c>
      <c r="W51" s="365"/>
      <c r="X51" s="365"/>
      <c r="Y51" s="365"/>
      <c r="Z51" s="365"/>
      <c r="AA51" s="365"/>
      <c r="AB51" s="365"/>
      <c r="AC51" s="358"/>
      <c r="AD51" s="357" t="s">
        <v>1414</v>
      </c>
      <c r="AE51" s="358"/>
      <c r="AF51" s="357" t="s">
        <v>73</v>
      </c>
      <c r="AG51" s="358"/>
      <c r="AH51" s="357" t="s">
        <v>1415</v>
      </c>
      <c r="AI51" s="358"/>
      <c r="AJ51" s="97" t="s">
        <v>1426</v>
      </c>
      <c r="AK51" s="357" t="s">
        <v>1433</v>
      </c>
      <c r="AL51" s="358"/>
      <c r="AM51" s="357" t="s">
        <v>77</v>
      </c>
      <c r="AN51" s="358"/>
      <c r="AO51" s="97" t="s">
        <v>78</v>
      </c>
      <c r="AP51" s="97" t="s">
        <v>1417</v>
      </c>
      <c r="AQ51" s="357" t="s">
        <v>4423</v>
      </c>
      <c r="AR51" s="358"/>
      <c r="AS51" s="110" t="s">
        <v>4441</v>
      </c>
      <c r="AT51" s="97" t="s">
        <v>82</v>
      </c>
      <c r="AU51" s="97" t="s">
        <v>1418</v>
      </c>
      <c r="AV51" s="97" t="s">
        <v>1419</v>
      </c>
    </row>
    <row r="52" spans="1:48" ht="51" customHeight="1">
      <c r="A52" s="359" t="s">
        <v>1443</v>
      </c>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1"/>
    </row>
    <row r="53" spans="1:48" ht="47.25">
      <c r="A53" s="97" t="s">
        <v>1406</v>
      </c>
      <c r="B53" s="89">
        <v>69</v>
      </c>
      <c r="C53" s="89">
        <v>10</v>
      </c>
      <c r="D53" s="89">
        <v>1</v>
      </c>
      <c r="E53" s="89">
        <v>0.74</v>
      </c>
      <c r="F53" s="89">
        <v>0</v>
      </c>
      <c r="G53" s="89">
        <v>0</v>
      </c>
      <c r="H53" s="89">
        <v>0</v>
      </c>
      <c r="I53" s="89">
        <v>0</v>
      </c>
      <c r="J53" s="89">
        <v>0</v>
      </c>
      <c r="K53" s="89">
        <v>0</v>
      </c>
      <c r="L53" s="89">
        <v>0</v>
      </c>
      <c r="M53" s="89">
        <v>0</v>
      </c>
      <c r="N53" s="89">
        <v>0</v>
      </c>
      <c r="O53" s="89">
        <v>0</v>
      </c>
      <c r="P53" s="89">
        <v>0</v>
      </c>
      <c r="Q53" s="89">
        <v>0</v>
      </c>
      <c r="R53" s="89">
        <v>0</v>
      </c>
      <c r="S53" s="89">
        <v>0</v>
      </c>
      <c r="T53" s="89">
        <v>5</v>
      </c>
      <c r="U53" s="89">
        <v>3.6</v>
      </c>
      <c r="V53" s="89">
        <v>11</v>
      </c>
      <c r="W53" s="89">
        <v>8.1</v>
      </c>
      <c r="X53" s="89">
        <v>0</v>
      </c>
      <c r="Y53" s="89">
        <v>0</v>
      </c>
      <c r="Z53" s="89">
        <v>30</v>
      </c>
      <c r="AA53" s="89">
        <v>22</v>
      </c>
      <c r="AB53" s="89">
        <v>0</v>
      </c>
      <c r="AC53" s="89">
        <v>0</v>
      </c>
      <c r="AD53" s="89">
        <v>126</v>
      </c>
      <c r="AE53" s="89">
        <v>92.6</v>
      </c>
      <c r="AF53" s="89">
        <v>130</v>
      </c>
      <c r="AG53" s="89">
        <v>95.5</v>
      </c>
      <c r="AH53" s="89">
        <v>5</v>
      </c>
      <c r="AI53" s="89">
        <v>1</v>
      </c>
      <c r="AJ53" s="89">
        <v>1</v>
      </c>
      <c r="AK53" s="89">
        <v>0</v>
      </c>
      <c r="AL53" s="89">
        <v>0</v>
      </c>
      <c r="AM53" s="89">
        <v>3</v>
      </c>
      <c r="AN53" s="89">
        <v>0</v>
      </c>
      <c r="AO53" s="89">
        <v>0</v>
      </c>
      <c r="AP53" s="362" t="s">
        <v>1407</v>
      </c>
      <c r="AQ53" s="363"/>
      <c r="AR53" s="363"/>
      <c r="AS53" s="363"/>
      <c r="AT53" s="363"/>
      <c r="AU53" s="363"/>
      <c r="AV53" s="364"/>
    </row>
    <row r="54" spans="1:48" ht="63">
      <c r="A54" s="97" t="s">
        <v>48</v>
      </c>
      <c r="B54" s="98">
        <v>176</v>
      </c>
      <c r="C54" s="99">
        <v>76</v>
      </c>
      <c r="D54" s="99">
        <v>82</v>
      </c>
      <c r="E54" s="99">
        <v>18</v>
      </c>
      <c r="F54" s="100">
        <v>1</v>
      </c>
      <c r="G54" s="100">
        <v>0.56999999999999995</v>
      </c>
      <c r="H54" s="99">
        <v>1</v>
      </c>
      <c r="I54" s="100">
        <v>0.56999999999999995</v>
      </c>
      <c r="J54" s="99">
        <v>0</v>
      </c>
      <c r="K54" s="100">
        <v>0</v>
      </c>
      <c r="L54" s="99">
        <v>0</v>
      </c>
      <c r="M54" s="100">
        <v>0</v>
      </c>
      <c r="N54" s="99">
        <v>0</v>
      </c>
      <c r="O54" s="100">
        <v>0</v>
      </c>
      <c r="P54" s="99">
        <v>0</v>
      </c>
      <c r="Q54" s="100">
        <v>0</v>
      </c>
      <c r="R54" s="99">
        <v>0</v>
      </c>
      <c r="S54" s="100">
        <v>0</v>
      </c>
      <c r="T54" s="99">
        <v>0</v>
      </c>
      <c r="U54" s="100">
        <v>0</v>
      </c>
      <c r="V54" s="99">
        <v>25</v>
      </c>
      <c r="W54" s="100">
        <v>14</v>
      </c>
      <c r="X54" s="99">
        <v>30</v>
      </c>
      <c r="Y54" s="100">
        <v>17</v>
      </c>
      <c r="Z54" s="99">
        <v>0</v>
      </c>
      <c r="AA54" s="100">
        <v>0</v>
      </c>
      <c r="AB54" s="99">
        <v>0</v>
      </c>
      <c r="AC54" s="100">
        <v>0</v>
      </c>
      <c r="AD54" s="99">
        <v>156</v>
      </c>
      <c r="AE54" s="100">
        <v>88.63</v>
      </c>
      <c r="AF54" s="99">
        <v>176</v>
      </c>
      <c r="AG54" s="100">
        <v>100</v>
      </c>
      <c r="AH54" s="105">
        <v>143</v>
      </c>
      <c r="AI54" s="106">
        <v>81.25</v>
      </c>
      <c r="AJ54" s="105">
        <v>1</v>
      </c>
      <c r="AK54" s="105">
        <v>1</v>
      </c>
      <c r="AL54" s="105">
        <v>1</v>
      </c>
      <c r="AM54" s="105">
        <v>0</v>
      </c>
      <c r="AN54" s="105">
        <v>0</v>
      </c>
      <c r="AO54" s="105">
        <v>2</v>
      </c>
      <c r="AP54" s="105" t="s">
        <v>1444</v>
      </c>
      <c r="AQ54" s="105">
        <v>1</v>
      </c>
      <c r="AR54" s="105">
        <v>6</v>
      </c>
      <c r="AS54" s="106">
        <v>1</v>
      </c>
      <c r="AT54" s="105" t="s">
        <v>49</v>
      </c>
      <c r="AU54" s="105" t="s">
        <v>49</v>
      </c>
      <c r="AV54" s="105" t="s">
        <v>49</v>
      </c>
    </row>
    <row r="55" spans="1:48" ht="31.5">
      <c r="A55" s="109" t="s">
        <v>51</v>
      </c>
      <c r="B55" s="95">
        <f>B53-B54</f>
        <v>-107</v>
      </c>
      <c r="C55" s="95">
        <f t="shared" ref="C55:AS55" si="8">C53-C54</f>
        <v>-66</v>
      </c>
      <c r="D55" s="95">
        <f t="shared" si="8"/>
        <v>-81</v>
      </c>
      <c r="E55" s="95">
        <f t="shared" si="8"/>
        <v>-17.260000000000002</v>
      </c>
      <c r="F55" s="95">
        <f t="shared" si="8"/>
        <v>-1</v>
      </c>
      <c r="G55" s="95">
        <f t="shared" si="8"/>
        <v>-0.56999999999999995</v>
      </c>
      <c r="H55" s="95">
        <f t="shared" si="8"/>
        <v>-1</v>
      </c>
      <c r="I55" s="95">
        <f t="shared" si="8"/>
        <v>-0.56999999999999995</v>
      </c>
      <c r="J55" s="95">
        <f t="shared" si="8"/>
        <v>0</v>
      </c>
      <c r="K55" s="95">
        <f t="shared" si="8"/>
        <v>0</v>
      </c>
      <c r="L55" s="95">
        <f t="shared" si="8"/>
        <v>0</v>
      </c>
      <c r="M55" s="95">
        <f t="shared" si="8"/>
        <v>0</v>
      </c>
      <c r="N55" s="95">
        <f t="shared" si="8"/>
        <v>0</v>
      </c>
      <c r="O55" s="95">
        <f t="shared" si="8"/>
        <v>0</v>
      </c>
      <c r="P55" s="95">
        <f t="shared" si="8"/>
        <v>0</v>
      </c>
      <c r="Q55" s="95">
        <f t="shared" si="8"/>
        <v>0</v>
      </c>
      <c r="R55" s="95">
        <f t="shared" si="8"/>
        <v>0</v>
      </c>
      <c r="S55" s="95">
        <f t="shared" si="8"/>
        <v>0</v>
      </c>
      <c r="T55" s="95">
        <f t="shared" si="8"/>
        <v>5</v>
      </c>
      <c r="U55" s="95">
        <f t="shared" si="8"/>
        <v>3.6</v>
      </c>
      <c r="V55" s="95">
        <f t="shared" si="8"/>
        <v>-14</v>
      </c>
      <c r="W55" s="95">
        <f t="shared" si="8"/>
        <v>-5.9</v>
      </c>
      <c r="X55" s="95">
        <f t="shared" si="8"/>
        <v>-30</v>
      </c>
      <c r="Y55" s="95">
        <f t="shared" si="8"/>
        <v>-17</v>
      </c>
      <c r="Z55" s="95">
        <f t="shared" si="8"/>
        <v>30</v>
      </c>
      <c r="AA55" s="95">
        <f t="shared" si="8"/>
        <v>22</v>
      </c>
      <c r="AB55" s="95">
        <f t="shared" si="8"/>
        <v>0</v>
      </c>
      <c r="AC55" s="95">
        <f t="shared" si="8"/>
        <v>0</v>
      </c>
      <c r="AD55" s="95">
        <f t="shared" si="8"/>
        <v>-30</v>
      </c>
      <c r="AE55" s="95">
        <f t="shared" si="8"/>
        <v>3.9699999999999989</v>
      </c>
      <c r="AF55" s="95">
        <f t="shared" si="8"/>
        <v>-46</v>
      </c>
      <c r="AG55" s="95">
        <f t="shared" si="8"/>
        <v>-4.5</v>
      </c>
      <c r="AH55" s="95">
        <f t="shared" si="8"/>
        <v>-138</v>
      </c>
      <c r="AI55" s="95">
        <f t="shared" si="8"/>
        <v>-80.25</v>
      </c>
      <c r="AJ55" s="95">
        <f t="shared" si="8"/>
        <v>0</v>
      </c>
      <c r="AK55" s="95">
        <f t="shared" si="8"/>
        <v>-1</v>
      </c>
      <c r="AL55" s="95">
        <f t="shared" si="8"/>
        <v>-1</v>
      </c>
      <c r="AM55" s="95">
        <f t="shared" si="8"/>
        <v>3</v>
      </c>
      <c r="AN55" s="95">
        <f t="shared" si="8"/>
        <v>0</v>
      </c>
      <c r="AO55" s="95">
        <f t="shared" si="8"/>
        <v>-2</v>
      </c>
      <c r="AP55" s="95" t="s">
        <v>49</v>
      </c>
      <c r="AQ55" s="95">
        <f t="shared" si="8"/>
        <v>-1</v>
      </c>
      <c r="AR55" s="95">
        <f t="shared" si="8"/>
        <v>-6</v>
      </c>
      <c r="AS55" s="95">
        <f t="shared" si="8"/>
        <v>-1</v>
      </c>
      <c r="AT55" s="95" t="s">
        <v>64</v>
      </c>
      <c r="AU55" s="95" t="s">
        <v>64</v>
      </c>
      <c r="AV55" s="95" t="s">
        <v>64</v>
      </c>
    </row>
    <row r="56" spans="1:48" ht="299.25">
      <c r="A56" s="97" t="s">
        <v>65</v>
      </c>
      <c r="B56" s="357" t="s">
        <v>4442</v>
      </c>
      <c r="C56" s="365"/>
      <c r="D56" s="365"/>
      <c r="E56" s="358"/>
      <c r="F56" s="366" t="s">
        <v>4443</v>
      </c>
      <c r="G56" s="367"/>
      <c r="H56" s="367"/>
      <c r="I56" s="367"/>
      <c r="J56" s="367"/>
      <c r="K56" s="368"/>
      <c r="L56" s="357" t="s">
        <v>4462</v>
      </c>
      <c r="M56" s="358"/>
      <c r="N56" s="357" t="s">
        <v>4420</v>
      </c>
      <c r="O56" s="358"/>
      <c r="P56" s="357" t="s">
        <v>4465</v>
      </c>
      <c r="Q56" s="365"/>
      <c r="R56" s="365"/>
      <c r="S56" s="365"/>
      <c r="T56" s="365"/>
      <c r="U56" s="358"/>
      <c r="V56" s="357" t="s">
        <v>4444</v>
      </c>
      <c r="W56" s="365"/>
      <c r="X56" s="365"/>
      <c r="Y56" s="365"/>
      <c r="Z56" s="365"/>
      <c r="AA56" s="365"/>
      <c r="AB56" s="365"/>
      <c r="AC56" s="358"/>
      <c r="AD56" s="357" t="s">
        <v>1414</v>
      </c>
      <c r="AE56" s="358"/>
      <c r="AF56" s="357" t="s">
        <v>73</v>
      </c>
      <c r="AG56" s="358"/>
      <c r="AH56" s="357" t="s">
        <v>4427</v>
      </c>
      <c r="AI56" s="358"/>
      <c r="AJ56" s="97" t="s">
        <v>4445</v>
      </c>
      <c r="AK56" s="357" t="s">
        <v>1433</v>
      </c>
      <c r="AL56" s="358"/>
      <c r="AM56" s="357" t="s">
        <v>77</v>
      </c>
      <c r="AN56" s="358"/>
      <c r="AO56" s="97" t="s">
        <v>78</v>
      </c>
      <c r="AP56" s="97" t="s">
        <v>1417</v>
      </c>
      <c r="AQ56" s="357" t="s">
        <v>4423</v>
      </c>
      <c r="AR56" s="358"/>
      <c r="AS56" s="110" t="s">
        <v>81</v>
      </c>
      <c r="AT56" s="97" t="s">
        <v>82</v>
      </c>
      <c r="AU56" s="97" t="s">
        <v>4429</v>
      </c>
      <c r="AV56" s="97" t="s">
        <v>1419</v>
      </c>
    </row>
    <row r="57" spans="1:48" ht="45.75" customHeight="1">
      <c r="A57" s="359" t="s">
        <v>1445</v>
      </c>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1"/>
    </row>
    <row r="58" spans="1:48" ht="47.25">
      <c r="A58" s="97" t="s">
        <v>1406</v>
      </c>
      <c r="B58" s="89">
        <v>177</v>
      </c>
      <c r="C58" s="89">
        <v>83</v>
      </c>
      <c r="D58" s="89">
        <v>82</v>
      </c>
      <c r="E58" s="89">
        <v>12</v>
      </c>
      <c r="F58" s="89">
        <v>1</v>
      </c>
      <c r="G58" s="89">
        <v>6.0000000000000001E-3</v>
      </c>
      <c r="H58" s="89">
        <v>1</v>
      </c>
      <c r="I58" s="89">
        <v>6.0000000000000001E-3</v>
      </c>
      <c r="J58" s="89">
        <v>34</v>
      </c>
      <c r="K58" s="89">
        <v>0.19</v>
      </c>
      <c r="L58" s="89">
        <v>0</v>
      </c>
      <c r="M58" s="89">
        <v>0</v>
      </c>
      <c r="N58" s="89">
        <v>0</v>
      </c>
      <c r="O58" s="89">
        <v>0</v>
      </c>
      <c r="P58" s="89">
        <v>0</v>
      </c>
      <c r="Q58" s="89" t="s">
        <v>39</v>
      </c>
      <c r="R58" s="89">
        <v>0</v>
      </c>
      <c r="S58" s="89">
        <v>0</v>
      </c>
      <c r="T58" s="89">
        <v>0</v>
      </c>
      <c r="U58" s="89" t="s">
        <v>39</v>
      </c>
      <c r="V58" s="89">
        <v>140</v>
      </c>
      <c r="W58" s="89">
        <v>0.79</v>
      </c>
      <c r="X58" s="89">
        <v>17</v>
      </c>
      <c r="Y58" s="89">
        <v>0.1</v>
      </c>
      <c r="Z58" s="89">
        <v>0</v>
      </c>
      <c r="AA58" s="89">
        <v>0</v>
      </c>
      <c r="AB58" s="89">
        <v>0</v>
      </c>
      <c r="AC58" s="89">
        <v>0</v>
      </c>
      <c r="AD58" s="89">
        <v>20</v>
      </c>
      <c r="AE58" s="89">
        <v>0.113</v>
      </c>
      <c r="AF58" s="89">
        <v>148</v>
      </c>
      <c r="AG58" s="89">
        <v>0.84</v>
      </c>
      <c r="AH58" s="89">
        <v>177</v>
      </c>
      <c r="AI58" s="89">
        <v>1</v>
      </c>
      <c r="AJ58" s="89">
        <v>2</v>
      </c>
      <c r="AK58" s="89">
        <v>1</v>
      </c>
      <c r="AL58" s="89">
        <v>1</v>
      </c>
      <c r="AM58" s="89">
        <v>0</v>
      </c>
      <c r="AN58" s="89">
        <v>0</v>
      </c>
      <c r="AO58" s="89">
        <v>2</v>
      </c>
      <c r="AP58" s="362" t="s">
        <v>1407</v>
      </c>
      <c r="AQ58" s="363"/>
      <c r="AR58" s="363"/>
      <c r="AS58" s="363"/>
      <c r="AT58" s="363"/>
      <c r="AU58" s="363"/>
      <c r="AV58" s="364"/>
    </row>
    <row r="59" spans="1:48" ht="63">
      <c r="A59" s="97" t="s">
        <v>48</v>
      </c>
      <c r="B59" s="98">
        <v>180</v>
      </c>
      <c r="C59" s="99">
        <v>76</v>
      </c>
      <c r="D59" s="99">
        <v>85</v>
      </c>
      <c r="E59" s="99">
        <v>19</v>
      </c>
      <c r="F59" s="100">
        <v>0</v>
      </c>
      <c r="G59" s="100">
        <v>0</v>
      </c>
      <c r="H59" s="99">
        <v>0</v>
      </c>
      <c r="I59" s="100">
        <v>0</v>
      </c>
      <c r="J59" s="99">
        <v>16</v>
      </c>
      <c r="K59" s="100">
        <v>9</v>
      </c>
      <c r="L59" s="99">
        <v>0</v>
      </c>
      <c r="M59" s="100">
        <v>0</v>
      </c>
      <c r="N59" s="99">
        <v>0</v>
      </c>
      <c r="O59" s="100">
        <v>0</v>
      </c>
      <c r="P59" s="99">
        <v>0</v>
      </c>
      <c r="Q59" s="100">
        <v>0</v>
      </c>
      <c r="R59" s="99">
        <v>0</v>
      </c>
      <c r="S59" s="100">
        <v>0</v>
      </c>
      <c r="T59" s="99">
        <v>0</v>
      </c>
      <c r="U59" s="100">
        <v>0</v>
      </c>
      <c r="V59" s="99">
        <v>104</v>
      </c>
      <c r="W59" s="100">
        <v>58</v>
      </c>
      <c r="X59" s="99">
        <v>15</v>
      </c>
      <c r="Y59" s="100">
        <v>8</v>
      </c>
      <c r="Z59" s="99">
        <v>0</v>
      </c>
      <c r="AA59" s="100">
        <v>0</v>
      </c>
      <c r="AB59" s="99">
        <v>180</v>
      </c>
      <c r="AC59" s="100">
        <v>100</v>
      </c>
      <c r="AD59" s="99">
        <v>180</v>
      </c>
      <c r="AE59" s="100">
        <v>100</v>
      </c>
      <c r="AF59" s="99">
        <v>74</v>
      </c>
      <c r="AG59" s="100">
        <v>41</v>
      </c>
      <c r="AH59" s="105">
        <v>180</v>
      </c>
      <c r="AI59" s="106">
        <v>100</v>
      </c>
      <c r="AJ59" s="105">
        <v>45</v>
      </c>
      <c r="AK59" s="105">
        <v>1</v>
      </c>
      <c r="AL59" s="105">
        <v>2</v>
      </c>
      <c r="AM59" s="105">
        <v>0</v>
      </c>
      <c r="AN59" s="105">
        <v>0</v>
      </c>
      <c r="AO59" s="105">
        <v>4</v>
      </c>
      <c r="AP59" s="105" t="s">
        <v>49</v>
      </c>
      <c r="AQ59" s="105">
        <v>1</v>
      </c>
      <c r="AR59" s="105">
        <v>18</v>
      </c>
      <c r="AS59" s="106">
        <v>1</v>
      </c>
      <c r="AT59" s="105" t="s">
        <v>49</v>
      </c>
      <c r="AU59" s="105" t="s">
        <v>50</v>
      </c>
      <c r="AV59" s="105" t="s">
        <v>49</v>
      </c>
    </row>
    <row r="60" spans="1:48" ht="31.5">
      <c r="A60" s="109" t="s">
        <v>51</v>
      </c>
      <c r="B60" s="95">
        <f>B58-B59</f>
        <v>-3</v>
      </c>
      <c r="C60" s="95">
        <f t="shared" ref="C60:AS60" si="9">C58-C59</f>
        <v>7</v>
      </c>
      <c r="D60" s="95">
        <f t="shared" si="9"/>
        <v>-3</v>
      </c>
      <c r="E60" s="95">
        <f t="shared" si="9"/>
        <v>-7</v>
      </c>
      <c r="F60" s="95">
        <f t="shared" si="9"/>
        <v>1</v>
      </c>
      <c r="G60" s="95">
        <f t="shared" si="9"/>
        <v>6.0000000000000001E-3</v>
      </c>
      <c r="H60" s="95">
        <f t="shared" si="9"/>
        <v>1</v>
      </c>
      <c r="I60" s="95">
        <f t="shared" si="9"/>
        <v>6.0000000000000001E-3</v>
      </c>
      <c r="J60" s="95">
        <f t="shared" si="9"/>
        <v>18</v>
      </c>
      <c r="K60" s="95">
        <f t="shared" si="9"/>
        <v>-8.81</v>
      </c>
      <c r="L60" s="95">
        <f t="shared" si="9"/>
        <v>0</v>
      </c>
      <c r="M60" s="95">
        <f t="shared" si="9"/>
        <v>0</v>
      </c>
      <c r="N60" s="95">
        <f t="shared" si="9"/>
        <v>0</v>
      </c>
      <c r="O60" s="95">
        <f t="shared" si="9"/>
        <v>0</v>
      </c>
      <c r="P60" s="95">
        <f t="shared" si="9"/>
        <v>0</v>
      </c>
      <c r="Q60" s="95" t="e">
        <f t="shared" si="9"/>
        <v>#VALUE!</v>
      </c>
      <c r="R60" s="95">
        <f t="shared" si="9"/>
        <v>0</v>
      </c>
      <c r="S60" s="95">
        <f t="shared" si="9"/>
        <v>0</v>
      </c>
      <c r="T60" s="95">
        <f t="shared" si="9"/>
        <v>0</v>
      </c>
      <c r="U60" s="95" t="e">
        <f t="shared" si="9"/>
        <v>#VALUE!</v>
      </c>
      <c r="V60" s="95">
        <f t="shared" si="9"/>
        <v>36</v>
      </c>
      <c r="W60" s="95">
        <f t="shared" si="9"/>
        <v>-57.21</v>
      </c>
      <c r="X60" s="95">
        <f t="shared" si="9"/>
        <v>2</v>
      </c>
      <c r="Y60" s="95">
        <f t="shared" si="9"/>
        <v>-7.9</v>
      </c>
      <c r="Z60" s="95">
        <f t="shared" si="9"/>
        <v>0</v>
      </c>
      <c r="AA60" s="95">
        <f t="shared" si="9"/>
        <v>0</v>
      </c>
      <c r="AB60" s="95">
        <f t="shared" si="9"/>
        <v>-180</v>
      </c>
      <c r="AC60" s="95">
        <f t="shared" si="9"/>
        <v>-100</v>
      </c>
      <c r="AD60" s="95">
        <f t="shared" si="9"/>
        <v>-160</v>
      </c>
      <c r="AE60" s="95">
        <f t="shared" si="9"/>
        <v>-99.887</v>
      </c>
      <c r="AF60" s="95">
        <f t="shared" si="9"/>
        <v>74</v>
      </c>
      <c r="AG60" s="95">
        <f t="shared" si="9"/>
        <v>-40.159999999999997</v>
      </c>
      <c r="AH60" s="95">
        <f t="shared" si="9"/>
        <v>-3</v>
      </c>
      <c r="AI60" s="95">
        <f t="shared" si="9"/>
        <v>-99</v>
      </c>
      <c r="AJ60" s="95">
        <f t="shared" si="9"/>
        <v>-43</v>
      </c>
      <c r="AK60" s="95">
        <f t="shared" si="9"/>
        <v>0</v>
      </c>
      <c r="AL60" s="95">
        <f t="shared" si="9"/>
        <v>-1</v>
      </c>
      <c r="AM60" s="95">
        <f t="shared" si="9"/>
        <v>0</v>
      </c>
      <c r="AN60" s="95">
        <f t="shared" si="9"/>
        <v>0</v>
      </c>
      <c r="AO60" s="95">
        <f t="shared" si="9"/>
        <v>-2</v>
      </c>
      <c r="AP60" s="95" t="s">
        <v>49</v>
      </c>
      <c r="AQ60" s="95">
        <f t="shared" si="9"/>
        <v>-1</v>
      </c>
      <c r="AR60" s="95">
        <f t="shared" si="9"/>
        <v>-18</v>
      </c>
      <c r="AS60" s="95">
        <f t="shared" si="9"/>
        <v>-1</v>
      </c>
      <c r="AT60" s="95" t="s">
        <v>64</v>
      </c>
      <c r="AU60" s="95" t="s">
        <v>47</v>
      </c>
      <c r="AV60" s="95" t="s">
        <v>64</v>
      </c>
    </row>
    <row r="61" spans="1:48" ht="299.25">
      <c r="A61" s="97" t="s">
        <v>65</v>
      </c>
      <c r="B61" s="357" t="s">
        <v>4446</v>
      </c>
      <c r="C61" s="365"/>
      <c r="D61" s="365"/>
      <c r="E61" s="358"/>
      <c r="F61" s="366" t="s">
        <v>4447</v>
      </c>
      <c r="G61" s="367"/>
      <c r="H61" s="367"/>
      <c r="I61" s="367"/>
      <c r="J61" s="367"/>
      <c r="K61" s="368"/>
      <c r="L61" s="357" t="s">
        <v>4462</v>
      </c>
      <c r="M61" s="358"/>
      <c r="N61" s="357" t="s">
        <v>4420</v>
      </c>
      <c r="O61" s="358"/>
      <c r="P61" s="357" t="s">
        <v>1412</v>
      </c>
      <c r="Q61" s="365"/>
      <c r="R61" s="365"/>
      <c r="S61" s="365"/>
      <c r="T61" s="365"/>
      <c r="U61" s="358"/>
      <c r="V61" s="357" t="s">
        <v>4448</v>
      </c>
      <c r="W61" s="365"/>
      <c r="X61" s="365"/>
      <c r="Y61" s="365"/>
      <c r="Z61" s="365"/>
      <c r="AA61" s="365"/>
      <c r="AB61" s="365"/>
      <c r="AC61" s="358"/>
      <c r="AD61" s="357" t="s">
        <v>1414</v>
      </c>
      <c r="AE61" s="358"/>
      <c r="AF61" s="357" t="s">
        <v>73</v>
      </c>
      <c r="AG61" s="358"/>
      <c r="AH61" s="357" t="s">
        <v>4427</v>
      </c>
      <c r="AI61" s="358"/>
      <c r="AJ61" s="97" t="s">
        <v>1426</v>
      </c>
      <c r="AK61" s="357" t="s">
        <v>1433</v>
      </c>
      <c r="AL61" s="358"/>
      <c r="AM61" s="357" t="s">
        <v>77</v>
      </c>
      <c r="AN61" s="358"/>
      <c r="AO61" s="97" t="s">
        <v>78</v>
      </c>
      <c r="AP61" s="97" t="s">
        <v>1417</v>
      </c>
      <c r="AQ61" s="357" t="s">
        <v>4423</v>
      </c>
      <c r="AR61" s="358"/>
      <c r="AS61" s="110" t="s">
        <v>81</v>
      </c>
      <c r="AT61" s="97" t="s">
        <v>82</v>
      </c>
      <c r="AU61" s="97" t="s">
        <v>1418</v>
      </c>
      <c r="AV61" s="97" t="s">
        <v>1419</v>
      </c>
    </row>
    <row r="62" spans="1:48" ht="53.25" customHeight="1">
      <c r="A62" s="359" t="s">
        <v>1446</v>
      </c>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1"/>
    </row>
    <row r="63" spans="1:48" ht="47.25">
      <c r="A63" s="97" t="s">
        <v>1406</v>
      </c>
      <c r="B63" s="89">
        <v>175</v>
      </c>
      <c r="C63" s="89">
        <v>70</v>
      </c>
      <c r="D63" s="89">
        <v>92</v>
      </c>
      <c r="E63" s="89">
        <v>13</v>
      </c>
      <c r="F63" s="89">
        <v>2</v>
      </c>
      <c r="G63" s="89">
        <v>1</v>
      </c>
      <c r="H63" s="89">
        <v>1</v>
      </c>
      <c r="I63" s="89">
        <v>0.6</v>
      </c>
      <c r="J63" s="89">
        <v>21</v>
      </c>
      <c r="K63" s="89">
        <v>12</v>
      </c>
      <c r="L63" s="89">
        <v>1</v>
      </c>
      <c r="M63" s="89" t="s">
        <v>1447</v>
      </c>
      <c r="N63" s="89">
        <v>0</v>
      </c>
      <c r="O63" s="89">
        <v>0</v>
      </c>
      <c r="P63" s="89">
        <v>0</v>
      </c>
      <c r="Q63" s="89">
        <v>0</v>
      </c>
      <c r="R63" s="89">
        <v>0</v>
      </c>
      <c r="S63" s="89">
        <v>0</v>
      </c>
      <c r="T63" s="89">
        <v>0</v>
      </c>
      <c r="U63" s="89">
        <v>0</v>
      </c>
      <c r="V63" s="89">
        <v>40</v>
      </c>
      <c r="W63" s="89">
        <v>23</v>
      </c>
      <c r="X63" s="89">
        <v>15</v>
      </c>
      <c r="Y63" s="89">
        <v>9</v>
      </c>
      <c r="Z63" s="89">
        <v>0</v>
      </c>
      <c r="AA63" s="89">
        <v>0</v>
      </c>
      <c r="AB63" s="89">
        <v>45</v>
      </c>
      <c r="AC63" s="89">
        <v>26</v>
      </c>
      <c r="AD63" s="89">
        <v>71</v>
      </c>
      <c r="AE63" s="89">
        <v>41</v>
      </c>
      <c r="AF63" s="89">
        <v>162</v>
      </c>
      <c r="AG63" s="89">
        <v>93</v>
      </c>
      <c r="AH63" s="89">
        <v>33</v>
      </c>
      <c r="AI63" s="89">
        <v>19</v>
      </c>
      <c r="AJ63" s="89">
        <v>3</v>
      </c>
      <c r="AK63" s="89">
        <v>1</v>
      </c>
      <c r="AL63" s="89">
        <v>1</v>
      </c>
      <c r="AM63" s="89">
        <v>0</v>
      </c>
      <c r="AN63" s="89">
        <v>0</v>
      </c>
      <c r="AO63" s="89">
        <v>3</v>
      </c>
      <c r="AP63" s="362" t="s">
        <v>1407</v>
      </c>
      <c r="AQ63" s="363"/>
      <c r="AR63" s="363"/>
      <c r="AS63" s="363"/>
      <c r="AT63" s="363"/>
      <c r="AU63" s="363"/>
      <c r="AV63" s="364"/>
    </row>
    <row r="64" spans="1:48" ht="63">
      <c r="A64" s="97" t="s">
        <v>48</v>
      </c>
      <c r="B64" s="98">
        <v>27</v>
      </c>
      <c r="C64" s="99">
        <v>15</v>
      </c>
      <c r="D64" s="99">
        <v>12</v>
      </c>
      <c r="E64" s="99">
        <v>0</v>
      </c>
      <c r="F64" s="100">
        <v>4</v>
      </c>
      <c r="G64" s="100">
        <v>14.8</v>
      </c>
      <c r="H64" s="99">
        <v>0</v>
      </c>
      <c r="I64" s="100">
        <v>0</v>
      </c>
      <c r="J64" s="99">
        <v>0</v>
      </c>
      <c r="K64" s="100">
        <v>0</v>
      </c>
      <c r="L64" s="99">
        <v>0</v>
      </c>
      <c r="M64" s="100">
        <v>0</v>
      </c>
      <c r="N64" s="99">
        <v>0</v>
      </c>
      <c r="O64" s="100">
        <v>0</v>
      </c>
      <c r="P64" s="99">
        <v>0</v>
      </c>
      <c r="Q64" s="100">
        <v>0</v>
      </c>
      <c r="R64" s="99">
        <v>0</v>
      </c>
      <c r="S64" s="100">
        <v>0</v>
      </c>
      <c r="T64" s="99">
        <v>0</v>
      </c>
      <c r="U64" s="100">
        <v>0</v>
      </c>
      <c r="V64" s="99">
        <v>7</v>
      </c>
      <c r="W64" s="100">
        <v>18</v>
      </c>
      <c r="X64" s="99">
        <v>7</v>
      </c>
      <c r="Y64" s="100">
        <v>18</v>
      </c>
      <c r="Z64" s="99">
        <v>0</v>
      </c>
      <c r="AA64" s="100">
        <v>0</v>
      </c>
      <c r="AB64" s="99">
        <v>0</v>
      </c>
      <c r="AC64" s="100">
        <v>0</v>
      </c>
      <c r="AD64" s="99">
        <v>27</v>
      </c>
      <c r="AE64" s="100">
        <v>100</v>
      </c>
      <c r="AF64" s="99">
        <v>27</v>
      </c>
      <c r="AG64" s="100">
        <v>100</v>
      </c>
      <c r="AH64" s="105">
        <v>27</v>
      </c>
      <c r="AI64" s="106">
        <v>100</v>
      </c>
      <c r="AJ64" s="105">
        <v>0</v>
      </c>
      <c r="AK64" s="105">
        <v>0.5</v>
      </c>
      <c r="AL64" s="105">
        <v>1</v>
      </c>
      <c r="AM64" s="105">
        <v>0</v>
      </c>
      <c r="AN64" s="105">
        <v>0</v>
      </c>
      <c r="AO64" s="105">
        <v>1</v>
      </c>
      <c r="AP64" s="105" t="s">
        <v>49</v>
      </c>
      <c r="AQ64" s="105">
        <v>0</v>
      </c>
      <c r="AR64" s="105">
        <v>0</v>
      </c>
      <c r="AS64" s="106">
        <v>1</v>
      </c>
      <c r="AT64" s="105" t="s">
        <v>49</v>
      </c>
      <c r="AU64" s="105" t="s">
        <v>49</v>
      </c>
      <c r="AV64" s="105" t="s">
        <v>49</v>
      </c>
    </row>
    <row r="65" spans="1:48" ht="31.5">
      <c r="A65" s="109" t="s">
        <v>51</v>
      </c>
      <c r="B65" s="95">
        <f>B63-B64</f>
        <v>148</v>
      </c>
      <c r="C65" s="95">
        <f t="shared" ref="C65:AS65" si="10">C63-C64</f>
        <v>55</v>
      </c>
      <c r="D65" s="95">
        <f t="shared" si="10"/>
        <v>80</v>
      </c>
      <c r="E65" s="95">
        <f t="shared" si="10"/>
        <v>13</v>
      </c>
      <c r="F65" s="95">
        <f t="shared" si="10"/>
        <v>-2</v>
      </c>
      <c r="G65" s="95">
        <f t="shared" si="10"/>
        <v>-13.8</v>
      </c>
      <c r="H65" s="95">
        <f t="shared" si="10"/>
        <v>1</v>
      </c>
      <c r="I65" s="95">
        <f t="shared" si="10"/>
        <v>0.6</v>
      </c>
      <c r="J65" s="95">
        <f t="shared" si="10"/>
        <v>21</v>
      </c>
      <c r="K65" s="95">
        <f t="shared" si="10"/>
        <v>12</v>
      </c>
      <c r="L65" s="95">
        <f t="shared" si="10"/>
        <v>1</v>
      </c>
      <c r="M65" s="108">
        <v>-0.6</v>
      </c>
      <c r="N65" s="95">
        <f t="shared" si="10"/>
        <v>0</v>
      </c>
      <c r="O65" s="95">
        <f t="shared" si="10"/>
        <v>0</v>
      </c>
      <c r="P65" s="95">
        <f t="shared" si="10"/>
        <v>0</v>
      </c>
      <c r="Q65" s="95">
        <f t="shared" si="10"/>
        <v>0</v>
      </c>
      <c r="R65" s="95">
        <f t="shared" si="10"/>
        <v>0</v>
      </c>
      <c r="S65" s="95">
        <f t="shared" si="10"/>
        <v>0</v>
      </c>
      <c r="T65" s="95">
        <f t="shared" si="10"/>
        <v>0</v>
      </c>
      <c r="U65" s="95">
        <f t="shared" si="10"/>
        <v>0</v>
      </c>
      <c r="V65" s="95">
        <f t="shared" si="10"/>
        <v>33</v>
      </c>
      <c r="W65" s="95">
        <f t="shared" si="10"/>
        <v>5</v>
      </c>
      <c r="X65" s="95">
        <f t="shared" si="10"/>
        <v>8</v>
      </c>
      <c r="Y65" s="95">
        <f t="shared" si="10"/>
        <v>-9</v>
      </c>
      <c r="Z65" s="95">
        <f t="shared" si="10"/>
        <v>0</v>
      </c>
      <c r="AA65" s="95">
        <f t="shared" si="10"/>
        <v>0</v>
      </c>
      <c r="AB65" s="95">
        <f t="shared" si="10"/>
        <v>45</v>
      </c>
      <c r="AC65" s="95">
        <f t="shared" si="10"/>
        <v>26</v>
      </c>
      <c r="AD65" s="95">
        <f t="shared" si="10"/>
        <v>44</v>
      </c>
      <c r="AE65" s="95">
        <f t="shared" si="10"/>
        <v>-59</v>
      </c>
      <c r="AF65" s="95">
        <f t="shared" si="10"/>
        <v>135</v>
      </c>
      <c r="AG65" s="95">
        <f t="shared" si="10"/>
        <v>-7</v>
      </c>
      <c r="AH65" s="95">
        <f t="shared" si="10"/>
        <v>6</v>
      </c>
      <c r="AI65" s="95">
        <f t="shared" si="10"/>
        <v>-81</v>
      </c>
      <c r="AJ65" s="95">
        <f t="shared" si="10"/>
        <v>3</v>
      </c>
      <c r="AK65" s="95">
        <f t="shared" si="10"/>
        <v>0.5</v>
      </c>
      <c r="AL65" s="95">
        <f t="shared" si="10"/>
        <v>0</v>
      </c>
      <c r="AM65" s="95">
        <f t="shared" si="10"/>
        <v>0</v>
      </c>
      <c r="AN65" s="95">
        <f t="shared" si="10"/>
        <v>0</v>
      </c>
      <c r="AO65" s="95">
        <f t="shared" si="10"/>
        <v>2</v>
      </c>
      <c r="AP65" s="95" t="s">
        <v>49</v>
      </c>
      <c r="AQ65" s="95">
        <f t="shared" si="10"/>
        <v>0</v>
      </c>
      <c r="AR65" s="95">
        <f t="shared" si="10"/>
        <v>0</v>
      </c>
      <c r="AS65" s="95">
        <f t="shared" si="10"/>
        <v>-1</v>
      </c>
      <c r="AT65" s="95" t="s">
        <v>64</v>
      </c>
      <c r="AU65" s="95" t="s">
        <v>64</v>
      </c>
      <c r="AV65" s="95" t="s">
        <v>64</v>
      </c>
    </row>
    <row r="66" spans="1:48" ht="299.25">
      <c r="A66" s="97" t="s">
        <v>65</v>
      </c>
      <c r="B66" s="357" t="s">
        <v>4449</v>
      </c>
      <c r="C66" s="365"/>
      <c r="D66" s="365"/>
      <c r="E66" s="358"/>
      <c r="F66" s="366" t="s">
        <v>4450</v>
      </c>
      <c r="G66" s="367"/>
      <c r="H66" s="367"/>
      <c r="I66" s="367"/>
      <c r="J66" s="367"/>
      <c r="K66" s="368"/>
      <c r="L66" s="357" t="s">
        <v>4451</v>
      </c>
      <c r="M66" s="358"/>
      <c r="N66" s="357" t="s">
        <v>4420</v>
      </c>
      <c r="O66" s="358"/>
      <c r="P66" s="357" t="s">
        <v>1412</v>
      </c>
      <c r="Q66" s="365"/>
      <c r="R66" s="365"/>
      <c r="S66" s="365"/>
      <c r="T66" s="365"/>
      <c r="U66" s="358"/>
      <c r="V66" s="357" t="s">
        <v>4452</v>
      </c>
      <c r="W66" s="365"/>
      <c r="X66" s="365"/>
      <c r="Y66" s="365"/>
      <c r="Z66" s="365"/>
      <c r="AA66" s="365"/>
      <c r="AB66" s="365"/>
      <c r="AC66" s="358"/>
      <c r="AD66" s="357" t="s">
        <v>1414</v>
      </c>
      <c r="AE66" s="358"/>
      <c r="AF66" s="357" t="s">
        <v>73</v>
      </c>
      <c r="AG66" s="358"/>
      <c r="AH66" s="357" t="s">
        <v>1415</v>
      </c>
      <c r="AI66" s="358"/>
      <c r="AJ66" s="97" t="s">
        <v>4459</v>
      </c>
      <c r="AK66" s="357" t="s">
        <v>1433</v>
      </c>
      <c r="AL66" s="358"/>
      <c r="AM66" s="357" t="s">
        <v>77</v>
      </c>
      <c r="AN66" s="358"/>
      <c r="AO66" s="97" t="s">
        <v>78</v>
      </c>
      <c r="AP66" s="97" t="s">
        <v>1417</v>
      </c>
      <c r="AQ66" s="357" t="s">
        <v>4423</v>
      </c>
      <c r="AR66" s="358"/>
      <c r="AS66" s="110" t="s">
        <v>81</v>
      </c>
      <c r="AT66" s="97" t="s">
        <v>82</v>
      </c>
      <c r="AU66" s="97" t="s">
        <v>4429</v>
      </c>
      <c r="AV66" s="97" t="s">
        <v>1419</v>
      </c>
    </row>
    <row r="67" spans="1:48" ht="55.5" customHeight="1">
      <c r="A67" s="359" t="s">
        <v>1448</v>
      </c>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1"/>
    </row>
    <row r="68" spans="1:48" ht="47.25">
      <c r="A68" s="97" t="s">
        <v>1406</v>
      </c>
      <c r="B68" s="89">
        <v>28</v>
      </c>
      <c r="C68" s="89">
        <v>17</v>
      </c>
      <c r="D68" s="89">
        <v>11</v>
      </c>
      <c r="E68" s="89">
        <v>0</v>
      </c>
      <c r="F68" s="89">
        <v>0</v>
      </c>
      <c r="G68" s="89">
        <v>0</v>
      </c>
      <c r="H68" s="89">
        <v>0</v>
      </c>
      <c r="I68" s="89">
        <v>0</v>
      </c>
      <c r="J68" s="89">
        <v>0</v>
      </c>
      <c r="K68" s="89">
        <v>0</v>
      </c>
      <c r="L68" s="89">
        <v>0</v>
      </c>
      <c r="M68" s="89">
        <v>0</v>
      </c>
      <c r="N68" s="89">
        <v>0</v>
      </c>
      <c r="O68" s="89">
        <v>0</v>
      </c>
      <c r="P68" s="89">
        <v>0</v>
      </c>
      <c r="Q68" s="89">
        <v>0</v>
      </c>
      <c r="R68" s="89">
        <v>0</v>
      </c>
      <c r="S68" s="89">
        <v>0</v>
      </c>
      <c r="T68" s="89">
        <v>0</v>
      </c>
      <c r="U68" s="89">
        <v>0</v>
      </c>
      <c r="V68" s="89">
        <v>0</v>
      </c>
      <c r="W68" s="89">
        <v>0</v>
      </c>
      <c r="X68" s="89">
        <v>7</v>
      </c>
      <c r="Y68" s="89">
        <v>25</v>
      </c>
      <c r="Z68" s="89">
        <v>0</v>
      </c>
      <c r="AA68" s="89">
        <v>0</v>
      </c>
      <c r="AB68" s="89">
        <v>0</v>
      </c>
      <c r="AC68" s="89">
        <v>0</v>
      </c>
      <c r="AD68" s="89">
        <v>28</v>
      </c>
      <c r="AE68" s="89">
        <v>100</v>
      </c>
      <c r="AF68" s="89">
        <v>6</v>
      </c>
      <c r="AG68" s="89">
        <v>21</v>
      </c>
      <c r="AH68" s="89">
        <v>28</v>
      </c>
      <c r="AI68" s="89">
        <v>100</v>
      </c>
      <c r="AJ68" s="89">
        <v>2</v>
      </c>
      <c r="AK68" s="89">
        <v>0.5</v>
      </c>
      <c r="AL68" s="89">
        <v>1</v>
      </c>
      <c r="AM68" s="89">
        <v>0</v>
      </c>
      <c r="AN68" s="89">
        <v>0</v>
      </c>
      <c r="AO68" s="89">
        <v>1</v>
      </c>
      <c r="AP68" s="362" t="s">
        <v>1407</v>
      </c>
      <c r="AQ68" s="363"/>
      <c r="AR68" s="363"/>
      <c r="AS68" s="363"/>
      <c r="AT68" s="363"/>
      <c r="AU68" s="363"/>
      <c r="AV68" s="364"/>
    </row>
    <row r="69" spans="1:48" ht="63">
      <c r="A69" s="97" t="s">
        <v>48</v>
      </c>
      <c r="B69" s="98">
        <v>66</v>
      </c>
      <c r="C69" s="99">
        <v>29</v>
      </c>
      <c r="D69" s="99">
        <v>37</v>
      </c>
      <c r="E69" s="99">
        <v>0</v>
      </c>
      <c r="F69" s="100">
        <v>0</v>
      </c>
      <c r="G69" s="100">
        <v>0</v>
      </c>
      <c r="H69" s="99">
        <v>0</v>
      </c>
      <c r="I69" s="100">
        <v>0</v>
      </c>
      <c r="J69" s="99">
        <v>18</v>
      </c>
      <c r="K69" s="100">
        <v>27</v>
      </c>
      <c r="L69" s="99">
        <v>0</v>
      </c>
      <c r="M69" s="100">
        <v>0</v>
      </c>
      <c r="N69" s="99">
        <v>0</v>
      </c>
      <c r="O69" s="100">
        <v>0</v>
      </c>
      <c r="P69" s="99">
        <v>0</v>
      </c>
      <c r="Q69" s="100">
        <v>0</v>
      </c>
      <c r="R69" s="99">
        <v>0</v>
      </c>
      <c r="S69" s="100">
        <v>0</v>
      </c>
      <c r="T69" s="99">
        <v>0</v>
      </c>
      <c r="U69" s="100">
        <v>0</v>
      </c>
      <c r="V69" s="99">
        <v>7</v>
      </c>
      <c r="W69" s="100">
        <v>10</v>
      </c>
      <c r="X69" s="99">
        <v>9</v>
      </c>
      <c r="Y69" s="100">
        <v>13</v>
      </c>
      <c r="Z69" s="99">
        <v>0</v>
      </c>
      <c r="AA69" s="100">
        <v>0</v>
      </c>
      <c r="AB69" s="99">
        <v>14</v>
      </c>
      <c r="AC69" s="100">
        <v>21</v>
      </c>
      <c r="AD69" s="99">
        <v>66</v>
      </c>
      <c r="AE69" s="100">
        <v>100</v>
      </c>
      <c r="AF69" s="99">
        <v>29</v>
      </c>
      <c r="AG69" s="100">
        <v>44</v>
      </c>
      <c r="AH69" s="105">
        <v>33</v>
      </c>
      <c r="AI69" s="106">
        <v>50</v>
      </c>
      <c r="AJ69" s="105">
        <v>5</v>
      </c>
      <c r="AK69" s="105">
        <v>0.5</v>
      </c>
      <c r="AL69" s="105">
        <v>1</v>
      </c>
      <c r="AM69" s="105">
        <v>0</v>
      </c>
      <c r="AN69" s="105">
        <v>0</v>
      </c>
      <c r="AO69" s="105">
        <v>4</v>
      </c>
      <c r="AP69" s="105" t="s">
        <v>49</v>
      </c>
      <c r="AQ69" s="105">
        <v>0</v>
      </c>
      <c r="AR69" s="105">
        <v>0</v>
      </c>
      <c r="AS69" s="106">
        <v>1</v>
      </c>
      <c r="AT69" s="105" t="s">
        <v>49</v>
      </c>
      <c r="AU69" s="105" t="s">
        <v>50</v>
      </c>
      <c r="AV69" s="105" t="s">
        <v>49</v>
      </c>
    </row>
    <row r="70" spans="1:48" ht="31.5">
      <c r="A70" s="109" t="s">
        <v>51</v>
      </c>
      <c r="B70" s="95">
        <f>B68-B69</f>
        <v>-38</v>
      </c>
      <c r="C70" s="95">
        <f t="shared" ref="C70:AS70" si="11">C68-C69</f>
        <v>-12</v>
      </c>
      <c r="D70" s="95">
        <f t="shared" si="11"/>
        <v>-26</v>
      </c>
      <c r="E70" s="95">
        <f t="shared" si="11"/>
        <v>0</v>
      </c>
      <c r="F70" s="95">
        <f t="shared" si="11"/>
        <v>0</v>
      </c>
      <c r="G70" s="95">
        <f t="shared" si="11"/>
        <v>0</v>
      </c>
      <c r="H70" s="95">
        <f t="shared" si="11"/>
        <v>0</v>
      </c>
      <c r="I70" s="95">
        <f t="shared" si="11"/>
        <v>0</v>
      </c>
      <c r="J70" s="95">
        <f t="shared" si="11"/>
        <v>-18</v>
      </c>
      <c r="K70" s="95">
        <f t="shared" si="11"/>
        <v>-27</v>
      </c>
      <c r="L70" s="95">
        <f t="shared" si="11"/>
        <v>0</v>
      </c>
      <c r="M70" s="95">
        <f t="shared" si="11"/>
        <v>0</v>
      </c>
      <c r="N70" s="95">
        <f t="shared" si="11"/>
        <v>0</v>
      </c>
      <c r="O70" s="95">
        <f t="shared" si="11"/>
        <v>0</v>
      </c>
      <c r="P70" s="95">
        <f t="shared" si="11"/>
        <v>0</v>
      </c>
      <c r="Q70" s="95">
        <f t="shared" si="11"/>
        <v>0</v>
      </c>
      <c r="R70" s="95">
        <f t="shared" si="11"/>
        <v>0</v>
      </c>
      <c r="S70" s="95">
        <f t="shared" si="11"/>
        <v>0</v>
      </c>
      <c r="T70" s="95">
        <f t="shared" si="11"/>
        <v>0</v>
      </c>
      <c r="U70" s="95">
        <f t="shared" si="11"/>
        <v>0</v>
      </c>
      <c r="V70" s="95">
        <f t="shared" si="11"/>
        <v>-7</v>
      </c>
      <c r="W70" s="95">
        <f t="shared" si="11"/>
        <v>-10</v>
      </c>
      <c r="X70" s="95">
        <f t="shared" si="11"/>
        <v>-2</v>
      </c>
      <c r="Y70" s="95">
        <f t="shared" si="11"/>
        <v>12</v>
      </c>
      <c r="Z70" s="95">
        <f t="shared" si="11"/>
        <v>0</v>
      </c>
      <c r="AA70" s="95">
        <f t="shared" si="11"/>
        <v>0</v>
      </c>
      <c r="AB70" s="95">
        <f t="shared" si="11"/>
        <v>-14</v>
      </c>
      <c r="AC70" s="95">
        <f t="shared" si="11"/>
        <v>-21</v>
      </c>
      <c r="AD70" s="95">
        <f t="shared" si="11"/>
        <v>-38</v>
      </c>
      <c r="AE70" s="95">
        <f t="shared" si="11"/>
        <v>0</v>
      </c>
      <c r="AF70" s="95">
        <f t="shared" si="11"/>
        <v>-23</v>
      </c>
      <c r="AG70" s="95">
        <f t="shared" si="11"/>
        <v>-23</v>
      </c>
      <c r="AH70" s="95">
        <f t="shared" si="11"/>
        <v>-5</v>
      </c>
      <c r="AI70" s="95">
        <f t="shared" si="11"/>
        <v>50</v>
      </c>
      <c r="AJ70" s="95">
        <f t="shared" si="11"/>
        <v>-3</v>
      </c>
      <c r="AK70" s="95">
        <f t="shared" si="11"/>
        <v>0</v>
      </c>
      <c r="AL70" s="95">
        <f t="shared" si="11"/>
        <v>0</v>
      </c>
      <c r="AM70" s="95">
        <f t="shared" si="11"/>
        <v>0</v>
      </c>
      <c r="AN70" s="95">
        <f t="shared" si="11"/>
        <v>0</v>
      </c>
      <c r="AO70" s="95">
        <f t="shared" si="11"/>
        <v>-3</v>
      </c>
      <c r="AP70" s="95" t="s">
        <v>49</v>
      </c>
      <c r="AQ70" s="95">
        <f t="shared" si="11"/>
        <v>0</v>
      </c>
      <c r="AR70" s="95">
        <f t="shared" si="11"/>
        <v>0</v>
      </c>
      <c r="AS70" s="95">
        <f t="shared" si="11"/>
        <v>-1</v>
      </c>
      <c r="AT70" s="95" t="s">
        <v>64</v>
      </c>
      <c r="AU70" s="95" t="s">
        <v>47</v>
      </c>
      <c r="AV70" s="95" t="s">
        <v>64</v>
      </c>
    </row>
    <row r="71" spans="1:48" ht="299.25">
      <c r="A71" s="97" t="s">
        <v>65</v>
      </c>
      <c r="B71" s="357" t="s">
        <v>4453</v>
      </c>
      <c r="C71" s="365"/>
      <c r="D71" s="365"/>
      <c r="E71" s="358"/>
      <c r="F71" s="366" t="s">
        <v>4454</v>
      </c>
      <c r="G71" s="367"/>
      <c r="H71" s="367"/>
      <c r="I71" s="367"/>
      <c r="J71" s="367"/>
      <c r="K71" s="368"/>
      <c r="L71" s="357" t="s">
        <v>4462</v>
      </c>
      <c r="M71" s="358"/>
      <c r="N71" s="357" t="s">
        <v>4420</v>
      </c>
      <c r="O71" s="358"/>
      <c r="P71" s="357" t="s">
        <v>1412</v>
      </c>
      <c r="Q71" s="365"/>
      <c r="R71" s="365"/>
      <c r="S71" s="365"/>
      <c r="T71" s="365"/>
      <c r="U71" s="358"/>
      <c r="V71" s="357" t="s">
        <v>4455</v>
      </c>
      <c r="W71" s="365"/>
      <c r="X71" s="365"/>
      <c r="Y71" s="365"/>
      <c r="Z71" s="365"/>
      <c r="AA71" s="365"/>
      <c r="AB71" s="365"/>
      <c r="AC71" s="358"/>
      <c r="AD71" s="357" t="s">
        <v>1414</v>
      </c>
      <c r="AE71" s="358"/>
      <c r="AF71" s="357" t="s">
        <v>73</v>
      </c>
      <c r="AG71" s="358"/>
      <c r="AH71" s="357" t="s">
        <v>4427</v>
      </c>
      <c r="AI71" s="358"/>
      <c r="AJ71" s="97" t="s">
        <v>1426</v>
      </c>
      <c r="AK71" s="357" t="s">
        <v>1433</v>
      </c>
      <c r="AL71" s="358"/>
      <c r="AM71" s="357" t="s">
        <v>77</v>
      </c>
      <c r="AN71" s="358"/>
      <c r="AO71" s="97" t="s">
        <v>78</v>
      </c>
      <c r="AP71" s="97" t="s">
        <v>1417</v>
      </c>
      <c r="AQ71" s="357" t="s">
        <v>4423</v>
      </c>
      <c r="AR71" s="358"/>
      <c r="AS71" s="110" t="s">
        <v>81</v>
      </c>
      <c r="AT71" s="97" t="s">
        <v>82</v>
      </c>
      <c r="AU71" s="97" t="s">
        <v>1418</v>
      </c>
      <c r="AV71" s="97" t="s">
        <v>1419</v>
      </c>
    </row>
    <row r="72" spans="1:48" ht="51" customHeight="1">
      <c r="A72" s="359" t="s">
        <v>1449</v>
      </c>
      <c r="B72" s="360"/>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0"/>
      <c r="AT72" s="360"/>
      <c r="AU72" s="360"/>
      <c r="AV72" s="361"/>
    </row>
    <row r="73" spans="1:48" ht="47.25">
      <c r="A73" s="97" t="s">
        <v>1406</v>
      </c>
      <c r="B73" s="89">
        <v>659</v>
      </c>
      <c r="C73" s="89">
        <v>268</v>
      </c>
      <c r="D73" s="89">
        <v>340</v>
      </c>
      <c r="E73" s="89">
        <v>51</v>
      </c>
      <c r="F73" s="89">
        <v>3</v>
      </c>
      <c r="G73" s="89" t="s">
        <v>1450</v>
      </c>
      <c r="H73" s="89">
        <v>3</v>
      </c>
      <c r="I73" s="89" t="s">
        <v>1450</v>
      </c>
      <c r="J73" s="89">
        <v>3</v>
      </c>
      <c r="K73" s="89" t="s">
        <v>1450</v>
      </c>
      <c r="L73" s="89">
        <v>3</v>
      </c>
      <c r="M73" s="89">
        <v>0.45</v>
      </c>
      <c r="N73" s="89">
        <v>3</v>
      </c>
      <c r="O73" s="89">
        <v>0.45</v>
      </c>
      <c r="P73" s="89">
        <v>0</v>
      </c>
      <c r="Q73" s="89">
        <v>0</v>
      </c>
      <c r="R73" s="89">
        <v>0</v>
      </c>
      <c r="S73" s="89">
        <v>0</v>
      </c>
      <c r="T73" s="89">
        <v>3</v>
      </c>
      <c r="U73" s="89">
        <v>0.45</v>
      </c>
      <c r="V73" s="89">
        <v>0</v>
      </c>
      <c r="W73" s="89">
        <v>0</v>
      </c>
      <c r="X73" s="89">
        <v>33</v>
      </c>
      <c r="Y73" s="89">
        <v>5</v>
      </c>
      <c r="Z73" s="89">
        <v>0</v>
      </c>
      <c r="AA73" s="89">
        <v>0</v>
      </c>
      <c r="AB73" s="89">
        <v>31</v>
      </c>
      <c r="AC73" s="89">
        <v>0</v>
      </c>
      <c r="AD73" s="89">
        <v>255</v>
      </c>
      <c r="AE73" s="89" t="s">
        <v>1451</v>
      </c>
      <c r="AF73" s="89">
        <v>636</v>
      </c>
      <c r="AG73" s="89">
        <v>96.5</v>
      </c>
      <c r="AH73" s="89">
        <v>0</v>
      </c>
      <c r="AI73" s="89">
        <v>0</v>
      </c>
      <c r="AJ73" s="89">
        <v>10.15</v>
      </c>
      <c r="AK73" s="89">
        <v>4</v>
      </c>
      <c r="AL73" s="89">
        <v>6</v>
      </c>
      <c r="AM73" s="89">
        <v>0</v>
      </c>
      <c r="AN73" s="89">
        <v>0</v>
      </c>
      <c r="AO73" s="89">
        <v>9</v>
      </c>
      <c r="AP73" s="362" t="s">
        <v>1407</v>
      </c>
      <c r="AQ73" s="363"/>
      <c r="AR73" s="363"/>
      <c r="AS73" s="363"/>
      <c r="AT73" s="363"/>
      <c r="AU73" s="363"/>
      <c r="AV73" s="364"/>
    </row>
    <row r="74" spans="1:48" ht="63">
      <c r="A74" s="97" t="s">
        <v>48</v>
      </c>
      <c r="B74" s="98">
        <v>670</v>
      </c>
      <c r="C74" s="99">
        <v>264</v>
      </c>
      <c r="D74" s="99">
        <v>350</v>
      </c>
      <c r="E74" s="99">
        <v>56</v>
      </c>
      <c r="F74" s="100">
        <v>2</v>
      </c>
      <c r="G74" s="100">
        <v>0.3</v>
      </c>
      <c r="H74" s="99">
        <v>1</v>
      </c>
      <c r="I74" s="100">
        <v>0.1</v>
      </c>
      <c r="J74" s="99">
        <v>0</v>
      </c>
      <c r="K74" s="100">
        <v>0</v>
      </c>
      <c r="L74" s="99">
        <v>2</v>
      </c>
      <c r="M74" s="100">
        <v>0.3</v>
      </c>
      <c r="N74" s="99">
        <v>1</v>
      </c>
      <c r="O74" s="100">
        <v>0.1</v>
      </c>
      <c r="P74" s="99">
        <v>1</v>
      </c>
      <c r="Q74" s="100">
        <v>0.1</v>
      </c>
      <c r="R74" s="99">
        <v>1</v>
      </c>
      <c r="S74" s="100">
        <v>0.1</v>
      </c>
      <c r="T74" s="99">
        <v>0</v>
      </c>
      <c r="U74" s="100">
        <v>0</v>
      </c>
      <c r="V74" s="99">
        <v>120</v>
      </c>
      <c r="W74" s="100">
        <v>18</v>
      </c>
      <c r="X74" s="99">
        <v>60</v>
      </c>
      <c r="Y74" s="100">
        <v>9</v>
      </c>
      <c r="Z74" s="99">
        <v>0</v>
      </c>
      <c r="AA74" s="100">
        <v>0.7</v>
      </c>
      <c r="AB74" s="99">
        <v>13</v>
      </c>
      <c r="AC74" s="100">
        <v>2</v>
      </c>
      <c r="AD74" s="99">
        <v>414</v>
      </c>
      <c r="AE74" s="100">
        <v>62</v>
      </c>
      <c r="AF74" s="99">
        <v>670</v>
      </c>
      <c r="AG74" s="100">
        <v>100</v>
      </c>
      <c r="AH74" s="105">
        <v>670</v>
      </c>
      <c r="AI74" s="106">
        <v>100</v>
      </c>
      <c r="AJ74" s="105">
        <v>9</v>
      </c>
      <c r="AK74" s="105">
        <v>2</v>
      </c>
      <c r="AL74" s="105">
        <v>2</v>
      </c>
      <c r="AM74" s="105">
        <v>0</v>
      </c>
      <c r="AN74" s="105">
        <v>0</v>
      </c>
      <c r="AO74" s="105">
        <v>9</v>
      </c>
      <c r="AP74" s="105" t="s">
        <v>49</v>
      </c>
      <c r="AQ74" s="105">
        <v>1</v>
      </c>
      <c r="AR74" s="105">
        <v>22</v>
      </c>
      <c r="AS74" s="106">
        <v>1</v>
      </c>
      <c r="AT74" s="105" t="s">
        <v>49</v>
      </c>
      <c r="AU74" s="105" t="s">
        <v>50</v>
      </c>
      <c r="AV74" s="105" t="s">
        <v>49</v>
      </c>
    </row>
    <row r="75" spans="1:48" ht="31.5">
      <c r="A75" s="109" t="s">
        <v>51</v>
      </c>
      <c r="B75" s="95">
        <f>B73-B74</f>
        <v>-11</v>
      </c>
      <c r="C75" s="95">
        <f t="shared" ref="C75:AS75" si="12">C73-C74</f>
        <v>4</v>
      </c>
      <c r="D75" s="95">
        <f t="shared" si="12"/>
        <v>-10</v>
      </c>
      <c r="E75" s="95">
        <f t="shared" si="12"/>
        <v>-5</v>
      </c>
      <c r="F75" s="95">
        <f t="shared" si="12"/>
        <v>1</v>
      </c>
      <c r="G75" s="95" t="e">
        <f t="shared" si="12"/>
        <v>#VALUE!</v>
      </c>
      <c r="H75" s="95">
        <f t="shared" si="12"/>
        <v>2</v>
      </c>
      <c r="I75" s="95" t="e">
        <f t="shared" si="12"/>
        <v>#VALUE!</v>
      </c>
      <c r="J75" s="95">
        <f t="shared" si="12"/>
        <v>3</v>
      </c>
      <c r="K75" s="95" t="e">
        <f t="shared" si="12"/>
        <v>#VALUE!</v>
      </c>
      <c r="L75" s="95">
        <f t="shared" si="12"/>
        <v>1</v>
      </c>
      <c r="M75" s="95">
        <f t="shared" si="12"/>
        <v>0.15000000000000002</v>
      </c>
      <c r="N75" s="95">
        <f t="shared" si="12"/>
        <v>2</v>
      </c>
      <c r="O75" s="95">
        <f t="shared" si="12"/>
        <v>0.35</v>
      </c>
      <c r="P75" s="95">
        <f t="shared" si="12"/>
        <v>-1</v>
      </c>
      <c r="Q75" s="95">
        <f t="shared" si="12"/>
        <v>-0.1</v>
      </c>
      <c r="R75" s="95">
        <f t="shared" si="12"/>
        <v>-1</v>
      </c>
      <c r="S75" s="95">
        <f t="shared" si="12"/>
        <v>-0.1</v>
      </c>
      <c r="T75" s="95">
        <f t="shared" si="12"/>
        <v>3</v>
      </c>
      <c r="U75" s="95">
        <f t="shared" si="12"/>
        <v>0.45</v>
      </c>
      <c r="V75" s="95">
        <f t="shared" si="12"/>
        <v>-120</v>
      </c>
      <c r="W75" s="95">
        <f t="shared" si="12"/>
        <v>-18</v>
      </c>
      <c r="X75" s="95">
        <f t="shared" si="12"/>
        <v>-27</v>
      </c>
      <c r="Y75" s="95">
        <f t="shared" si="12"/>
        <v>-4</v>
      </c>
      <c r="Z75" s="95">
        <f t="shared" si="12"/>
        <v>0</v>
      </c>
      <c r="AA75" s="95">
        <f t="shared" si="12"/>
        <v>-0.7</v>
      </c>
      <c r="AB75" s="95">
        <f t="shared" si="12"/>
        <v>18</v>
      </c>
      <c r="AC75" s="95">
        <f t="shared" si="12"/>
        <v>-2</v>
      </c>
      <c r="AD75" s="95">
        <f t="shared" si="12"/>
        <v>-159</v>
      </c>
      <c r="AE75" s="95" t="e">
        <f t="shared" si="12"/>
        <v>#VALUE!</v>
      </c>
      <c r="AF75" s="95">
        <f t="shared" si="12"/>
        <v>-34</v>
      </c>
      <c r="AG75" s="95">
        <f t="shared" si="12"/>
        <v>-3.5</v>
      </c>
      <c r="AH75" s="95">
        <f t="shared" si="12"/>
        <v>-670</v>
      </c>
      <c r="AI75" s="95">
        <f t="shared" si="12"/>
        <v>-100</v>
      </c>
      <c r="AJ75" s="95">
        <f t="shared" si="12"/>
        <v>1.1500000000000004</v>
      </c>
      <c r="AK75" s="95">
        <f t="shared" si="12"/>
        <v>2</v>
      </c>
      <c r="AL75" s="95">
        <f t="shared" si="12"/>
        <v>4</v>
      </c>
      <c r="AM75" s="95">
        <f t="shared" si="12"/>
        <v>0</v>
      </c>
      <c r="AN75" s="95">
        <f t="shared" si="12"/>
        <v>0</v>
      </c>
      <c r="AO75" s="95">
        <f t="shared" si="12"/>
        <v>0</v>
      </c>
      <c r="AP75" s="95" t="s">
        <v>49</v>
      </c>
      <c r="AQ75" s="95">
        <f t="shared" si="12"/>
        <v>-1</v>
      </c>
      <c r="AR75" s="95">
        <f t="shared" si="12"/>
        <v>-22</v>
      </c>
      <c r="AS75" s="95">
        <f t="shared" si="12"/>
        <v>-1</v>
      </c>
      <c r="AT75" s="95" t="s">
        <v>64</v>
      </c>
      <c r="AU75" s="95" t="s">
        <v>47</v>
      </c>
      <c r="AV75" s="95" t="s">
        <v>64</v>
      </c>
    </row>
    <row r="76" spans="1:48" ht="299.25">
      <c r="A76" s="97" t="s">
        <v>65</v>
      </c>
      <c r="B76" s="357" t="s">
        <v>4456</v>
      </c>
      <c r="C76" s="365"/>
      <c r="D76" s="365"/>
      <c r="E76" s="358"/>
      <c r="F76" s="366" t="s">
        <v>4439</v>
      </c>
      <c r="G76" s="367"/>
      <c r="H76" s="367"/>
      <c r="I76" s="367"/>
      <c r="J76" s="367"/>
      <c r="K76" s="368"/>
      <c r="L76" s="357" t="s">
        <v>4451</v>
      </c>
      <c r="M76" s="358"/>
      <c r="N76" s="357" t="s">
        <v>4420</v>
      </c>
      <c r="O76" s="358"/>
      <c r="P76" s="357" t="s">
        <v>4431</v>
      </c>
      <c r="Q76" s="365"/>
      <c r="R76" s="365"/>
      <c r="S76" s="365"/>
      <c r="T76" s="365"/>
      <c r="U76" s="358"/>
      <c r="V76" s="357" t="s">
        <v>4457</v>
      </c>
      <c r="W76" s="365"/>
      <c r="X76" s="365"/>
      <c r="Y76" s="365"/>
      <c r="Z76" s="365"/>
      <c r="AA76" s="365"/>
      <c r="AB76" s="365"/>
      <c r="AC76" s="358"/>
      <c r="AD76" s="357" t="s">
        <v>1414</v>
      </c>
      <c r="AE76" s="358"/>
      <c r="AF76" s="357" t="s">
        <v>73</v>
      </c>
      <c r="AG76" s="358"/>
      <c r="AH76" s="357" t="s">
        <v>4427</v>
      </c>
      <c r="AI76" s="358"/>
      <c r="AJ76" s="97" t="s">
        <v>4459</v>
      </c>
      <c r="AK76" s="357" t="s">
        <v>1433</v>
      </c>
      <c r="AL76" s="358"/>
      <c r="AM76" s="357" t="s">
        <v>77</v>
      </c>
      <c r="AN76" s="358"/>
      <c r="AO76" s="97" t="s">
        <v>78</v>
      </c>
      <c r="AP76" s="97" t="s">
        <v>1417</v>
      </c>
      <c r="AQ76" s="357" t="s">
        <v>4466</v>
      </c>
      <c r="AR76" s="358"/>
      <c r="AS76" s="110" t="s">
        <v>81</v>
      </c>
      <c r="AT76" s="97" t="s">
        <v>82</v>
      </c>
      <c r="AU76" s="97" t="s">
        <v>1418</v>
      </c>
      <c r="AV76" s="97" t="s">
        <v>1419</v>
      </c>
    </row>
  </sheetData>
  <mergeCells count="214">
    <mergeCell ref="A42:AV42"/>
    <mergeCell ref="AP43:AV43"/>
    <mergeCell ref="L41:M41"/>
    <mergeCell ref="N41:O41"/>
    <mergeCell ref="P41:U41"/>
    <mergeCell ref="V41:AC41"/>
    <mergeCell ref="AF36:AG36"/>
    <mergeCell ref="AH36:AI36"/>
    <mergeCell ref="AK36:AL36"/>
    <mergeCell ref="AM36:AN36"/>
    <mergeCell ref="AD41:AE41"/>
    <mergeCell ref="AF41:AG41"/>
    <mergeCell ref="AH41:AI41"/>
    <mergeCell ref="AK41:AL41"/>
    <mergeCell ref="AM41:AN41"/>
    <mergeCell ref="AQ41:AR41"/>
    <mergeCell ref="B41:E41"/>
    <mergeCell ref="F41:K41"/>
    <mergeCell ref="A32:AV32"/>
    <mergeCell ref="V36:AC36"/>
    <mergeCell ref="AD36:AE36"/>
    <mergeCell ref="AQ36:AR36"/>
    <mergeCell ref="A37:AV37"/>
    <mergeCell ref="B36:E36"/>
    <mergeCell ref="F36:K36"/>
    <mergeCell ref="L36:M36"/>
    <mergeCell ref="N36:O36"/>
    <mergeCell ref="P36:U36"/>
    <mergeCell ref="AP33:AV33"/>
    <mergeCell ref="AK7:AP7"/>
    <mergeCell ref="AP23:AV23"/>
    <mergeCell ref="AF26:AG26"/>
    <mergeCell ref="AF21:AG21"/>
    <mergeCell ref="AH21:AI21"/>
    <mergeCell ref="AQ16:AR16"/>
    <mergeCell ref="A17:AV17"/>
    <mergeCell ref="AD16:AE16"/>
    <mergeCell ref="AF16:AG16"/>
    <mergeCell ref="AH16:AI16"/>
    <mergeCell ref="AK16:AL16"/>
    <mergeCell ref="AM16:AN16"/>
    <mergeCell ref="V16:AC16"/>
    <mergeCell ref="AK26:AL26"/>
    <mergeCell ref="AM26:AN26"/>
    <mergeCell ref="V26:AC26"/>
    <mergeCell ref="AD26:AE26"/>
    <mergeCell ref="AQ26:AR26"/>
    <mergeCell ref="B26:E26"/>
    <mergeCell ref="F26:K26"/>
    <mergeCell ref="L26:M26"/>
    <mergeCell ref="N26:O26"/>
    <mergeCell ref="P26:U26"/>
    <mergeCell ref="AH26:AI26"/>
    <mergeCell ref="F7:AJ7"/>
    <mergeCell ref="A11:AV11"/>
    <mergeCell ref="A12:AV12"/>
    <mergeCell ref="AP13:AV13"/>
    <mergeCell ref="B16:E16"/>
    <mergeCell ref="F16:K16"/>
    <mergeCell ref="L16:M16"/>
    <mergeCell ref="V9:W9"/>
    <mergeCell ref="X9:Y9"/>
    <mergeCell ref="J9:K9"/>
    <mergeCell ref="L8:M9"/>
    <mergeCell ref="F8:K8"/>
    <mergeCell ref="P8:U8"/>
    <mergeCell ref="AJ8:AJ9"/>
    <mergeCell ref="A7:A10"/>
    <mergeCell ref="B7:E9"/>
    <mergeCell ref="AP8:AP9"/>
    <mergeCell ref="AQ7:AR9"/>
    <mergeCell ref="AO8:AO9"/>
    <mergeCell ref="AK8:AL9"/>
    <mergeCell ref="AM8:AN9"/>
    <mergeCell ref="AT7:AT9"/>
    <mergeCell ref="AU7:AU9"/>
    <mergeCell ref="AV7:AV9"/>
    <mergeCell ref="Z9:AA9"/>
    <mergeCell ref="AB9:AC9"/>
    <mergeCell ref="F9:G9"/>
    <mergeCell ref="H9:I9"/>
    <mergeCell ref="P9:Q9"/>
    <mergeCell ref="N8:O9"/>
    <mergeCell ref="V8:AC8"/>
    <mergeCell ref="AH8:AI9"/>
    <mergeCell ref="R9:S9"/>
    <mergeCell ref="T9:U9"/>
    <mergeCell ref="AD8:AE9"/>
    <mergeCell ref="AF8:AG9"/>
    <mergeCell ref="AP28:AV28"/>
    <mergeCell ref="B31:E31"/>
    <mergeCell ref="F31:K31"/>
    <mergeCell ref="L31:M31"/>
    <mergeCell ref="N31:O31"/>
    <mergeCell ref="P31:U31"/>
    <mergeCell ref="V21:AC21"/>
    <mergeCell ref="AD21:AE21"/>
    <mergeCell ref="AQ21:AR21"/>
    <mergeCell ref="A22:AV22"/>
    <mergeCell ref="B21:E21"/>
    <mergeCell ref="F21:K21"/>
    <mergeCell ref="L21:M21"/>
    <mergeCell ref="N21:O21"/>
    <mergeCell ref="P21:U21"/>
    <mergeCell ref="A27:AV27"/>
    <mergeCell ref="AQ31:AR31"/>
    <mergeCell ref="V31:AC31"/>
    <mergeCell ref="AD31:AE31"/>
    <mergeCell ref="AF31:AG31"/>
    <mergeCell ref="AH31:AI31"/>
    <mergeCell ref="AK31:AL31"/>
    <mergeCell ref="AM31:AN31"/>
    <mergeCell ref="AH76:AI76"/>
    <mergeCell ref="AK76:AL76"/>
    <mergeCell ref="AM76:AN76"/>
    <mergeCell ref="AQ76:AR76"/>
    <mergeCell ref="A72:AV72"/>
    <mergeCell ref="A67:AV67"/>
    <mergeCell ref="AP18:AV18"/>
    <mergeCell ref="N16:O16"/>
    <mergeCell ref="P16:U16"/>
    <mergeCell ref="AK21:AL21"/>
    <mergeCell ref="AM21:AN21"/>
    <mergeCell ref="AQ66:AR66"/>
    <mergeCell ref="AP73:AV73"/>
    <mergeCell ref="AP68:AV68"/>
    <mergeCell ref="B66:E66"/>
    <mergeCell ref="F66:K66"/>
    <mergeCell ref="L66:M66"/>
    <mergeCell ref="N66:O66"/>
    <mergeCell ref="P66:U66"/>
    <mergeCell ref="V66:AC66"/>
    <mergeCell ref="AD66:AE66"/>
    <mergeCell ref="AF66:AG66"/>
    <mergeCell ref="AD61:AE61"/>
    <mergeCell ref="AF61:AG61"/>
    <mergeCell ref="AS7:AS9"/>
    <mergeCell ref="B76:E76"/>
    <mergeCell ref="F76:K76"/>
    <mergeCell ref="L76:M76"/>
    <mergeCell ref="N76:O76"/>
    <mergeCell ref="AD76:AE76"/>
    <mergeCell ref="AF76:AG76"/>
    <mergeCell ref="AD71:AE71"/>
    <mergeCell ref="AF71:AG71"/>
    <mergeCell ref="AH71:AI71"/>
    <mergeCell ref="AK71:AL71"/>
    <mergeCell ref="AM71:AN71"/>
    <mergeCell ref="AQ71:AR71"/>
    <mergeCell ref="B71:E71"/>
    <mergeCell ref="F71:K71"/>
    <mergeCell ref="P76:U76"/>
    <mergeCell ref="V76:AC76"/>
    <mergeCell ref="L71:M71"/>
    <mergeCell ref="N71:O71"/>
    <mergeCell ref="P71:U71"/>
    <mergeCell ref="V71:AC71"/>
    <mergeCell ref="AH66:AI66"/>
    <mergeCell ref="AK66:AL66"/>
    <mergeCell ref="AM66:AN66"/>
    <mergeCell ref="AH61:AI61"/>
    <mergeCell ref="AK61:AL61"/>
    <mergeCell ref="AM61:AN61"/>
    <mergeCell ref="AQ61:AR61"/>
    <mergeCell ref="B61:E61"/>
    <mergeCell ref="F61:K61"/>
    <mergeCell ref="A62:AV62"/>
    <mergeCell ref="AP63:AV63"/>
    <mergeCell ref="L61:M61"/>
    <mergeCell ref="N61:O61"/>
    <mergeCell ref="P61:U61"/>
    <mergeCell ref="V61:AC61"/>
    <mergeCell ref="AP58:AV58"/>
    <mergeCell ref="B56:E56"/>
    <mergeCell ref="F56:K56"/>
    <mergeCell ref="L56:M56"/>
    <mergeCell ref="N56:O56"/>
    <mergeCell ref="P56:U56"/>
    <mergeCell ref="V56:AC56"/>
    <mergeCell ref="AD56:AE56"/>
    <mergeCell ref="AF56:AG56"/>
    <mergeCell ref="AQ51:AR51"/>
    <mergeCell ref="B51:E51"/>
    <mergeCell ref="F51:K51"/>
    <mergeCell ref="A52:AV52"/>
    <mergeCell ref="AH56:AI56"/>
    <mergeCell ref="AK56:AL56"/>
    <mergeCell ref="AM56:AN56"/>
    <mergeCell ref="AQ56:AR56"/>
    <mergeCell ref="A57:AV57"/>
    <mergeCell ref="AP53:AV53"/>
    <mergeCell ref="L51:M51"/>
    <mergeCell ref="N51:O51"/>
    <mergeCell ref="P51:U51"/>
    <mergeCell ref="V51:AC51"/>
    <mergeCell ref="AD51:AE51"/>
    <mergeCell ref="AF51:AG51"/>
    <mergeCell ref="AH51:AI51"/>
    <mergeCell ref="AK51:AL51"/>
    <mergeCell ref="AM51:AN51"/>
    <mergeCell ref="AH46:AI46"/>
    <mergeCell ref="AK46:AL46"/>
    <mergeCell ref="AM46:AN46"/>
    <mergeCell ref="AQ46:AR46"/>
    <mergeCell ref="A47:AV47"/>
    <mergeCell ref="AP48:AV48"/>
    <mergeCell ref="B46:E46"/>
    <mergeCell ref="F46:K46"/>
    <mergeCell ref="L46:M46"/>
    <mergeCell ref="N46:O46"/>
    <mergeCell ref="P46:U46"/>
    <mergeCell ref="V46:AC46"/>
    <mergeCell ref="AD46:AE46"/>
    <mergeCell ref="AF46:AG46"/>
  </mergeCells>
  <pageMargins left="0.7" right="0.7" top="0.75" bottom="0.75" header="0" footer="0"/>
  <pageSetup paperSize="9" scale="2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55"/>
  <sheetViews>
    <sheetView view="pageBreakPreview" topLeftCell="P44" zoomScale="60" zoomScaleNormal="30" workbookViewId="0">
      <selection activeCell="Q47" sqref="Q47"/>
    </sheetView>
  </sheetViews>
  <sheetFormatPr defaultColWidth="12.5703125" defaultRowHeight="15" customHeight="1"/>
  <cols>
    <col min="1" max="1" width="39.85546875" customWidth="1"/>
    <col min="2" max="6" width="12.5703125" customWidth="1"/>
  </cols>
  <sheetData>
    <row r="1" spans="1:48" ht="15.75" customHeight="1">
      <c r="A1" s="220"/>
      <c r="B1" s="220"/>
      <c r="C1" s="220"/>
      <c r="D1" s="220"/>
      <c r="E1" s="220"/>
      <c r="F1" s="221"/>
      <c r="G1" s="221"/>
      <c r="H1" s="220"/>
      <c r="I1" s="221"/>
      <c r="J1" s="220"/>
      <c r="K1" s="221"/>
      <c r="L1" s="220"/>
      <c r="M1" s="221"/>
      <c r="N1" s="220"/>
      <c r="O1" s="221"/>
      <c r="P1" s="220"/>
      <c r="Q1" s="221"/>
      <c r="R1" s="220"/>
      <c r="S1" s="221"/>
      <c r="T1" s="220"/>
      <c r="U1" s="221"/>
      <c r="V1" s="220"/>
      <c r="W1" s="221"/>
      <c r="X1" s="220"/>
      <c r="Y1" s="221"/>
      <c r="Z1" s="220"/>
      <c r="AA1" s="221"/>
      <c r="AB1" s="220"/>
      <c r="AC1" s="221"/>
      <c r="AD1" s="220"/>
      <c r="AE1" s="221"/>
      <c r="AF1" s="220"/>
      <c r="AG1" s="221"/>
      <c r="AH1" s="220"/>
      <c r="AI1" s="221"/>
      <c r="AJ1" s="220"/>
      <c r="AK1" s="220"/>
      <c r="AL1" s="220"/>
      <c r="AM1" s="220"/>
      <c r="AN1" s="220"/>
      <c r="AO1" s="220"/>
      <c r="AP1" s="220"/>
      <c r="AQ1" s="220"/>
      <c r="AR1" s="220"/>
      <c r="AS1" s="221"/>
      <c r="AT1" s="220"/>
      <c r="AU1" s="220"/>
      <c r="AV1" s="220"/>
    </row>
    <row r="2" spans="1:48" ht="15.75" customHeight="1">
      <c r="A2" s="220"/>
      <c r="B2" s="220"/>
      <c r="C2" s="220"/>
      <c r="D2" s="220"/>
      <c r="E2" s="220"/>
      <c r="F2" s="221"/>
      <c r="G2" s="221"/>
      <c r="H2" s="220"/>
      <c r="I2" s="221"/>
      <c r="J2" s="220"/>
      <c r="K2" s="221"/>
      <c r="L2" s="220"/>
      <c r="M2" s="221"/>
      <c r="N2" s="220"/>
      <c r="O2" s="221"/>
      <c r="P2" s="220"/>
      <c r="Q2" s="222" t="s">
        <v>0</v>
      </c>
      <c r="R2" s="220"/>
      <c r="S2" s="221"/>
      <c r="T2" s="220"/>
      <c r="U2" s="221"/>
      <c r="V2" s="39"/>
      <c r="W2" s="223"/>
      <c r="X2" s="39"/>
      <c r="Y2" s="221"/>
      <c r="Z2" s="220"/>
      <c r="AA2" s="221"/>
      <c r="AB2" s="220"/>
      <c r="AC2" s="221"/>
      <c r="AD2" s="220"/>
      <c r="AE2" s="221"/>
      <c r="AF2" s="220"/>
      <c r="AG2" s="221"/>
      <c r="AH2" s="220"/>
      <c r="AI2" s="221"/>
      <c r="AJ2" s="220"/>
      <c r="AK2" s="220"/>
      <c r="AL2" s="220"/>
      <c r="AM2" s="220"/>
      <c r="AN2" s="220"/>
      <c r="AO2" s="220"/>
      <c r="AP2" s="220"/>
      <c r="AQ2" s="220"/>
      <c r="AR2" s="220"/>
      <c r="AS2" s="221"/>
      <c r="AT2" s="220"/>
      <c r="AU2" s="220"/>
      <c r="AV2" s="220"/>
    </row>
    <row r="3" spans="1:48" ht="15.75" customHeight="1">
      <c r="A3" s="220"/>
      <c r="B3" s="220"/>
      <c r="C3" s="220"/>
      <c r="D3" s="220"/>
      <c r="E3" s="220"/>
      <c r="F3" s="221"/>
      <c r="G3" s="221"/>
      <c r="H3" s="220"/>
      <c r="I3" s="221"/>
      <c r="J3" s="220"/>
      <c r="K3" s="221"/>
      <c r="L3" s="220"/>
      <c r="M3" s="221"/>
      <c r="N3" s="220"/>
      <c r="O3" s="221"/>
      <c r="P3" s="220"/>
      <c r="Q3" s="224" t="s">
        <v>1</v>
      </c>
      <c r="R3" s="39"/>
      <c r="S3" s="223"/>
      <c r="T3" s="39"/>
      <c r="U3" s="223"/>
      <c r="V3" s="39"/>
      <c r="W3" s="223"/>
      <c r="X3" s="39"/>
      <c r="Y3" s="223"/>
      <c r="Z3" s="39"/>
      <c r="AA3" s="223"/>
      <c r="AB3" s="39"/>
      <c r="AC3" s="223"/>
      <c r="AD3" s="39"/>
      <c r="AE3" s="223"/>
      <c r="AF3" s="39"/>
      <c r="AG3" s="223"/>
      <c r="AH3" s="39"/>
      <c r="AI3" s="221"/>
      <c r="AJ3" s="220"/>
      <c r="AK3" s="220"/>
      <c r="AL3" s="220"/>
      <c r="AM3" s="220"/>
      <c r="AN3" s="220"/>
      <c r="AO3" s="220"/>
      <c r="AP3" s="220"/>
      <c r="AQ3" s="220"/>
      <c r="AR3" s="220"/>
      <c r="AS3" s="221"/>
      <c r="AT3" s="220"/>
      <c r="AU3" s="220"/>
      <c r="AV3" s="220"/>
    </row>
    <row r="4" spans="1:48" ht="15.75" customHeight="1">
      <c r="A4" s="220"/>
      <c r="B4" s="220"/>
      <c r="C4" s="220"/>
      <c r="D4" s="220"/>
      <c r="E4" s="220"/>
      <c r="F4" s="221"/>
      <c r="G4" s="221"/>
      <c r="H4" s="220"/>
      <c r="I4" s="221"/>
      <c r="J4" s="220"/>
      <c r="K4" s="221"/>
      <c r="L4" s="42"/>
      <c r="M4" s="221"/>
      <c r="N4" s="220"/>
      <c r="O4" s="221"/>
      <c r="P4" s="220"/>
      <c r="Q4" s="221"/>
      <c r="R4" s="39"/>
      <c r="S4" s="223"/>
      <c r="T4" s="39"/>
      <c r="U4" s="223"/>
      <c r="V4" s="39"/>
      <c r="W4" s="223"/>
      <c r="X4" s="39"/>
      <c r="Y4" s="223"/>
      <c r="Z4" s="39"/>
      <c r="AA4" s="223"/>
      <c r="AB4" s="39"/>
      <c r="AC4" s="223"/>
      <c r="AD4" s="39"/>
      <c r="AE4" s="223"/>
      <c r="AF4" s="39"/>
      <c r="AG4" s="223"/>
      <c r="AH4" s="39"/>
      <c r="AI4" s="221"/>
      <c r="AJ4" s="220"/>
      <c r="AK4" s="220"/>
      <c r="AL4" s="220"/>
      <c r="AM4" s="220"/>
      <c r="AN4" s="220"/>
      <c r="AO4" s="220"/>
      <c r="AP4" s="220"/>
      <c r="AQ4" s="220"/>
      <c r="AR4" s="220"/>
      <c r="AS4" s="221"/>
      <c r="AT4" s="220"/>
      <c r="AU4" s="220"/>
      <c r="AV4" s="220"/>
    </row>
    <row r="5" spans="1:48" ht="15.75" customHeight="1">
      <c r="A5" s="220"/>
      <c r="B5" s="220"/>
      <c r="C5" s="220"/>
      <c r="D5" s="220"/>
      <c r="E5" s="220"/>
      <c r="F5" s="221"/>
      <c r="G5" s="221"/>
      <c r="H5" s="220"/>
      <c r="I5" s="221"/>
      <c r="J5" s="220"/>
      <c r="K5" s="221"/>
      <c r="L5" s="220"/>
      <c r="M5" s="221"/>
      <c r="N5" s="220"/>
      <c r="O5" s="221"/>
      <c r="P5" s="220"/>
      <c r="Q5" s="223"/>
      <c r="R5" s="39"/>
      <c r="S5" s="223"/>
      <c r="T5" s="39"/>
      <c r="U5" s="223"/>
      <c r="V5" s="39"/>
      <c r="W5" s="223"/>
      <c r="X5" s="39"/>
      <c r="Y5" s="223"/>
      <c r="Z5" s="39"/>
      <c r="AA5" s="223"/>
      <c r="AB5" s="39"/>
      <c r="AC5" s="223"/>
      <c r="AD5" s="39"/>
      <c r="AE5" s="223"/>
      <c r="AF5" s="39"/>
      <c r="AG5" s="223"/>
      <c r="AH5" s="39"/>
      <c r="AI5" s="221"/>
      <c r="AJ5" s="220"/>
      <c r="AK5" s="220"/>
      <c r="AL5" s="220"/>
      <c r="AM5" s="220"/>
      <c r="AN5" s="220"/>
      <c r="AO5" s="220"/>
      <c r="AP5" s="220"/>
      <c r="AQ5" s="220"/>
      <c r="AR5" s="220"/>
      <c r="AS5" s="221"/>
      <c r="AT5" s="220"/>
      <c r="AU5" s="220"/>
      <c r="AV5" s="220"/>
    </row>
    <row r="6" spans="1:48" ht="15.75" customHeight="1">
      <c r="A6" s="220"/>
      <c r="B6" s="220"/>
      <c r="C6" s="220"/>
      <c r="D6" s="220"/>
      <c r="E6" s="220"/>
      <c r="F6" s="221"/>
      <c r="G6" s="221"/>
      <c r="H6" s="220"/>
      <c r="I6" s="221"/>
      <c r="J6" s="220"/>
      <c r="K6" s="221"/>
      <c r="L6" s="220"/>
      <c r="M6" s="221"/>
      <c r="N6" s="220"/>
      <c r="O6" s="221"/>
      <c r="P6" s="220"/>
      <c r="Q6" s="221"/>
      <c r="R6" s="43"/>
      <c r="S6" s="221"/>
      <c r="T6" s="220"/>
      <c r="U6" s="221"/>
      <c r="V6" s="220"/>
      <c r="W6" s="225"/>
      <c r="X6" s="45"/>
      <c r="Y6" s="225"/>
      <c r="Z6" s="220"/>
      <c r="AA6" s="221"/>
      <c r="AB6" s="220"/>
      <c r="AC6" s="221"/>
      <c r="AD6" s="220"/>
      <c r="AE6" s="221"/>
      <c r="AF6" s="220"/>
      <c r="AG6" s="221"/>
      <c r="AH6" s="220"/>
      <c r="AI6" s="221"/>
      <c r="AJ6" s="220"/>
      <c r="AK6" s="220"/>
      <c r="AL6" s="220"/>
      <c r="AM6" s="220"/>
      <c r="AN6" s="220"/>
      <c r="AO6" s="220"/>
      <c r="AP6" s="220"/>
      <c r="AQ6" s="220"/>
      <c r="AR6" s="220"/>
      <c r="AS6" s="221"/>
      <c r="AT6" s="220"/>
      <c r="AU6" s="220"/>
      <c r="AV6" s="220"/>
    </row>
    <row r="7" spans="1:48" ht="15.75">
      <c r="A7" s="343" t="s">
        <v>2</v>
      </c>
      <c r="B7" s="330" t="s">
        <v>3</v>
      </c>
      <c r="C7" s="354"/>
      <c r="D7" s="354"/>
      <c r="E7" s="331"/>
      <c r="F7" s="334" t="s">
        <v>4</v>
      </c>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6"/>
      <c r="AK7" s="337" t="s">
        <v>5</v>
      </c>
      <c r="AL7" s="338"/>
      <c r="AM7" s="338"/>
      <c r="AN7" s="338"/>
      <c r="AO7" s="338"/>
      <c r="AP7" s="339"/>
      <c r="AQ7" s="330" t="s">
        <v>6</v>
      </c>
      <c r="AR7" s="331"/>
      <c r="AS7" s="348" t="s">
        <v>7</v>
      </c>
      <c r="AT7" s="343" t="s">
        <v>8</v>
      </c>
      <c r="AU7" s="343" t="s">
        <v>9</v>
      </c>
      <c r="AV7" s="343" t="s">
        <v>10</v>
      </c>
    </row>
    <row r="8" spans="1:48" ht="15.75">
      <c r="A8" s="344"/>
      <c r="B8" s="346"/>
      <c r="C8" s="355"/>
      <c r="D8" s="355"/>
      <c r="E8" s="347"/>
      <c r="F8" s="334" t="s">
        <v>11</v>
      </c>
      <c r="G8" s="335"/>
      <c r="H8" s="335"/>
      <c r="I8" s="335"/>
      <c r="J8" s="335"/>
      <c r="K8" s="336"/>
      <c r="L8" s="330" t="s">
        <v>12</v>
      </c>
      <c r="M8" s="331"/>
      <c r="N8" s="330" t="s">
        <v>13</v>
      </c>
      <c r="O8" s="331"/>
      <c r="P8" s="337" t="s">
        <v>14</v>
      </c>
      <c r="Q8" s="338"/>
      <c r="R8" s="338"/>
      <c r="S8" s="338"/>
      <c r="T8" s="338"/>
      <c r="U8" s="339"/>
      <c r="V8" s="337" t="s">
        <v>15</v>
      </c>
      <c r="W8" s="338"/>
      <c r="X8" s="338"/>
      <c r="Y8" s="338"/>
      <c r="Z8" s="338"/>
      <c r="AA8" s="338"/>
      <c r="AB8" s="338"/>
      <c r="AC8" s="339"/>
      <c r="AD8" s="330" t="s">
        <v>16</v>
      </c>
      <c r="AE8" s="331"/>
      <c r="AF8" s="330" t="s">
        <v>17</v>
      </c>
      <c r="AG8" s="331"/>
      <c r="AH8" s="330" t="s">
        <v>18</v>
      </c>
      <c r="AI8" s="331"/>
      <c r="AJ8" s="343" t="s">
        <v>19</v>
      </c>
      <c r="AK8" s="330" t="s">
        <v>20</v>
      </c>
      <c r="AL8" s="331"/>
      <c r="AM8" s="330" t="s">
        <v>21</v>
      </c>
      <c r="AN8" s="331"/>
      <c r="AO8" s="343" t="s">
        <v>22</v>
      </c>
      <c r="AP8" s="343" t="s">
        <v>23</v>
      </c>
      <c r="AQ8" s="346"/>
      <c r="AR8" s="347"/>
      <c r="AS8" s="349"/>
      <c r="AT8" s="344"/>
      <c r="AU8" s="344"/>
      <c r="AV8" s="344"/>
    </row>
    <row r="9" spans="1:48" ht="48" customHeight="1">
      <c r="A9" s="344"/>
      <c r="B9" s="332"/>
      <c r="C9" s="356"/>
      <c r="D9" s="356"/>
      <c r="E9" s="333"/>
      <c r="F9" s="334" t="s">
        <v>24</v>
      </c>
      <c r="G9" s="336"/>
      <c r="H9" s="337" t="s">
        <v>25</v>
      </c>
      <c r="I9" s="339"/>
      <c r="J9" s="337" t="s">
        <v>26</v>
      </c>
      <c r="K9" s="339"/>
      <c r="L9" s="332"/>
      <c r="M9" s="333"/>
      <c r="N9" s="332"/>
      <c r="O9" s="333"/>
      <c r="P9" s="337" t="s">
        <v>27</v>
      </c>
      <c r="Q9" s="339"/>
      <c r="R9" s="337" t="s">
        <v>28</v>
      </c>
      <c r="S9" s="339"/>
      <c r="T9" s="337" t="s">
        <v>29</v>
      </c>
      <c r="U9" s="339"/>
      <c r="V9" s="337" t="s">
        <v>30</v>
      </c>
      <c r="W9" s="339"/>
      <c r="X9" s="337" t="s">
        <v>31</v>
      </c>
      <c r="Y9" s="339"/>
      <c r="Z9" s="337" t="s">
        <v>32</v>
      </c>
      <c r="AA9" s="339"/>
      <c r="AB9" s="337" t="s">
        <v>33</v>
      </c>
      <c r="AC9" s="339"/>
      <c r="AD9" s="332"/>
      <c r="AE9" s="333"/>
      <c r="AF9" s="332"/>
      <c r="AG9" s="333"/>
      <c r="AH9" s="332"/>
      <c r="AI9" s="333"/>
      <c r="AJ9" s="345"/>
      <c r="AK9" s="332"/>
      <c r="AL9" s="333"/>
      <c r="AM9" s="332"/>
      <c r="AN9" s="333"/>
      <c r="AO9" s="345"/>
      <c r="AP9" s="345"/>
      <c r="AQ9" s="332"/>
      <c r="AR9" s="333"/>
      <c r="AS9" s="350"/>
      <c r="AT9" s="345"/>
      <c r="AU9" s="345"/>
      <c r="AV9" s="345"/>
    </row>
    <row r="10" spans="1:48" ht="31.5">
      <c r="A10" s="345"/>
      <c r="B10" s="226" t="s">
        <v>34</v>
      </c>
      <c r="C10" s="226" t="s">
        <v>35</v>
      </c>
      <c r="D10" s="226" t="s">
        <v>36</v>
      </c>
      <c r="E10" s="226" t="s">
        <v>37</v>
      </c>
      <c r="F10" s="227" t="s">
        <v>38</v>
      </c>
      <c r="G10" s="227" t="s">
        <v>39</v>
      </c>
      <c r="H10" s="226" t="s">
        <v>38</v>
      </c>
      <c r="I10" s="227" t="s">
        <v>39</v>
      </c>
      <c r="J10" s="226" t="s">
        <v>38</v>
      </c>
      <c r="K10" s="227" t="s">
        <v>39</v>
      </c>
      <c r="L10" s="226" t="s">
        <v>38</v>
      </c>
      <c r="M10" s="227" t="s">
        <v>39</v>
      </c>
      <c r="N10" s="226" t="s">
        <v>38</v>
      </c>
      <c r="O10" s="227" t="s">
        <v>39</v>
      </c>
      <c r="P10" s="226" t="s">
        <v>38</v>
      </c>
      <c r="Q10" s="227" t="s">
        <v>39</v>
      </c>
      <c r="R10" s="226" t="s">
        <v>38</v>
      </c>
      <c r="S10" s="227" t="s">
        <v>39</v>
      </c>
      <c r="T10" s="226" t="s">
        <v>38</v>
      </c>
      <c r="U10" s="227" t="s">
        <v>39</v>
      </c>
      <c r="V10" s="226" t="s">
        <v>38</v>
      </c>
      <c r="W10" s="227" t="s">
        <v>39</v>
      </c>
      <c r="X10" s="226" t="s">
        <v>38</v>
      </c>
      <c r="Y10" s="227" t="s">
        <v>39</v>
      </c>
      <c r="Z10" s="226" t="s">
        <v>38</v>
      </c>
      <c r="AA10" s="227" t="s">
        <v>39</v>
      </c>
      <c r="AB10" s="226" t="s">
        <v>38</v>
      </c>
      <c r="AC10" s="227" t="s">
        <v>39</v>
      </c>
      <c r="AD10" s="226" t="s">
        <v>38</v>
      </c>
      <c r="AE10" s="227" t="s">
        <v>39</v>
      </c>
      <c r="AF10" s="226" t="s">
        <v>38</v>
      </c>
      <c r="AG10" s="227" t="s">
        <v>39</v>
      </c>
      <c r="AH10" s="226" t="s">
        <v>38</v>
      </c>
      <c r="AI10" s="227" t="s">
        <v>39</v>
      </c>
      <c r="AJ10" s="226" t="s">
        <v>38</v>
      </c>
      <c r="AK10" s="226" t="s">
        <v>38</v>
      </c>
      <c r="AL10" s="226" t="s">
        <v>40</v>
      </c>
      <c r="AM10" s="226" t="s">
        <v>38</v>
      </c>
      <c r="AN10" s="226" t="s">
        <v>40</v>
      </c>
      <c r="AO10" s="226" t="s">
        <v>38</v>
      </c>
      <c r="AP10" s="226" t="s">
        <v>41</v>
      </c>
      <c r="AQ10" s="226" t="s">
        <v>42</v>
      </c>
      <c r="AR10" s="226" t="s">
        <v>43</v>
      </c>
      <c r="AS10" s="227" t="s">
        <v>38</v>
      </c>
      <c r="AT10" s="226" t="s">
        <v>41</v>
      </c>
      <c r="AU10" s="226" t="s">
        <v>41</v>
      </c>
      <c r="AV10" s="226" t="s">
        <v>41</v>
      </c>
    </row>
    <row r="11" spans="1:48" ht="36" customHeight="1">
      <c r="A11" s="398" t="s">
        <v>1452</v>
      </c>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400"/>
    </row>
    <row r="12" spans="1:48" ht="40.5" customHeight="1">
      <c r="A12" s="401" t="s">
        <v>1453</v>
      </c>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402"/>
    </row>
    <row r="13" spans="1:48" ht="31.5">
      <c r="A13" s="83" t="s">
        <v>46</v>
      </c>
      <c r="B13" s="226">
        <v>431</v>
      </c>
      <c r="C13" s="226">
        <v>184</v>
      </c>
      <c r="D13" s="226">
        <v>220</v>
      </c>
      <c r="E13" s="226">
        <v>27</v>
      </c>
      <c r="F13" s="226">
        <v>1</v>
      </c>
      <c r="G13" s="226">
        <v>0.2</v>
      </c>
      <c r="H13" s="226">
        <v>2</v>
      </c>
      <c r="I13" s="226">
        <v>0.4</v>
      </c>
      <c r="J13" s="226">
        <v>0</v>
      </c>
      <c r="K13" s="226">
        <v>0</v>
      </c>
      <c r="L13" s="226">
        <v>3</v>
      </c>
      <c r="M13" s="226">
        <v>0.6</v>
      </c>
      <c r="N13" s="226">
        <v>0</v>
      </c>
      <c r="O13" s="226">
        <v>0</v>
      </c>
      <c r="P13" s="226">
        <v>0</v>
      </c>
      <c r="Q13" s="226">
        <v>0</v>
      </c>
      <c r="R13" s="226">
        <v>0</v>
      </c>
      <c r="S13" s="226">
        <v>0</v>
      </c>
      <c r="T13" s="226">
        <v>11</v>
      </c>
      <c r="U13" s="226">
        <v>2.5</v>
      </c>
      <c r="V13" s="226">
        <v>0</v>
      </c>
      <c r="W13" s="226">
        <v>0</v>
      </c>
      <c r="X13" s="226">
        <v>36</v>
      </c>
      <c r="Y13" s="226">
        <v>8.3000000000000007</v>
      </c>
      <c r="Z13" s="226">
        <v>0</v>
      </c>
      <c r="AA13" s="226">
        <v>0</v>
      </c>
      <c r="AB13" s="226">
        <v>427</v>
      </c>
      <c r="AC13" s="226">
        <v>88</v>
      </c>
      <c r="AD13" s="226">
        <v>223</v>
      </c>
      <c r="AE13" s="226">
        <v>52</v>
      </c>
      <c r="AF13" s="226">
        <v>424</v>
      </c>
      <c r="AG13" s="226">
        <v>98.3</v>
      </c>
      <c r="AH13" s="226">
        <v>431</v>
      </c>
      <c r="AI13" s="226">
        <v>100</v>
      </c>
      <c r="AJ13" s="226">
        <v>0</v>
      </c>
      <c r="AK13" s="226">
        <v>0</v>
      </c>
      <c r="AL13" s="226">
        <v>0</v>
      </c>
      <c r="AM13" s="226">
        <v>0.5</v>
      </c>
      <c r="AN13" s="226">
        <v>1</v>
      </c>
      <c r="AO13" s="226">
        <v>3</v>
      </c>
      <c r="AP13" s="403"/>
      <c r="AQ13" s="404"/>
      <c r="AR13" s="228"/>
      <c r="AS13" s="228"/>
      <c r="AT13" s="228"/>
      <c r="AU13" s="228"/>
      <c r="AV13" s="227"/>
    </row>
    <row r="14" spans="1:48" ht="31.5">
      <c r="A14" s="83" t="s">
        <v>48</v>
      </c>
      <c r="B14" s="227">
        <v>466</v>
      </c>
      <c r="C14" s="227">
        <v>191</v>
      </c>
      <c r="D14" s="227">
        <v>231</v>
      </c>
      <c r="E14" s="227">
        <v>44</v>
      </c>
      <c r="F14" s="227">
        <v>0</v>
      </c>
      <c r="G14" s="227">
        <v>0</v>
      </c>
      <c r="H14" s="227">
        <v>0</v>
      </c>
      <c r="I14" s="227">
        <v>0</v>
      </c>
      <c r="J14" s="227">
        <v>0</v>
      </c>
      <c r="K14" s="227">
        <v>0</v>
      </c>
      <c r="L14" s="227">
        <v>0</v>
      </c>
      <c r="M14" s="227">
        <v>0</v>
      </c>
      <c r="N14" s="227">
        <v>0</v>
      </c>
      <c r="O14" s="227">
        <v>0</v>
      </c>
      <c r="P14" s="227">
        <v>0</v>
      </c>
      <c r="Q14" s="227">
        <v>0</v>
      </c>
      <c r="R14" s="227">
        <v>0</v>
      </c>
      <c r="S14" s="227">
        <v>0</v>
      </c>
      <c r="T14" s="227">
        <v>0</v>
      </c>
      <c r="U14" s="227">
        <v>0</v>
      </c>
      <c r="V14" s="227">
        <v>93</v>
      </c>
      <c r="W14" s="227">
        <v>20</v>
      </c>
      <c r="X14" s="227">
        <v>60</v>
      </c>
      <c r="Y14" s="227">
        <v>12.8</v>
      </c>
      <c r="Z14" s="227">
        <v>0</v>
      </c>
      <c r="AA14" s="227">
        <v>0</v>
      </c>
      <c r="AB14" s="227">
        <v>260</v>
      </c>
      <c r="AC14" s="227">
        <v>56</v>
      </c>
      <c r="AD14" s="227">
        <v>189</v>
      </c>
      <c r="AE14" s="227">
        <v>40</v>
      </c>
      <c r="AF14" s="227">
        <v>466</v>
      </c>
      <c r="AG14" s="227">
        <v>100</v>
      </c>
      <c r="AH14" s="227">
        <v>466</v>
      </c>
      <c r="AI14" s="227">
        <v>100</v>
      </c>
      <c r="AJ14" s="227">
        <v>5</v>
      </c>
      <c r="AK14" s="227">
        <v>0.5</v>
      </c>
      <c r="AL14" s="227">
        <v>1</v>
      </c>
      <c r="AM14" s="227">
        <v>0.5</v>
      </c>
      <c r="AN14" s="227">
        <v>1</v>
      </c>
      <c r="AO14" s="227">
        <v>3</v>
      </c>
      <c r="AP14" s="227" t="s">
        <v>49</v>
      </c>
      <c r="AQ14" s="227">
        <v>0</v>
      </c>
      <c r="AR14" s="227">
        <v>0</v>
      </c>
      <c r="AS14" s="227">
        <v>1</v>
      </c>
      <c r="AT14" s="227" t="s">
        <v>49</v>
      </c>
      <c r="AU14" s="227" t="s">
        <v>50</v>
      </c>
      <c r="AV14" s="227" t="s">
        <v>49</v>
      </c>
    </row>
    <row r="15" spans="1:48" ht="15.75">
      <c r="A15" s="125" t="s">
        <v>51</v>
      </c>
      <c r="B15" s="229">
        <v>35</v>
      </c>
      <c r="C15" s="229">
        <v>7</v>
      </c>
      <c r="D15" s="229">
        <v>11</v>
      </c>
      <c r="E15" s="229">
        <v>17</v>
      </c>
      <c r="F15" s="229">
        <v>-1</v>
      </c>
      <c r="G15" s="229">
        <v>-0.2</v>
      </c>
      <c r="H15" s="229">
        <v>-2</v>
      </c>
      <c r="I15" s="229">
        <v>0</v>
      </c>
      <c r="J15" s="229">
        <v>0</v>
      </c>
      <c r="K15" s="229">
        <v>0</v>
      </c>
      <c r="L15" s="229">
        <v>-3</v>
      </c>
      <c r="M15" s="229">
        <v>-1</v>
      </c>
      <c r="N15" s="229">
        <v>0</v>
      </c>
      <c r="O15" s="229">
        <v>0</v>
      </c>
      <c r="P15" s="229">
        <v>0</v>
      </c>
      <c r="Q15" s="229">
        <v>0</v>
      </c>
      <c r="R15" s="229">
        <v>0</v>
      </c>
      <c r="S15" s="229">
        <v>0</v>
      </c>
      <c r="T15" s="229">
        <v>-11</v>
      </c>
      <c r="U15" s="229">
        <v>-3</v>
      </c>
      <c r="V15" s="229">
        <v>93</v>
      </c>
      <c r="W15" s="229">
        <v>20</v>
      </c>
      <c r="X15" s="229">
        <v>24</v>
      </c>
      <c r="Y15" s="229">
        <v>4.5</v>
      </c>
      <c r="Z15" s="229">
        <v>0</v>
      </c>
      <c r="AA15" s="229">
        <v>0</v>
      </c>
      <c r="AB15" s="229">
        <v>167</v>
      </c>
      <c r="AC15" s="229">
        <v>-32</v>
      </c>
      <c r="AD15" s="229">
        <v>-42</v>
      </c>
      <c r="AE15" s="229">
        <v>-12</v>
      </c>
      <c r="AF15" s="229">
        <v>42</v>
      </c>
      <c r="AG15" s="229">
        <v>1.7</v>
      </c>
      <c r="AH15" s="229">
        <v>35</v>
      </c>
      <c r="AI15" s="229">
        <v>0</v>
      </c>
      <c r="AJ15" s="229">
        <v>5</v>
      </c>
      <c r="AK15" s="229">
        <v>0.5</v>
      </c>
      <c r="AL15" s="229">
        <v>1</v>
      </c>
      <c r="AM15" s="229">
        <v>0</v>
      </c>
      <c r="AN15" s="229">
        <v>0</v>
      </c>
      <c r="AO15" s="229">
        <v>0</v>
      </c>
      <c r="AP15" s="229" t="s">
        <v>49</v>
      </c>
      <c r="AQ15" s="229">
        <v>0</v>
      </c>
      <c r="AR15" s="229">
        <v>0</v>
      </c>
      <c r="AS15" s="229">
        <v>1</v>
      </c>
      <c r="AT15" s="229" t="s">
        <v>49</v>
      </c>
      <c r="AU15" s="229" t="s">
        <v>50</v>
      </c>
      <c r="AV15" s="229" t="s">
        <v>49</v>
      </c>
    </row>
    <row r="16" spans="1:48" ht="189">
      <c r="A16" s="83" t="s">
        <v>65</v>
      </c>
      <c r="B16" s="334" t="s">
        <v>1454</v>
      </c>
      <c r="C16" s="335"/>
      <c r="D16" s="335"/>
      <c r="E16" s="336"/>
      <c r="F16" s="334" t="s">
        <v>1455</v>
      </c>
      <c r="G16" s="335"/>
      <c r="H16" s="335"/>
      <c r="I16" s="335"/>
      <c r="J16" s="335"/>
      <c r="K16" s="336"/>
      <c r="L16" s="334" t="s">
        <v>1456</v>
      </c>
      <c r="M16" s="336"/>
      <c r="N16" s="334" t="s">
        <v>1457</v>
      </c>
      <c r="O16" s="336"/>
      <c r="P16" s="334" t="s">
        <v>1458</v>
      </c>
      <c r="Q16" s="335"/>
      <c r="R16" s="335"/>
      <c r="S16" s="335"/>
      <c r="T16" s="335"/>
      <c r="U16" s="336"/>
      <c r="V16" s="334" t="s">
        <v>1459</v>
      </c>
      <c r="W16" s="335"/>
      <c r="X16" s="335"/>
      <c r="Y16" s="335"/>
      <c r="Z16" s="335"/>
      <c r="AA16" s="335"/>
      <c r="AB16" s="335"/>
      <c r="AC16" s="336"/>
      <c r="AD16" s="334" t="s">
        <v>72</v>
      </c>
      <c r="AE16" s="336"/>
      <c r="AF16" s="334" t="s">
        <v>73</v>
      </c>
      <c r="AG16" s="336"/>
      <c r="AH16" s="334" t="s">
        <v>1460</v>
      </c>
      <c r="AI16" s="336"/>
      <c r="AJ16" s="227" t="s">
        <v>1461</v>
      </c>
      <c r="AK16" s="334" t="s">
        <v>76</v>
      </c>
      <c r="AL16" s="336"/>
      <c r="AM16" s="334" t="s">
        <v>77</v>
      </c>
      <c r="AN16" s="336"/>
      <c r="AO16" s="227" t="s">
        <v>78</v>
      </c>
      <c r="AP16" s="227" t="s">
        <v>1462</v>
      </c>
      <c r="AQ16" s="334" t="s">
        <v>1349</v>
      </c>
      <c r="AR16" s="336"/>
      <c r="AS16" s="227" t="s">
        <v>81</v>
      </c>
      <c r="AT16" s="227" t="s">
        <v>1463</v>
      </c>
      <c r="AU16" s="227" t="s">
        <v>131</v>
      </c>
      <c r="AV16" s="227" t="s">
        <v>220</v>
      </c>
    </row>
    <row r="17" spans="1:48" ht="47.25" customHeight="1">
      <c r="A17" s="392" t="s">
        <v>1464</v>
      </c>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row>
    <row r="18" spans="1:48" ht="31.5">
      <c r="A18" s="83" t="s">
        <v>46</v>
      </c>
      <c r="B18" s="226">
        <v>317</v>
      </c>
      <c r="C18" s="226">
        <v>140</v>
      </c>
      <c r="D18" s="226">
        <v>164</v>
      </c>
      <c r="E18" s="226">
        <v>13</v>
      </c>
      <c r="F18" s="226">
        <v>13</v>
      </c>
      <c r="G18" s="226">
        <v>4</v>
      </c>
      <c r="H18" s="226">
        <v>10</v>
      </c>
      <c r="I18" s="226">
        <v>0.03</v>
      </c>
      <c r="J18" s="226">
        <v>96</v>
      </c>
      <c r="K18" s="226">
        <v>30</v>
      </c>
      <c r="L18" s="226">
        <v>2</v>
      </c>
      <c r="M18" s="226">
        <v>0.6</v>
      </c>
      <c r="N18" s="226">
        <v>6</v>
      </c>
      <c r="O18" s="226">
        <v>0.02</v>
      </c>
      <c r="P18" s="226">
        <v>0</v>
      </c>
      <c r="Q18" s="226">
        <v>0</v>
      </c>
      <c r="R18" s="226">
        <v>0</v>
      </c>
      <c r="S18" s="226">
        <v>0</v>
      </c>
      <c r="T18" s="226">
        <v>2</v>
      </c>
      <c r="U18" s="226">
        <v>1</v>
      </c>
      <c r="V18" s="226">
        <v>300</v>
      </c>
      <c r="W18" s="226">
        <v>95</v>
      </c>
      <c r="X18" s="226">
        <v>40</v>
      </c>
      <c r="Y18" s="226">
        <v>13</v>
      </c>
      <c r="Z18" s="226">
        <v>3</v>
      </c>
      <c r="AA18" s="226">
        <v>1</v>
      </c>
      <c r="AB18" s="226">
        <v>317</v>
      </c>
      <c r="AC18" s="226">
        <v>1</v>
      </c>
      <c r="AD18" s="226">
        <v>139</v>
      </c>
      <c r="AE18" s="226">
        <v>45</v>
      </c>
      <c r="AF18" s="226">
        <v>139</v>
      </c>
      <c r="AG18" s="226">
        <v>0.45</v>
      </c>
      <c r="AH18" s="226">
        <v>317</v>
      </c>
      <c r="AI18" s="226">
        <v>100</v>
      </c>
      <c r="AJ18" s="226">
        <v>72</v>
      </c>
      <c r="AK18" s="226">
        <v>0</v>
      </c>
      <c r="AL18" s="226">
        <v>0</v>
      </c>
      <c r="AM18" s="226">
        <v>1</v>
      </c>
      <c r="AN18" s="226">
        <v>2</v>
      </c>
      <c r="AO18" s="226">
        <v>7</v>
      </c>
      <c r="AP18" s="395"/>
      <c r="AQ18" s="396"/>
      <c r="AR18" s="396"/>
      <c r="AS18" s="396"/>
      <c r="AT18" s="396"/>
      <c r="AU18" s="396"/>
      <c r="AV18" s="397"/>
    </row>
    <row r="19" spans="1:48" ht="31.5">
      <c r="A19" s="83" t="s">
        <v>48</v>
      </c>
      <c r="B19" s="227">
        <v>342</v>
      </c>
      <c r="C19" s="227">
        <v>164</v>
      </c>
      <c r="D19" s="227">
        <v>167</v>
      </c>
      <c r="E19" s="227">
        <v>11</v>
      </c>
      <c r="F19" s="227">
        <v>8</v>
      </c>
      <c r="G19" s="227">
        <v>2</v>
      </c>
      <c r="H19" s="227">
        <v>5</v>
      </c>
      <c r="I19" s="227">
        <v>1</v>
      </c>
      <c r="J19" s="227">
        <v>58</v>
      </c>
      <c r="K19" s="227">
        <v>17</v>
      </c>
      <c r="L19" s="227">
        <v>1</v>
      </c>
      <c r="M19" s="227" t="s">
        <v>281</v>
      </c>
      <c r="N19" s="227">
        <v>0</v>
      </c>
      <c r="O19" s="227">
        <v>0</v>
      </c>
      <c r="P19" s="227">
        <v>1</v>
      </c>
      <c r="Q19" s="227" t="s">
        <v>281</v>
      </c>
      <c r="R19" s="227">
        <v>0</v>
      </c>
      <c r="S19" s="227">
        <v>0</v>
      </c>
      <c r="T19" s="227">
        <v>2</v>
      </c>
      <c r="U19" s="227" t="s">
        <v>1447</v>
      </c>
      <c r="V19" s="227">
        <v>160</v>
      </c>
      <c r="W19" s="227">
        <v>47</v>
      </c>
      <c r="X19" s="227">
        <v>40</v>
      </c>
      <c r="Y19" s="227">
        <v>12</v>
      </c>
      <c r="Z19" s="227">
        <v>0</v>
      </c>
      <c r="AA19" s="227">
        <v>0</v>
      </c>
      <c r="AB19" s="227">
        <v>342</v>
      </c>
      <c r="AC19" s="227">
        <v>100</v>
      </c>
      <c r="AD19" s="227">
        <v>420</v>
      </c>
      <c r="AE19" s="227">
        <v>94</v>
      </c>
      <c r="AF19" s="227">
        <v>332</v>
      </c>
      <c r="AG19" s="227">
        <v>98</v>
      </c>
      <c r="AH19" s="227">
        <v>332</v>
      </c>
      <c r="AI19" s="227">
        <v>98</v>
      </c>
      <c r="AJ19" s="227">
        <v>25</v>
      </c>
      <c r="AK19" s="227">
        <v>0</v>
      </c>
      <c r="AL19" s="227">
        <v>0</v>
      </c>
      <c r="AM19" s="227">
        <v>1</v>
      </c>
      <c r="AN19" s="227">
        <v>1</v>
      </c>
      <c r="AO19" s="227">
        <v>8</v>
      </c>
      <c r="AP19" s="227" t="s">
        <v>49</v>
      </c>
      <c r="AQ19" s="227">
        <v>1</v>
      </c>
      <c r="AR19" s="227">
        <v>16</v>
      </c>
      <c r="AS19" s="227">
        <v>1</v>
      </c>
      <c r="AT19" s="227" t="s">
        <v>49</v>
      </c>
      <c r="AU19" s="227" t="s">
        <v>50</v>
      </c>
      <c r="AV19" s="227" t="s">
        <v>50</v>
      </c>
    </row>
    <row r="20" spans="1:48" ht="15.75">
      <c r="A20" s="125" t="s">
        <v>51</v>
      </c>
      <c r="B20" s="229">
        <v>25</v>
      </c>
      <c r="C20" s="229">
        <v>24</v>
      </c>
      <c r="D20" s="229">
        <v>3</v>
      </c>
      <c r="E20" s="229">
        <v>-2</v>
      </c>
      <c r="F20" s="229">
        <v>-5</v>
      </c>
      <c r="G20" s="229">
        <v>-2</v>
      </c>
      <c r="H20" s="229">
        <v>-5</v>
      </c>
      <c r="I20" s="229">
        <v>-1</v>
      </c>
      <c r="J20" s="229">
        <v>-38</v>
      </c>
      <c r="K20" s="229">
        <v>-13</v>
      </c>
      <c r="L20" s="229">
        <v>-1</v>
      </c>
      <c r="M20" s="229">
        <v>0</v>
      </c>
      <c r="N20" s="229">
        <v>-6</v>
      </c>
      <c r="O20" s="229">
        <v>0</v>
      </c>
      <c r="P20" s="229">
        <v>1</v>
      </c>
      <c r="Q20" s="229">
        <v>0.3</v>
      </c>
      <c r="R20" s="229">
        <v>0</v>
      </c>
      <c r="S20" s="229">
        <v>0</v>
      </c>
      <c r="T20" s="229">
        <v>0</v>
      </c>
      <c r="U20" s="229">
        <v>0</v>
      </c>
      <c r="V20" s="229">
        <v>-140</v>
      </c>
      <c r="W20" s="229">
        <v>48</v>
      </c>
      <c r="X20" s="229">
        <v>0</v>
      </c>
      <c r="Y20" s="229">
        <v>0</v>
      </c>
      <c r="Z20" s="229">
        <v>-3</v>
      </c>
      <c r="AA20" s="229">
        <v>-1</v>
      </c>
      <c r="AB20" s="229">
        <v>25</v>
      </c>
      <c r="AC20" s="229">
        <v>99</v>
      </c>
      <c r="AD20" s="229">
        <v>281</v>
      </c>
      <c r="AE20" s="229">
        <v>49</v>
      </c>
      <c r="AF20" s="229">
        <v>193</v>
      </c>
      <c r="AG20" s="229">
        <v>53</v>
      </c>
      <c r="AH20" s="229">
        <v>15</v>
      </c>
      <c r="AI20" s="229">
        <v>-2</v>
      </c>
      <c r="AJ20" s="229">
        <v>-47</v>
      </c>
      <c r="AK20" s="229">
        <v>0</v>
      </c>
      <c r="AL20" s="229">
        <v>0</v>
      </c>
      <c r="AM20" s="229">
        <v>1</v>
      </c>
      <c r="AN20" s="229">
        <v>1</v>
      </c>
      <c r="AO20" s="229">
        <v>1</v>
      </c>
      <c r="AP20" s="230" t="s">
        <v>64</v>
      </c>
      <c r="AQ20" s="229">
        <v>1</v>
      </c>
      <c r="AR20" s="229">
        <v>16</v>
      </c>
      <c r="AS20" s="229">
        <v>1</v>
      </c>
      <c r="AT20" s="229" t="s">
        <v>49</v>
      </c>
      <c r="AU20" s="229" t="s">
        <v>50</v>
      </c>
      <c r="AV20" s="229" t="s">
        <v>50</v>
      </c>
    </row>
    <row r="21" spans="1:48" ht="393.75">
      <c r="A21" s="83" t="s">
        <v>65</v>
      </c>
      <c r="B21" s="405" t="s">
        <v>1465</v>
      </c>
      <c r="C21" s="406"/>
      <c r="D21" s="406"/>
      <c r="E21" s="407"/>
      <c r="F21" s="405" t="s">
        <v>1466</v>
      </c>
      <c r="G21" s="406"/>
      <c r="H21" s="406"/>
      <c r="I21" s="406"/>
      <c r="J21" s="406"/>
      <c r="K21" s="407"/>
      <c r="L21" s="405" t="s">
        <v>1467</v>
      </c>
      <c r="M21" s="407"/>
      <c r="N21" s="405" t="s">
        <v>1468</v>
      </c>
      <c r="O21" s="407"/>
      <c r="P21" s="405" t="s">
        <v>1469</v>
      </c>
      <c r="Q21" s="406"/>
      <c r="R21" s="406"/>
      <c r="S21" s="406"/>
      <c r="T21" s="406"/>
      <c r="U21" s="407"/>
      <c r="V21" s="405" t="s">
        <v>1470</v>
      </c>
      <c r="W21" s="406"/>
      <c r="X21" s="406"/>
      <c r="Y21" s="406"/>
      <c r="Z21" s="406"/>
      <c r="AA21" s="406"/>
      <c r="AB21" s="406"/>
      <c r="AC21" s="407"/>
      <c r="AD21" s="405" t="s">
        <v>72</v>
      </c>
      <c r="AE21" s="407"/>
      <c r="AF21" s="405" t="s">
        <v>73</v>
      </c>
      <c r="AG21" s="407"/>
      <c r="AH21" s="405" t="s">
        <v>1471</v>
      </c>
      <c r="AI21" s="407"/>
      <c r="AJ21" s="231" t="s">
        <v>1472</v>
      </c>
      <c r="AK21" s="405" t="s">
        <v>1307</v>
      </c>
      <c r="AL21" s="407"/>
      <c r="AM21" s="405" t="s">
        <v>147</v>
      </c>
      <c r="AN21" s="407"/>
      <c r="AO21" s="231" t="s">
        <v>78</v>
      </c>
      <c r="AP21" s="231" t="s">
        <v>1473</v>
      </c>
      <c r="AQ21" s="405" t="s">
        <v>1474</v>
      </c>
      <c r="AR21" s="407"/>
      <c r="AS21" s="231" t="s">
        <v>1475</v>
      </c>
      <c r="AT21" s="231" t="s">
        <v>82</v>
      </c>
      <c r="AU21" s="231" t="s">
        <v>131</v>
      </c>
      <c r="AV21" s="231" t="s">
        <v>1476</v>
      </c>
    </row>
    <row r="22" spans="1:48" ht="42.75" customHeight="1">
      <c r="A22" s="392" t="s">
        <v>1477</v>
      </c>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row>
    <row r="23" spans="1:48" ht="31.5">
      <c r="A23" s="128" t="s">
        <v>48</v>
      </c>
      <c r="B23" s="227">
        <v>210</v>
      </c>
      <c r="C23" s="227">
        <v>96</v>
      </c>
      <c r="D23" s="227">
        <v>98</v>
      </c>
      <c r="E23" s="227">
        <v>17</v>
      </c>
      <c r="F23" s="227">
        <v>5</v>
      </c>
      <c r="G23" s="227">
        <v>2</v>
      </c>
      <c r="H23" s="227">
        <v>1</v>
      </c>
      <c r="I23" s="227">
        <v>4</v>
      </c>
      <c r="J23" s="227">
        <v>0</v>
      </c>
      <c r="K23" s="227">
        <v>0</v>
      </c>
      <c r="L23" s="227">
        <v>0</v>
      </c>
      <c r="M23" s="227">
        <v>0</v>
      </c>
      <c r="N23" s="227">
        <v>0</v>
      </c>
      <c r="O23" s="227">
        <v>0</v>
      </c>
      <c r="P23" s="227">
        <v>0</v>
      </c>
      <c r="Q23" s="227">
        <v>0</v>
      </c>
      <c r="R23" s="227">
        <v>0</v>
      </c>
      <c r="S23" s="227">
        <v>0</v>
      </c>
      <c r="T23" s="227">
        <v>0</v>
      </c>
      <c r="U23" s="227">
        <v>0</v>
      </c>
      <c r="V23" s="227">
        <v>20</v>
      </c>
      <c r="W23" s="227">
        <v>10</v>
      </c>
      <c r="X23" s="227">
        <v>25</v>
      </c>
      <c r="Y23" s="227">
        <v>12</v>
      </c>
      <c r="Z23" s="227">
        <v>5</v>
      </c>
      <c r="AA23" s="227">
        <v>2</v>
      </c>
      <c r="AB23" s="227">
        <v>130</v>
      </c>
      <c r="AC23" s="227">
        <v>62</v>
      </c>
      <c r="AD23" s="227">
        <v>95</v>
      </c>
      <c r="AE23" s="227">
        <v>45</v>
      </c>
      <c r="AF23" s="227">
        <v>185</v>
      </c>
      <c r="AG23" s="227">
        <v>88</v>
      </c>
      <c r="AH23" s="227">
        <v>150</v>
      </c>
      <c r="AI23" s="227">
        <v>71</v>
      </c>
      <c r="AJ23" s="227">
        <v>30</v>
      </c>
      <c r="AK23" s="227">
        <v>1</v>
      </c>
      <c r="AL23" s="227">
        <v>1</v>
      </c>
      <c r="AM23" s="227">
        <v>1</v>
      </c>
      <c r="AN23" s="227">
        <v>0</v>
      </c>
      <c r="AO23" s="227">
        <v>0</v>
      </c>
      <c r="AP23" s="227" t="s">
        <v>49</v>
      </c>
      <c r="AQ23" s="227">
        <v>0</v>
      </c>
      <c r="AR23" s="227">
        <v>0</v>
      </c>
      <c r="AS23" s="227">
        <v>1</v>
      </c>
      <c r="AT23" s="227" t="s">
        <v>49</v>
      </c>
      <c r="AU23" s="227" t="s">
        <v>50</v>
      </c>
      <c r="AV23" s="227" t="s">
        <v>50</v>
      </c>
    </row>
    <row r="24" spans="1:48" ht="15.75">
      <c r="A24" s="125" t="s">
        <v>51</v>
      </c>
      <c r="B24" s="229">
        <v>-3</v>
      </c>
      <c r="C24" s="229">
        <v>0</v>
      </c>
      <c r="D24" s="229">
        <v>0</v>
      </c>
      <c r="E24" s="229">
        <v>-3</v>
      </c>
      <c r="F24" s="229">
        <v>-2</v>
      </c>
      <c r="G24" s="229">
        <v>-1</v>
      </c>
      <c r="H24" s="229">
        <v>0</v>
      </c>
      <c r="I24" s="229">
        <v>0</v>
      </c>
      <c r="J24" s="229">
        <v>0</v>
      </c>
      <c r="K24" s="229">
        <v>0</v>
      </c>
      <c r="L24" s="229">
        <v>0</v>
      </c>
      <c r="M24" s="229">
        <v>0</v>
      </c>
      <c r="N24" s="229">
        <v>0</v>
      </c>
      <c r="O24" s="229">
        <v>0</v>
      </c>
      <c r="P24" s="229">
        <v>0</v>
      </c>
      <c r="Q24" s="229">
        <v>0</v>
      </c>
      <c r="R24" s="229">
        <v>0</v>
      </c>
      <c r="S24" s="229">
        <v>0</v>
      </c>
      <c r="T24" s="229">
        <v>0</v>
      </c>
      <c r="U24" s="229">
        <v>0</v>
      </c>
      <c r="V24" s="229" t="s">
        <v>57</v>
      </c>
      <c r="W24" s="229" t="s">
        <v>114</v>
      </c>
      <c r="X24" s="229" t="s">
        <v>52</v>
      </c>
      <c r="Y24" s="229" t="s">
        <v>398</v>
      </c>
      <c r="Z24" s="229" t="s">
        <v>88</v>
      </c>
      <c r="AA24" s="229" t="s">
        <v>55</v>
      </c>
      <c r="AB24" s="229" t="s">
        <v>114</v>
      </c>
      <c r="AC24" s="229" t="s">
        <v>154</v>
      </c>
      <c r="AD24" s="229" t="s">
        <v>92</v>
      </c>
      <c r="AE24" s="229" t="s">
        <v>54</v>
      </c>
      <c r="AF24" s="229" t="s">
        <v>57</v>
      </c>
      <c r="AG24" s="229" t="s">
        <v>154</v>
      </c>
      <c r="AH24" s="229" t="s">
        <v>1478</v>
      </c>
      <c r="AI24" s="229" t="s">
        <v>61</v>
      </c>
      <c r="AJ24" s="229" t="s">
        <v>62</v>
      </c>
      <c r="AK24" s="229">
        <v>0</v>
      </c>
      <c r="AL24" s="229">
        <v>0</v>
      </c>
      <c r="AM24" s="229">
        <v>0</v>
      </c>
      <c r="AN24" s="229">
        <v>0</v>
      </c>
      <c r="AO24" s="229">
        <v>0</v>
      </c>
      <c r="AP24" s="229" t="s">
        <v>49</v>
      </c>
      <c r="AQ24" s="229">
        <v>0</v>
      </c>
      <c r="AR24" s="229">
        <v>0</v>
      </c>
      <c r="AS24" s="229">
        <v>1</v>
      </c>
      <c r="AT24" s="229" t="s">
        <v>49</v>
      </c>
      <c r="AU24" s="229" t="s">
        <v>50</v>
      </c>
      <c r="AV24" s="229" t="s">
        <v>50</v>
      </c>
    </row>
    <row r="25" spans="1:48" ht="409.5">
      <c r="A25" s="83" t="s">
        <v>65</v>
      </c>
      <c r="B25" s="334" t="s">
        <v>1479</v>
      </c>
      <c r="C25" s="335"/>
      <c r="D25" s="335"/>
      <c r="E25" s="336"/>
      <c r="F25" s="405" t="s">
        <v>1480</v>
      </c>
      <c r="G25" s="406"/>
      <c r="H25" s="406"/>
      <c r="I25" s="406"/>
      <c r="J25" s="406"/>
      <c r="K25" s="407"/>
      <c r="L25" s="405" t="s">
        <v>1481</v>
      </c>
      <c r="M25" s="407"/>
      <c r="N25" s="405" t="s">
        <v>1482</v>
      </c>
      <c r="O25" s="407"/>
      <c r="P25" s="405" t="s">
        <v>1483</v>
      </c>
      <c r="Q25" s="406"/>
      <c r="R25" s="406"/>
      <c r="S25" s="406"/>
      <c r="T25" s="406"/>
      <c r="U25" s="407"/>
      <c r="V25" s="405" t="s">
        <v>1484</v>
      </c>
      <c r="W25" s="406"/>
      <c r="X25" s="406"/>
      <c r="Y25" s="406"/>
      <c r="Z25" s="406"/>
      <c r="AA25" s="406"/>
      <c r="AB25" s="406"/>
      <c r="AC25" s="407"/>
      <c r="AD25" s="334" t="s">
        <v>72</v>
      </c>
      <c r="AE25" s="336"/>
      <c r="AF25" s="334" t="s">
        <v>73</v>
      </c>
      <c r="AG25" s="336"/>
      <c r="AH25" s="405" t="s">
        <v>1485</v>
      </c>
      <c r="AI25" s="407"/>
      <c r="AJ25" s="231" t="s">
        <v>1486</v>
      </c>
      <c r="AK25" s="334" t="s">
        <v>1487</v>
      </c>
      <c r="AL25" s="336"/>
      <c r="AM25" s="334" t="s">
        <v>77</v>
      </c>
      <c r="AN25" s="336"/>
      <c r="AO25" s="227" t="s">
        <v>1488</v>
      </c>
      <c r="AP25" s="231" t="s">
        <v>1489</v>
      </c>
      <c r="AQ25" s="334" t="s">
        <v>1490</v>
      </c>
      <c r="AR25" s="336"/>
      <c r="AS25" s="227" t="s">
        <v>81</v>
      </c>
      <c r="AT25" s="227" t="s">
        <v>82</v>
      </c>
      <c r="AU25" s="227" t="s">
        <v>1491</v>
      </c>
      <c r="AV25" s="231" t="s">
        <v>1492</v>
      </c>
    </row>
    <row r="26" spans="1:48" ht="42.75" customHeight="1">
      <c r="A26" s="393" t="s">
        <v>1493</v>
      </c>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row>
    <row r="27" spans="1:48" ht="31.5">
      <c r="A27" s="129" t="s">
        <v>46</v>
      </c>
      <c r="B27" s="232">
        <v>314</v>
      </c>
      <c r="C27" s="232">
        <v>127</v>
      </c>
      <c r="D27" s="232">
        <v>159</v>
      </c>
      <c r="E27" s="232">
        <v>28</v>
      </c>
      <c r="F27" s="232">
        <v>0</v>
      </c>
      <c r="G27" s="232">
        <v>0</v>
      </c>
      <c r="H27" s="232">
        <v>0</v>
      </c>
      <c r="I27" s="232">
        <v>0</v>
      </c>
      <c r="J27" s="232">
        <v>0</v>
      </c>
      <c r="K27" s="232">
        <v>0</v>
      </c>
      <c r="L27" s="232">
        <v>0</v>
      </c>
      <c r="M27" s="232">
        <v>0</v>
      </c>
      <c r="N27" s="232">
        <v>0</v>
      </c>
      <c r="O27" s="232">
        <v>0</v>
      </c>
      <c r="P27" s="232">
        <v>0</v>
      </c>
      <c r="Q27" s="232">
        <v>0</v>
      </c>
      <c r="R27" s="232">
        <v>0</v>
      </c>
      <c r="S27" s="232">
        <v>0</v>
      </c>
      <c r="T27" s="232">
        <v>2</v>
      </c>
      <c r="U27" s="232">
        <v>0.6</v>
      </c>
      <c r="V27" s="232">
        <v>187</v>
      </c>
      <c r="W27" s="232">
        <v>60</v>
      </c>
      <c r="X27" s="232">
        <v>22</v>
      </c>
      <c r="Y27" s="232">
        <v>7</v>
      </c>
      <c r="Z27" s="232">
        <v>0</v>
      </c>
      <c r="AA27" s="232">
        <v>0</v>
      </c>
      <c r="AB27" s="232">
        <v>127</v>
      </c>
      <c r="AC27" s="232">
        <v>40</v>
      </c>
      <c r="AD27" s="232">
        <v>297</v>
      </c>
      <c r="AE27" s="232">
        <v>94</v>
      </c>
      <c r="AF27" s="232">
        <v>314</v>
      </c>
      <c r="AG27" s="232">
        <v>100</v>
      </c>
      <c r="AH27" s="232">
        <v>314</v>
      </c>
      <c r="AI27" s="232">
        <v>100</v>
      </c>
      <c r="AJ27" s="232">
        <v>2</v>
      </c>
      <c r="AK27" s="232">
        <v>1</v>
      </c>
      <c r="AL27" s="232">
        <v>1</v>
      </c>
      <c r="AM27" s="232">
        <v>1</v>
      </c>
      <c r="AN27" s="232">
        <v>1</v>
      </c>
      <c r="AO27" s="232">
        <v>5</v>
      </c>
      <c r="AP27" s="408" t="s">
        <v>47</v>
      </c>
      <c r="AQ27" s="409"/>
      <c r="AR27" s="409"/>
      <c r="AS27" s="409"/>
      <c r="AT27" s="409"/>
      <c r="AU27" s="409"/>
      <c r="AV27" s="410"/>
    </row>
    <row r="28" spans="1:48" ht="31.5">
      <c r="A28" s="130" t="s">
        <v>48</v>
      </c>
      <c r="B28" s="233">
        <v>308</v>
      </c>
      <c r="C28" s="233">
        <v>122</v>
      </c>
      <c r="D28" s="233">
        <v>164</v>
      </c>
      <c r="E28" s="233">
        <v>22</v>
      </c>
      <c r="F28" s="231">
        <v>0</v>
      </c>
      <c r="G28" s="231">
        <v>0</v>
      </c>
      <c r="H28" s="233">
        <v>0</v>
      </c>
      <c r="I28" s="231">
        <v>0</v>
      </c>
      <c r="J28" s="233">
        <v>0</v>
      </c>
      <c r="K28" s="231">
        <v>0</v>
      </c>
      <c r="L28" s="233">
        <v>0</v>
      </c>
      <c r="M28" s="231">
        <v>0</v>
      </c>
      <c r="N28" s="233">
        <v>0</v>
      </c>
      <c r="O28" s="231">
        <v>0</v>
      </c>
      <c r="P28" s="233">
        <v>0</v>
      </c>
      <c r="Q28" s="231">
        <v>0</v>
      </c>
      <c r="R28" s="233">
        <v>0</v>
      </c>
      <c r="S28" s="231">
        <v>0</v>
      </c>
      <c r="T28" s="233">
        <v>3</v>
      </c>
      <c r="U28" s="231">
        <v>0.9</v>
      </c>
      <c r="V28" s="233">
        <v>0</v>
      </c>
      <c r="W28" s="231">
        <v>0</v>
      </c>
      <c r="X28" s="233">
        <v>27</v>
      </c>
      <c r="Y28" s="231">
        <v>9</v>
      </c>
      <c r="Z28" s="233">
        <v>0</v>
      </c>
      <c r="AA28" s="231">
        <v>0</v>
      </c>
      <c r="AB28" s="233">
        <v>265</v>
      </c>
      <c r="AC28" s="231">
        <v>86</v>
      </c>
      <c r="AD28" s="233">
        <v>263</v>
      </c>
      <c r="AE28" s="231">
        <v>86</v>
      </c>
      <c r="AF28" s="233">
        <v>308</v>
      </c>
      <c r="AG28" s="231">
        <v>100</v>
      </c>
      <c r="AH28" s="233">
        <v>308</v>
      </c>
      <c r="AI28" s="231">
        <v>100</v>
      </c>
      <c r="AJ28" s="233">
        <v>15</v>
      </c>
      <c r="AK28" s="233">
        <v>0.5</v>
      </c>
      <c r="AL28" s="233">
        <v>1</v>
      </c>
      <c r="AM28" s="233">
        <v>1</v>
      </c>
      <c r="AN28" s="233">
        <v>1</v>
      </c>
      <c r="AO28" s="233">
        <v>7</v>
      </c>
      <c r="AP28" s="233" t="s">
        <v>49</v>
      </c>
      <c r="AQ28" s="233">
        <v>0</v>
      </c>
      <c r="AR28" s="233">
        <v>0</v>
      </c>
      <c r="AS28" s="231">
        <v>1</v>
      </c>
      <c r="AT28" s="233" t="s">
        <v>49</v>
      </c>
      <c r="AU28" s="233" t="s">
        <v>49</v>
      </c>
      <c r="AV28" s="233" t="s">
        <v>50</v>
      </c>
    </row>
    <row r="29" spans="1:48" ht="15.75">
      <c r="A29" s="125" t="s">
        <v>51</v>
      </c>
      <c r="B29" s="229">
        <v>-6</v>
      </c>
      <c r="C29" s="229">
        <v>-5</v>
      </c>
      <c r="D29" s="229">
        <v>-5</v>
      </c>
      <c r="E29" s="229">
        <v>-6</v>
      </c>
      <c r="F29" s="229">
        <v>0</v>
      </c>
      <c r="G29" s="229">
        <v>0</v>
      </c>
      <c r="H29" s="229">
        <v>0</v>
      </c>
      <c r="I29" s="229">
        <v>0</v>
      </c>
      <c r="J29" s="229">
        <v>0</v>
      </c>
      <c r="K29" s="229">
        <v>0</v>
      </c>
      <c r="L29" s="229">
        <v>0</v>
      </c>
      <c r="M29" s="229">
        <v>0</v>
      </c>
      <c r="N29" s="229">
        <v>0</v>
      </c>
      <c r="O29" s="229">
        <v>0</v>
      </c>
      <c r="P29" s="229">
        <v>0</v>
      </c>
      <c r="Q29" s="229">
        <v>0</v>
      </c>
      <c r="R29" s="229">
        <v>0</v>
      </c>
      <c r="S29" s="229">
        <v>0</v>
      </c>
      <c r="T29" s="229">
        <v>0</v>
      </c>
      <c r="U29" s="229">
        <v>0</v>
      </c>
      <c r="V29" s="229">
        <v>0</v>
      </c>
      <c r="W29" s="229">
        <v>0</v>
      </c>
      <c r="X29" s="229">
        <v>5</v>
      </c>
      <c r="Y29" s="229">
        <v>2</v>
      </c>
      <c r="Z29" s="229">
        <v>0</v>
      </c>
      <c r="AA29" s="229">
        <v>0</v>
      </c>
      <c r="AB29" s="229">
        <v>138</v>
      </c>
      <c r="AC29" s="229">
        <v>45</v>
      </c>
      <c r="AD29" s="229">
        <v>34</v>
      </c>
      <c r="AE29" s="229">
        <v>8</v>
      </c>
      <c r="AF29" s="229">
        <v>6</v>
      </c>
      <c r="AG29" s="229">
        <v>0</v>
      </c>
      <c r="AH29" s="234">
        <v>6</v>
      </c>
      <c r="AI29" s="234">
        <v>0</v>
      </c>
      <c r="AJ29" s="234">
        <v>13</v>
      </c>
      <c r="AK29" s="229">
        <v>0</v>
      </c>
      <c r="AL29" s="229">
        <v>0</v>
      </c>
      <c r="AM29" s="229">
        <v>0</v>
      </c>
      <c r="AN29" s="229">
        <v>0</v>
      </c>
      <c r="AO29" s="229">
        <v>2</v>
      </c>
      <c r="AP29" s="229" t="s">
        <v>49</v>
      </c>
      <c r="AQ29" s="234">
        <v>0</v>
      </c>
      <c r="AR29" s="234">
        <v>0</v>
      </c>
      <c r="AS29" s="234">
        <v>1</v>
      </c>
      <c r="AT29" s="234" t="s">
        <v>49</v>
      </c>
      <c r="AU29" s="229" t="s">
        <v>49</v>
      </c>
      <c r="AV29" s="229" t="s">
        <v>50</v>
      </c>
    </row>
    <row r="30" spans="1:48" ht="409.5">
      <c r="A30" s="83" t="s">
        <v>65</v>
      </c>
      <c r="B30" s="334" t="s">
        <v>1494</v>
      </c>
      <c r="C30" s="335"/>
      <c r="D30" s="335"/>
      <c r="E30" s="336"/>
      <c r="F30" s="405" t="s">
        <v>1495</v>
      </c>
      <c r="G30" s="406"/>
      <c r="H30" s="406"/>
      <c r="I30" s="406"/>
      <c r="J30" s="406"/>
      <c r="K30" s="407"/>
      <c r="L30" s="334" t="s">
        <v>1496</v>
      </c>
      <c r="M30" s="336"/>
      <c r="N30" s="334" t="s">
        <v>1496</v>
      </c>
      <c r="O30" s="336"/>
      <c r="P30" s="334" t="s">
        <v>1497</v>
      </c>
      <c r="Q30" s="335"/>
      <c r="R30" s="335"/>
      <c r="S30" s="335"/>
      <c r="T30" s="335"/>
      <c r="U30" s="336"/>
      <c r="V30" s="334" t="s">
        <v>1498</v>
      </c>
      <c r="W30" s="335"/>
      <c r="X30" s="335"/>
      <c r="Y30" s="335"/>
      <c r="Z30" s="335"/>
      <c r="AA30" s="335"/>
      <c r="AB30" s="335"/>
      <c r="AC30" s="336"/>
      <c r="AD30" s="334" t="s">
        <v>268</v>
      </c>
      <c r="AE30" s="336"/>
      <c r="AF30" s="334" t="s">
        <v>431</v>
      </c>
      <c r="AG30" s="336"/>
      <c r="AH30" s="405" t="s">
        <v>1499</v>
      </c>
      <c r="AI30" s="407"/>
      <c r="AJ30" s="231" t="s">
        <v>1500</v>
      </c>
      <c r="AK30" s="334" t="s">
        <v>237</v>
      </c>
      <c r="AL30" s="336"/>
      <c r="AM30" s="334" t="s">
        <v>880</v>
      </c>
      <c r="AN30" s="336"/>
      <c r="AO30" s="227" t="s">
        <v>78</v>
      </c>
      <c r="AP30" s="231" t="s">
        <v>1501</v>
      </c>
      <c r="AQ30" s="405" t="s">
        <v>1502</v>
      </c>
      <c r="AR30" s="407"/>
      <c r="AS30" s="231" t="s">
        <v>81</v>
      </c>
      <c r="AT30" s="231" t="s">
        <v>82</v>
      </c>
      <c r="AU30" s="231" t="s">
        <v>1503</v>
      </c>
      <c r="AV30" s="231" t="s">
        <v>1504</v>
      </c>
    </row>
    <row r="31" spans="1:48" ht="34.5" customHeight="1">
      <c r="A31" s="393" t="s">
        <v>1505</v>
      </c>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row>
    <row r="32" spans="1:48" ht="31.5">
      <c r="A32" s="128" t="s">
        <v>46</v>
      </c>
      <c r="B32" s="232">
        <v>362</v>
      </c>
      <c r="C32" s="232">
        <v>160</v>
      </c>
      <c r="D32" s="232">
        <v>174</v>
      </c>
      <c r="E32" s="232">
        <v>28</v>
      </c>
      <c r="F32" s="232">
        <v>2</v>
      </c>
      <c r="G32" s="232">
        <v>0.5</v>
      </c>
      <c r="H32" s="232">
        <v>1</v>
      </c>
      <c r="I32" s="232">
        <v>0.2</v>
      </c>
      <c r="J32" s="232">
        <v>3</v>
      </c>
      <c r="K32" s="232">
        <v>0.8</v>
      </c>
      <c r="L32" s="232">
        <v>1</v>
      </c>
      <c r="M32" s="232">
        <v>0.2</v>
      </c>
      <c r="N32" s="232">
        <v>0</v>
      </c>
      <c r="O32" s="232">
        <v>0</v>
      </c>
      <c r="P32" s="232">
        <v>0</v>
      </c>
      <c r="Q32" s="232">
        <v>0</v>
      </c>
      <c r="R32" s="232">
        <v>0</v>
      </c>
      <c r="S32" s="232">
        <v>0</v>
      </c>
      <c r="T32" s="232">
        <v>0</v>
      </c>
      <c r="U32" s="232">
        <v>0</v>
      </c>
      <c r="V32" s="232">
        <v>32</v>
      </c>
      <c r="W32" s="232">
        <v>9</v>
      </c>
      <c r="X32" s="232">
        <v>47</v>
      </c>
      <c r="Y32" s="232">
        <v>13</v>
      </c>
      <c r="Z32" s="232">
        <v>1</v>
      </c>
      <c r="AA32" s="232">
        <v>0.3</v>
      </c>
      <c r="AB32" s="232">
        <v>89</v>
      </c>
      <c r="AC32" s="232">
        <v>25</v>
      </c>
      <c r="AD32" s="232">
        <v>96</v>
      </c>
      <c r="AE32" s="232">
        <v>27</v>
      </c>
      <c r="AF32" s="232">
        <v>349</v>
      </c>
      <c r="AG32" s="232">
        <v>96</v>
      </c>
      <c r="AH32" s="232">
        <v>363</v>
      </c>
      <c r="AI32" s="232">
        <v>100</v>
      </c>
      <c r="AJ32" s="232">
        <v>11</v>
      </c>
      <c r="AK32" s="232">
        <v>0</v>
      </c>
      <c r="AL32" s="232">
        <v>0</v>
      </c>
      <c r="AM32" s="232">
        <v>0.5</v>
      </c>
      <c r="AN32" s="232">
        <v>1</v>
      </c>
      <c r="AO32" s="232">
        <v>5</v>
      </c>
      <c r="AP32" s="232" t="s">
        <v>49</v>
      </c>
      <c r="AQ32" s="232">
        <v>1</v>
      </c>
      <c r="AR32" s="232">
        <v>19</v>
      </c>
      <c r="AS32" s="131">
        <v>1</v>
      </c>
      <c r="AT32" s="232" t="s">
        <v>49</v>
      </c>
      <c r="AU32" s="232" t="s">
        <v>49</v>
      </c>
      <c r="AV32" s="232" t="s">
        <v>50</v>
      </c>
    </row>
    <row r="33" spans="1:48" ht="31.5">
      <c r="A33" s="83" t="s">
        <v>48</v>
      </c>
      <c r="B33" s="132">
        <v>350</v>
      </c>
      <c r="C33" s="132">
        <v>144</v>
      </c>
      <c r="D33" s="132">
        <v>171</v>
      </c>
      <c r="E33" s="132">
        <v>35</v>
      </c>
      <c r="F33" s="132">
        <v>1</v>
      </c>
      <c r="G33" s="132">
        <v>0.3</v>
      </c>
      <c r="H33" s="132">
        <v>2</v>
      </c>
      <c r="I33" s="132">
        <v>1</v>
      </c>
      <c r="J33" s="132">
        <v>0</v>
      </c>
      <c r="K33" s="132">
        <v>0</v>
      </c>
      <c r="L33" s="132">
        <v>0</v>
      </c>
      <c r="M33" s="132">
        <v>0</v>
      </c>
      <c r="N33" s="132">
        <v>1</v>
      </c>
      <c r="O33" s="132">
        <v>0</v>
      </c>
      <c r="P33" s="132">
        <v>0</v>
      </c>
      <c r="Q33" s="132">
        <v>0</v>
      </c>
      <c r="R33" s="132">
        <v>0</v>
      </c>
      <c r="S33" s="132">
        <v>0</v>
      </c>
      <c r="T33" s="132">
        <v>2</v>
      </c>
      <c r="U33" s="132">
        <v>0.6</v>
      </c>
      <c r="V33" s="132">
        <v>288</v>
      </c>
      <c r="W33" s="132">
        <v>82</v>
      </c>
      <c r="X33" s="132">
        <v>61</v>
      </c>
      <c r="Y33" s="132">
        <v>17.399999999999999</v>
      </c>
      <c r="Z33" s="132">
        <v>2</v>
      </c>
      <c r="AA33" s="132">
        <v>1</v>
      </c>
      <c r="AB33" s="132">
        <v>56</v>
      </c>
      <c r="AC33" s="132">
        <v>16</v>
      </c>
      <c r="AD33" s="132">
        <v>336</v>
      </c>
      <c r="AE33" s="132">
        <v>96</v>
      </c>
      <c r="AF33" s="132">
        <v>350</v>
      </c>
      <c r="AG33" s="132">
        <v>100</v>
      </c>
      <c r="AH33" s="132">
        <v>316</v>
      </c>
      <c r="AI33" s="132">
        <v>4.5</v>
      </c>
      <c r="AJ33" s="132">
        <v>8</v>
      </c>
      <c r="AK33" s="132">
        <v>0</v>
      </c>
      <c r="AL33" s="132">
        <v>0</v>
      </c>
      <c r="AM33" s="132">
        <v>0.5</v>
      </c>
      <c r="AN33" s="132">
        <v>1</v>
      </c>
      <c r="AO33" s="132">
        <v>2</v>
      </c>
      <c r="AP33" s="132" t="s">
        <v>49</v>
      </c>
      <c r="AQ33" s="132">
        <v>7</v>
      </c>
      <c r="AR33" s="132">
        <v>121</v>
      </c>
      <c r="AS33" s="132">
        <v>1</v>
      </c>
      <c r="AT33" s="132" t="s">
        <v>50</v>
      </c>
      <c r="AU33" s="132" t="s">
        <v>50</v>
      </c>
      <c r="AV33" s="132" t="s">
        <v>50</v>
      </c>
    </row>
    <row r="34" spans="1:48" ht="15.75">
      <c r="A34" s="125" t="s">
        <v>51</v>
      </c>
      <c r="B34" s="133">
        <v>-12</v>
      </c>
      <c r="C34" s="133">
        <v>-16</v>
      </c>
      <c r="D34" s="133">
        <v>-3</v>
      </c>
      <c r="E34" s="133">
        <v>7</v>
      </c>
      <c r="F34" s="133">
        <v>-1</v>
      </c>
      <c r="G34" s="133">
        <v>-0.2</v>
      </c>
      <c r="H34" s="133">
        <v>1</v>
      </c>
      <c r="I34" s="133">
        <v>0.8</v>
      </c>
      <c r="J34" s="133">
        <v>-3</v>
      </c>
      <c r="K34" s="133">
        <v>-0.8</v>
      </c>
      <c r="L34" s="133">
        <v>-1</v>
      </c>
      <c r="M34" s="133">
        <v>0.2</v>
      </c>
      <c r="N34" s="133">
        <v>1</v>
      </c>
      <c r="O34" s="133">
        <v>0</v>
      </c>
      <c r="P34" s="133">
        <v>0</v>
      </c>
      <c r="Q34" s="133">
        <v>0</v>
      </c>
      <c r="R34" s="133">
        <v>0</v>
      </c>
      <c r="S34" s="133">
        <v>0</v>
      </c>
      <c r="T34" s="133">
        <v>2</v>
      </c>
      <c r="U34" s="133">
        <v>0.6</v>
      </c>
      <c r="V34" s="133">
        <v>256</v>
      </c>
      <c r="W34" s="133">
        <v>73</v>
      </c>
      <c r="X34" s="133">
        <v>14</v>
      </c>
      <c r="Y34" s="133">
        <v>4.4000000000000004</v>
      </c>
      <c r="Z34" s="133">
        <v>1</v>
      </c>
      <c r="AA34" s="133">
        <v>0.7</v>
      </c>
      <c r="AB34" s="133">
        <v>-33</v>
      </c>
      <c r="AC34" s="133">
        <v>-9</v>
      </c>
      <c r="AD34" s="133">
        <v>240</v>
      </c>
      <c r="AE34" s="133">
        <v>69</v>
      </c>
      <c r="AF34" s="133">
        <v>1</v>
      </c>
      <c r="AG34" s="133">
        <v>4</v>
      </c>
      <c r="AH34" s="133">
        <v>-47</v>
      </c>
      <c r="AI34" s="133">
        <v>-95.5</v>
      </c>
      <c r="AJ34" s="133">
        <v>-3</v>
      </c>
      <c r="AK34" s="133">
        <v>0</v>
      </c>
      <c r="AL34" s="133">
        <v>0</v>
      </c>
      <c r="AM34" s="133">
        <v>0</v>
      </c>
      <c r="AN34" s="133">
        <v>0</v>
      </c>
      <c r="AO34" s="133">
        <v>3</v>
      </c>
      <c r="AP34" s="230" t="s">
        <v>64</v>
      </c>
      <c r="AQ34" s="133">
        <v>6</v>
      </c>
      <c r="AR34" s="133">
        <v>102</v>
      </c>
      <c r="AS34" s="133">
        <v>1</v>
      </c>
      <c r="AT34" s="133">
        <v>0</v>
      </c>
      <c r="AU34" s="133">
        <v>0</v>
      </c>
      <c r="AV34" s="133">
        <v>0</v>
      </c>
    </row>
    <row r="35" spans="1:48" ht="409.5">
      <c r="A35" s="83" t="s">
        <v>65</v>
      </c>
      <c r="B35" s="334" t="s">
        <v>1506</v>
      </c>
      <c r="C35" s="335"/>
      <c r="D35" s="335"/>
      <c r="E35" s="336"/>
      <c r="F35" s="334" t="s">
        <v>1507</v>
      </c>
      <c r="G35" s="335"/>
      <c r="H35" s="335"/>
      <c r="I35" s="335"/>
      <c r="J35" s="335"/>
      <c r="K35" s="336"/>
      <c r="L35" s="334" t="s">
        <v>1508</v>
      </c>
      <c r="M35" s="336"/>
      <c r="N35" s="334" t="s">
        <v>1509</v>
      </c>
      <c r="O35" s="336"/>
      <c r="P35" s="334" t="s">
        <v>1510</v>
      </c>
      <c r="Q35" s="335"/>
      <c r="R35" s="335"/>
      <c r="S35" s="335"/>
      <c r="T35" s="335"/>
      <c r="U35" s="336"/>
      <c r="V35" s="334" t="s">
        <v>1511</v>
      </c>
      <c r="W35" s="335"/>
      <c r="X35" s="335"/>
      <c r="Y35" s="335"/>
      <c r="Z35" s="335"/>
      <c r="AA35" s="335"/>
      <c r="AB35" s="335"/>
      <c r="AC35" s="336"/>
      <c r="AD35" s="334" t="s">
        <v>72</v>
      </c>
      <c r="AE35" s="336"/>
      <c r="AF35" s="334" t="s">
        <v>73</v>
      </c>
      <c r="AG35" s="336"/>
      <c r="AH35" s="334" t="s">
        <v>1512</v>
      </c>
      <c r="AI35" s="336"/>
      <c r="AJ35" s="227" t="s">
        <v>1513</v>
      </c>
      <c r="AK35" s="334" t="s">
        <v>1514</v>
      </c>
      <c r="AL35" s="336"/>
      <c r="AM35" s="334" t="s">
        <v>1515</v>
      </c>
      <c r="AN35" s="336"/>
      <c r="AO35" s="227" t="s">
        <v>239</v>
      </c>
      <c r="AP35" s="227" t="s">
        <v>1516</v>
      </c>
      <c r="AQ35" s="334" t="s">
        <v>1517</v>
      </c>
      <c r="AR35" s="336"/>
      <c r="AS35" s="227" t="s">
        <v>81</v>
      </c>
      <c r="AT35" s="227" t="s">
        <v>82</v>
      </c>
      <c r="AU35" s="227" t="s">
        <v>1491</v>
      </c>
      <c r="AV35" s="231" t="s">
        <v>1492</v>
      </c>
    </row>
    <row r="36" spans="1:48" ht="44.25" customHeight="1">
      <c r="A36" s="393" t="s">
        <v>1518</v>
      </c>
      <c r="B36" s="393"/>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row>
    <row r="37" spans="1:48" ht="31.5">
      <c r="A37" s="83" t="s">
        <v>46</v>
      </c>
      <c r="B37" s="226">
        <v>270</v>
      </c>
      <c r="C37" s="226">
        <v>128</v>
      </c>
      <c r="D37" s="226">
        <v>112</v>
      </c>
      <c r="E37" s="226">
        <v>36</v>
      </c>
      <c r="F37" s="226">
        <v>5</v>
      </c>
      <c r="G37" s="226">
        <v>1.8</v>
      </c>
      <c r="H37" s="226">
        <v>1</v>
      </c>
      <c r="I37" s="226">
        <v>0.3</v>
      </c>
      <c r="J37" s="226">
        <v>0</v>
      </c>
      <c r="K37" s="226">
        <v>0</v>
      </c>
      <c r="L37" s="226">
        <v>2</v>
      </c>
      <c r="M37" s="226">
        <v>0.7</v>
      </c>
      <c r="N37" s="226">
        <v>1</v>
      </c>
      <c r="O37" s="226">
        <v>0.3</v>
      </c>
      <c r="P37" s="226">
        <v>0</v>
      </c>
      <c r="Q37" s="226">
        <v>0</v>
      </c>
      <c r="R37" s="226">
        <v>0</v>
      </c>
      <c r="S37" s="226">
        <v>0</v>
      </c>
      <c r="T37" s="226">
        <v>0</v>
      </c>
      <c r="U37" s="226">
        <v>0</v>
      </c>
      <c r="V37" s="226">
        <v>0</v>
      </c>
      <c r="W37" s="232">
        <v>0</v>
      </c>
      <c r="X37" s="232">
        <v>37</v>
      </c>
      <c r="Y37" s="232">
        <v>14</v>
      </c>
      <c r="Z37" s="232">
        <v>3</v>
      </c>
      <c r="AA37" s="232">
        <v>1</v>
      </c>
      <c r="AB37" s="232">
        <v>270</v>
      </c>
      <c r="AC37" s="232">
        <v>100</v>
      </c>
      <c r="AD37" s="232">
        <v>266</v>
      </c>
      <c r="AE37" s="232">
        <v>99</v>
      </c>
      <c r="AF37" s="232">
        <v>266</v>
      </c>
      <c r="AG37" s="226">
        <v>99</v>
      </c>
      <c r="AH37" s="226">
        <v>266</v>
      </c>
      <c r="AI37" s="226">
        <v>99</v>
      </c>
      <c r="AJ37" s="226">
        <v>6</v>
      </c>
      <c r="AK37" s="226">
        <v>0</v>
      </c>
      <c r="AL37" s="226">
        <v>0</v>
      </c>
      <c r="AM37" s="226">
        <v>0.5</v>
      </c>
      <c r="AN37" s="226">
        <v>1</v>
      </c>
      <c r="AO37" s="226">
        <v>8</v>
      </c>
      <c r="AP37" s="334" t="s">
        <v>47</v>
      </c>
      <c r="AQ37" s="335"/>
      <c r="AR37" s="335"/>
      <c r="AS37" s="335"/>
      <c r="AT37" s="335"/>
      <c r="AU37" s="335"/>
      <c r="AV37" s="336"/>
    </row>
    <row r="38" spans="1:48" ht="31.5">
      <c r="A38" s="83" t="s">
        <v>48</v>
      </c>
      <c r="B38" s="227">
        <v>317</v>
      </c>
      <c r="C38" s="227">
        <v>141</v>
      </c>
      <c r="D38" s="227">
        <v>143</v>
      </c>
      <c r="E38" s="227">
        <v>33</v>
      </c>
      <c r="F38" s="227">
        <v>6</v>
      </c>
      <c r="G38" s="227">
        <v>1.9</v>
      </c>
      <c r="H38" s="227">
        <v>4</v>
      </c>
      <c r="I38" s="227">
        <v>1</v>
      </c>
      <c r="J38" s="227">
        <v>3</v>
      </c>
      <c r="K38" s="227">
        <v>0.9</v>
      </c>
      <c r="L38" s="227">
        <v>4</v>
      </c>
      <c r="M38" s="227">
        <v>1.3</v>
      </c>
      <c r="N38" s="227">
        <v>0</v>
      </c>
      <c r="O38" s="227">
        <v>0</v>
      </c>
      <c r="P38" s="227">
        <v>0</v>
      </c>
      <c r="Q38" s="227">
        <v>0</v>
      </c>
      <c r="R38" s="227">
        <v>0</v>
      </c>
      <c r="S38" s="227">
        <v>0</v>
      </c>
      <c r="T38" s="227">
        <v>0</v>
      </c>
      <c r="U38" s="227">
        <v>0</v>
      </c>
      <c r="V38" s="227">
        <v>6</v>
      </c>
      <c r="W38" s="227">
        <v>1.9</v>
      </c>
      <c r="X38" s="227">
        <v>65</v>
      </c>
      <c r="Y38" s="227">
        <v>21</v>
      </c>
      <c r="Z38" s="227">
        <v>5</v>
      </c>
      <c r="AA38" s="227">
        <v>2</v>
      </c>
      <c r="AB38" s="227">
        <v>317</v>
      </c>
      <c r="AC38" s="227">
        <v>100</v>
      </c>
      <c r="AD38" s="227">
        <v>312</v>
      </c>
      <c r="AE38" s="227">
        <v>98</v>
      </c>
      <c r="AF38" s="227">
        <v>312</v>
      </c>
      <c r="AG38" s="227">
        <v>98</v>
      </c>
      <c r="AH38" s="227">
        <v>312</v>
      </c>
      <c r="AI38" s="227">
        <v>98</v>
      </c>
      <c r="AJ38" s="227">
        <v>3</v>
      </c>
      <c r="AK38" s="227">
        <v>0</v>
      </c>
      <c r="AL38" s="227">
        <v>0</v>
      </c>
      <c r="AM38" s="227">
        <v>0.5</v>
      </c>
      <c r="AN38" s="227">
        <v>0</v>
      </c>
      <c r="AO38" s="227">
        <v>7</v>
      </c>
      <c r="AP38" s="227" t="s">
        <v>49</v>
      </c>
      <c r="AQ38" s="227">
        <v>0</v>
      </c>
      <c r="AR38" s="227">
        <v>0</v>
      </c>
      <c r="AS38" s="227">
        <v>1</v>
      </c>
      <c r="AT38" s="227" t="s">
        <v>49</v>
      </c>
      <c r="AU38" s="227" t="s">
        <v>50</v>
      </c>
      <c r="AV38" s="227" t="s">
        <v>49</v>
      </c>
    </row>
    <row r="39" spans="1:48" ht="15.75">
      <c r="A39" s="125" t="s">
        <v>51</v>
      </c>
      <c r="B39" s="229">
        <v>47</v>
      </c>
      <c r="C39" s="229">
        <v>13</v>
      </c>
      <c r="D39" s="229">
        <v>31</v>
      </c>
      <c r="E39" s="229">
        <v>-3</v>
      </c>
      <c r="F39" s="229">
        <v>1</v>
      </c>
      <c r="G39" s="229">
        <v>0.1</v>
      </c>
      <c r="H39" s="229">
        <v>3</v>
      </c>
      <c r="I39" s="229">
        <v>0.7</v>
      </c>
      <c r="J39" s="229">
        <v>3</v>
      </c>
      <c r="K39" s="229">
        <v>0.9</v>
      </c>
      <c r="L39" s="229">
        <v>2</v>
      </c>
      <c r="M39" s="229">
        <v>0.6</v>
      </c>
      <c r="N39" s="229">
        <v>-1</v>
      </c>
      <c r="O39" s="229">
        <v>0</v>
      </c>
      <c r="P39" s="229">
        <v>0</v>
      </c>
      <c r="Q39" s="229">
        <v>0</v>
      </c>
      <c r="R39" s="229">
        <v>0</v>
      </c>
      <c r="S39" s="229">
        <v>0</v>
      </c>
      <c r="T39" s="229">
        <v>0</v>
      </c>
      <c r="U39" s="229">
        <v>0</v>
      </c>
      <c r="V39" s="229">
        <v>6</v>
      </c>
      <c r="W39" s="229">
        <v>1.9</v>
      </c>
      <c r="X39" s="229">
        <v>28</v>
      </c>
      <c r="Y39" s="229">
        <v>7</v>
      </c>
      <c r="Z39" s="229">
        <v>2</v>
      </c>
      <c r="AA39" s="229">
        <v>1</v>
      </c>
      <c r="AB39" s="229">
        <v>47</v>
      </c>
      <c r="AC39" s="229">
        <v>0</v>
      </c>
      <c r="AD39" s="229">
        <v>46</v>
      </c>
      <c r="AE39" s="229">
        <v>-1</v>
      </c>
      <c r="AF39" s="229">
        <v>46</v>
      </c>
      <c r="AG39" s="229">
        <v>-1</v>
      </c>
      <c r="AH39" s="229">
        <v>46</v>
      </c>
      <c r="AI39" s="229">
        <v>-1</v>
      </c>
      <c r="AJ39" s="229">
        <v>-3</v>
      </c>
      <c r="AK39" s="229">
        <v>0</v>
      </c>
      <c r="AL39" s="229">
        <v>0</v>
      </c>
      <c r="AM39" s="229">
        <v>0</v>
      </c>
      <c r="AN39" s="229">
        <v>-1</v>
      </c>
      <c r="AO39" s="229">
        <v>1</v>
      </c>
      <c r="AP39" s="230" t="s">
        <v>64</v>
      </c>
      <c r="AQ39" s="229">
        <v>0</v>
      </c>
      <c r="AR39" s="229">
        <v>0</v>
      </c>
      <c r="AS39" s="229">
        <v>1</v>
      </c>
      <c r="AT39" s="230" t="s">
        <v>64</v>
      </c>
      <c r="AU39" s="229" t="s">
        <v>47</v>
      </c>
      <c r="AV39" s="230" t="s">
        <v>64</v>
      </c>
    </row>
    <row r="40" spans="1:48" ht="299.25">
      <c r="A40" s="83" t="s">
        <v>65</v>
      </c>
      <c r="B40" s="417" t="s">
        <v>4471</v>
      </c>
      <c r="C40" s="418"/>
      <c r="D40" s="418"/>
      <c r="E40" s="415"/>
      <c r="F40" s="411" t="s">
        <v>4472</v>
      </c>
      <c r="G40" s="412"/>
      <c r="H40" s="412"/>
      <c r="I40" s="412"/>
      <c r="J40" s="412"/>
      <c r="K40" s="413"/>
      <c r="L40" s="414" t="s">
        <v>4473</v>
      </c>
      <c r="M40" s="415"/>
      <c r="N40" s="416" t="s">
        <v>1519</v>
      </c>
      <c r="O40" s="336"/>
      <c r="P40" s="334" t="s">
        <v>1520</v>
      </c>
      <c r="Q40" s="335"/>
      <c r="R40" s="335"/>
      <c r="S40" s="335"/>
      <c r="T40" s="335"/>
      <c r="U40" s="336"/>
      <c r="V40" s="334" t="s">
        <v>1521</v>
      </c>
      <c r="W40" s="335"/>
      <c r="X40" s="335"/>
      <c r="Y40" s="335"/>
      <c r="Z40" s="335"/>
      <c r="AA40" s="335"/>
      <c r="AB40" s="335"/>
      <c r="AC40" s="336"/>
      <c r="AD40" s="334" t="s">
        <v>1522</v>
      </c>
      <c r="AE40" s="336"/>
      <c r="AF40" s="334" t="s">
        <v>1523</v>
      </c>
      <c r="AG40" s="336"/>
      <c r="AH40" s="334" t="s">
        <v>1524</v>
      </c>
      <c r="AI40" s="336"/>
      <c r="AJ40" s="227" t="s">
        <v>1525</v>
      </c>
      <c r="AK40" s="334" t="s">
        <v>1526</v>
      </c>
      <c r="AL40" s="336"/>
      <c r="AM40" s="334" t="s">
        <v>1527</v>
      </c>
      <c r="AN40" s="336"/>
      <c r="AO40" s="227" t="s">
        <v>239</v>
      </c>
      <c r="AP40" s="227" t="s">
        <v>1528</v>
      </c>
      <c r="AQ40" s="334" t="s">
        <v>1529</v>
      </c>
      <c r="AR40" s="336"/>
      <c r="AS40" s="227" t="s">
        <v>1530</v>
      </c>
      <c r="AT40" s="227" t="s">
        <v>1531</v>
      </c>
      <c r="AU40" s="227" t="s">
        <v>496</v>
      </c>
      <c r="AV40" s="227" t="s">
        <v>203</v>
      </c>
    </row>
    <row r="41" spans="1:48" ht="39" customHeight="1">
      <c r="A41" s="394" t="s">
        <v>1532</v>
      </c>
      <c r="B41" s="394"/>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row>
    <row r="42" spans="1:48" ht="31.5">
      <c r="A42" s="83" t="s">
        <v>46</v>
      </c>
      <c r="B42" s="226">
        <v>485</v>
      </c>
      <c r="C42" s="226">
        <v>210</v>
      </c>
      <c r="D42" s="226">
        <v>202</v>
      </c>
      <c r="E42" s="226">
        <v>73</v>
      </c>
      <c r="F42" s="226">
        <v>1</v>
      </c>
      <c r="G42" s="226" t="s">
        <v>1533</v>
      </c>
      <c r="H42" s="226">
        <v>1</v>
      </c>
      <c r="I42" s="226">
        <v>0.01</v>
      </c>
      <c r="J42" s="226">
        <v>0</v>
      </c>
      <c r="K42" s="226">
        <v>0</v>
      </c>
      <c r="L42" s="226">
        <v>0</v>
      </c>
      <c r="M42" s="226">
        <v>0</v>
      </c>
      <c r="N42" s="226">
        <v>0</v>
      </c>
      <c r="O42" s="226">
        <v>0</v>
      </c>
      <c r="P42" s="226">
        <v>0</v>
      </c>
      <c r="Q42" s="226">
        <v>0</v>
      </c>
      <c r="R42" s="226">
        <v>0</v>
      </c>
      <c r="S42" s="226">
        <v>0</v>
      </c>
      <c r="T42" s="226">
        <v>0</v>
      </c>
      <c r="U42" s="226">
        <v>0</v>
      </c>
      <c r="V42" s="226">
        <v>8</v>
      </c>
      <c r="W42" s="232">
        <v>0.08</v>
      </c>
      <c r="X42" s="232">
        <v>72</v>
      </c>
      <c r="Y42" s="232">
        <v>0.72</v>
      </c>
      <c r="Z42" s="232">
        <v>10</v>
      </c>
      <c r="AA42" s="232">
        <v>0.1</v>
      </c>
      <c r="AB42" s="232">
        <v>0</v>
      </c>
      <c r="AC42" s="232">
        <v>0</v>
      </c>
      <c r="AD42" s="232">
        <v>330</v>
      </c>
      <c r="AE42" s="232">
        <v>3.3</v>
      </c>
      <c r="AF42" s="232">
        <v>444</v>
      </c>
      <c r="AG42" s="232">
        <v>4.4400000000000004</v>
      </c>
      <c r="AH42" s="232">
        <v>200</v>
      </c>
      <c r="AI42" s="232">
        <v>2</v>
      </c>
      <c r="AJ42" s="232">
        <v>4</v>
      </c>
      <c r="AK42" s="232">
        <v>0.5</v>
      </c>
      <c r="AL42" s="232">
        <v>1</v>
      </c>
      <c r="AM42" s="232">
        <v>0.5</v>
      </c>
      <c r="AN42" s="232">
        <v>1</v>
      </c>
      <c r="AO42" s="232">
        <v>2</v>
      </c>
      <c r="AP42" s="334" t="s">
        <v>47</v>
      </c>
      <c r="AQ42" s="335"/>
      <c r="AR42" s="335"/>
      <c r="AS42" s="335"/>
      <c r="AT42" s="335"/>
      <c r="AU42" s="335"/>
      <c r="AV42" s="336"/>
    </row>
    <row r="43" spans="1:48" ht="31.5">
      <c r="A43" s="83" t="s">
        <v>48</v>
      </c>
      <c r="B43" s="227">
        <v>474</v>
      </c>
      <c r="C43" s="227">
        <v>217</v>
      </c>
      <c r="D43" s="227">
        <v>212</v>
      </c>
      <c r="E43" s="227">
        <v>45</v>
      </c>
      <c r="F43" s="227">
        <v>0</v>
      </c>
      <c r="G43" s="227">
        <v>0</v>
      </c>
      <c r="H43" s="226">
        <v>1</v>
      </c>
      <c r="I43" s="227">
        <v>0</v>
      </c>
      <c r="J43" s="226">
        <v>0</v>
      </c>
      <c r="K43" s="227">
        <v>0</v>
      </c>
      <c r="L43" s="226">
        <v>0</v>
      </c>
      <c r="M43" s="227">
        <v>0</v>
      </c>
      <c r="N43" s="226">
        <v>0</v>
      </c>
      <c r="O43" s="227">
        <v>0</v>
      </c>
      <c r="P43" s="226">
        <v>0</v>
      </c>
      <c r="Q43" s="227">
        <v>0</v>
      </c>
      <c r="R43" s="226">
        <v>0</v>
      </c>
      <c r="S43" s="227">
        <v>0</v>
      </c>
      <c r="T43" s="226">
        <v>0</v>
      </c>
      <c r="U43" s="227">
        <v>0</v>
      </c>
      <c r="V43" s="227">
        <v>48</v>
      </c>
      <c r="W43" s="227">
        <v>0.48</v>
      </c>
      <c r="X43" s="227">
        <v>96</v>
      </c>
      <c r="Y43" s="227">
        <v>0.96</v>
      </c>
      <c r="Z43" s="227">
        <v>7</v>
      </c>
      <c r="AA43" s="227">
        <v>7.0000000000000007E-2</v>
      </c>
      <c r="AB43" s="226">
        <v>12</v>
      </c>
      <c r="AC43" s="227">
        <v>0.12</v>
      </c>
      <c r="AD43" s="227">
        <v>335</v>
      </c>
      <c r="AE43" s="227">
        <v>3.35</v>
      </c>
      <c r="AF43" s="227">
        <v>452</v>
      </c>
      <c r="AG43" s="227">
        <v>4.5199999999999996</v>
      </c>
      <c r="AH43" s="227">
        <v>474</v>
      </c>
      <c r="AI43" s="227">
        <v>4.74</v>
      </c>
      <c r="AJ43" s="227">
        <v>4</v>
      </c>
      <c r="AK43" s="227">
        <v>1</v>
      </c>
      <c r="AL43" s="227">
        <v>1</v>
      </c>
      <c r="AM43" s="227">
        <v>0.5</v>
      </c>
      <c r="AN43" s="226">
        <v>0.5</v>
      </c>
      <c r="AO43" s="226">
        <v>2</v>
      </c>
      <c r="AP43" s="226" t="s">
        <v>50</v>
      </c>
      <c r="AQ43" s="226">
        <v>1</v>
      </c>
      <c r="AR43" s="226">
        <v>19</v>
      </c>
      <c r="AS43" s="227">
        <v>1</v>
      </c>
      <c r="AT43" s="226" t="s">
        <v>50</v>
      </c>
      <c r="AU43" s="226" t="s">
        <v>50</v>
      </c>
      <c r="AV43" s="226" t="s">
        <v>50</v>
      </c>
    </row>
    <row r="44" spans="1:48" ht="15.75">
      <c r="A44" s="125" t="s">
        <v>51</v>
      </c>
      <c r="B44" s="229">
        <v>-11</v>
      </c>
      <c r="C44" s="229">
        <v>7</v>
      </c>
      <c r="D44" s="229">
        <v>10</v>
      </c>
      <c r="E44" s="229">
        <v>-28</v>
      </c>
      <c r="F44" s="229">
        <v>-1</v>
      </c>
      <c r="G44" s="229">
        <v>-0.01</v>
      </c>
      <c r="H44" s="229">
        <v>0</v>
      </c>
      <c r="I44" s="229">
        <v>0</v>
      </c>
      <c r="J44" s="229">
        <v>0</v>
      </c>
      <c r="K44" s="229">
        <v>0</v>
      </c>
      <c r="L44" s="229">
        <v>0</v>
      </c>
      <c r="M44" s="229">
        <v>0</v>
      </c>
      <c r="N44" s="229">
        <v>0</v>
      </c>
      <c r="O44" s="229">
        <v>0</v>
      </c>
      <c r="P44" s="229">
        <v>0</v>
      </c>
      <c r="Q44" s="229">
        <v>0</v>
      </c>
      <c r="R44" s="229">
        <v>0</v>
      </c>
      <c r="S44" s="229">
        <v>0</v>
      </c>
      <c r="T44" s="229">
        <v>0</v>
      </c>
      <c r="U44" s="229">
        <v>0</v>
      </c>
      <c r="V44" s="229">
        <v>40</v>
      </c>
      <c r="W44" s="229">
        <v>0.4</v>
      </c>
      <c r="X44" s="229">
        <v>24</v>
      </c>
      <c r="Y44" s="229">
        <v>0.24</v>
      </c>
      <c r="Z44" s="229">
        <v>-3</v>
      </c>
      <c r="AA44" s="229">
        <v>-0.03</v>
      </c>
      <c r="AB44" s="229">
        <v>12</v>
      </c>
      <c r="AC44" s="229">
        <v>0.12</v>
      </c>
      <c r="AD44" s="229">
        <v>5</v>
      </c>
      <c r="AE44" s="229">
        <v>0.05</v>
      </c>
      <c r="AF44" s="229">
        <v>32</v>
      </c>
      <c r="AG44" s="229">
        <v>0.32</v>
      </c>
      <c r="AH44" s="229">
        <v>274</v>
      </c>
      <c r="AI44" s="229">
        <v>2.74</v>
      </c>
      <c r="AJ44" s="229">
        <v>0</v>
      </c>
      <c r="AK44" s="229">
        <v>0.5</v>
      </c>
      <c r="AL44" s="229">
        <v>0</v>
      </c>
      <c r="AM44" s="229">
        <v>0</v>
      </c>
      <c r="AN44" s="229">
        <v>0.5</v>
      </c>
      <c r="AO44" s="229">
        <v>0</v>
      </c>
      <c r="AP44" s="229">
        <v>0</v>
      </c>
      <c r="AQ44" s="229">
        <v>1</v>
      </c>
      <c r="AR44" s="229">
        <v>19</v>
      </c>
      <c r="AS44" s="229">
        <v>1</v>
      </c>
      <c r="AT44" s="229">
        <v>0</v>
      </c>
      <c r="AU44" s="229">
        <v>0</v>
      </c>
      <c r="AV44" s="229">
        <v>0</v>
      </c>
    </row>
    <row r="45" spans="1:48" ht="409.5">
      <c r="A45" s="83" t="s">
        <v>65</v>
      </c>
      <c r="B45" s="417" t="s">
        <v>4471</v>
      </c>
      <c r="C45" s="418"/>
      <c r="D45" s="418"/>
      <c r="E45" s="415"/>
      <c r="F45" s="411" t="s">
        <v>4472</v>
      </c>
      <c r="G45" s="412"/>
      <c r="H45" s="412"/>
      <c r="I45" s="412"/>
      <c r="J45" s="412"/>
      <c r="K45" s="413"/>
      <c r="L45" s="414" t="s">
        <v>4473</v>
      </c>
      <c r="M45" s="415"/>
      <c r="N45" s="416" t="s">
        <v>1534</v>
      </c>
      <c r="O45" s="336"/>
      <c r="P45" s="334" t="s">
        <v>1535</v>
      </c>
      <c r="Q45" s="335"/>
      <c r="R45" s="335"/>
      <c r="S45" s="335"/>
      <c r="T45" s="335"/>
      <c r="U45" s="336"/>
      <c r="V45" s="334" t="s">
        <v>1536</v>
      </c>
      <c r="W45" s="335"/>
      <c r="X45" s="335"/>
      <c r="Y45" s="335"/>
      <c r="Z45" s="335"/>
      <c r="AA45" s="335"/>
      <c r="AB45" s="335"/>
      <c r="AC45" s="336"/>
      <c r="AD45" s="334" t="s">
        <v>72</v>
      </c>
      <c r="AE45" s="336"/>
      <c r="AF45" s="334" t="s">
        <v>73</v>
      </c>
      <c r="AG45" s="336"/>
      <c r="AH45" s="334" t="s">
        <v>1537</v>
      </c>
      <c r="AI45" s="336"/>
      <c r="AJ45" s="227" t="s">
        <v>1538</v>
      </c>
      <c r="AK45" s="334" t="s">
        <v>307</v>
      </c>
      <c r="AL45" s="336"/>
      <c r="AM45" s="334" t="s">
        <v>880</v>
      </c>
      <c r="AN45" s="336"/>
      <c r="AO45" s="227" t="s">
        <v>1488</v>
      </c>
      <c r="AP45" s="227" t="s">
        <v>1539</v>
      </c>
      <c r="AQ45" s="334" t="s">
        <v>1540</v>
      </c>
      <c r="AR45" s="336"/>
      <c r="AS45" s="227" t="s">
        <v>81</v>
      </c>
      <c r="AT45" s="227" t="s">
        <v>1541</v>
      </c>
      <c r="AU45" s="227" t="s">
        <v>131</v>
      </c>
      <c r="AV45" s="227" t="s">
        <v>1542</v>
      </c>
    </row>
    <row r="46" spans="1:48" ht="42" customHeight="1">
      <c r="A46" s="394" t="s">
        <v>1543</v>
      </c>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row>
    <row r="47" spans="1:48" ht="31.5">
      <c r="A47" s="83" t="s">
        <v>46</v>
      </c>
      <c r="B47" s="226">
        <v>468</v>
      </c>
      <c r="C47" s="226">
        <v>199</v>
      </c>
      <c r="D47" s="226">
        <v>249</v>
      </c>
      <c r="E47" s="226">
        <v>20</v>
      </c>
      <c r="F47" s="226">
        <v>8</v>
      </c>
      <c r="G47" s="226">
        <v>1.7</v>
      </c>
      <c r="H47" s="226">
        <v>1</v>
      </c>
      <c r="I47" s="226">
        <v>0.2</v>
      </c>
      <c r="J47" s="226">
        <v>0</v>
      </c>
      <c r="K47" s="226">
        <v>0</v>
      </c>
      <c r="L47" s="226">
        <v>1</v>
      </c>
      <c r="M47" s="226">
        <v>0.2</v>
      </c>
      <c r="N47" s="226">
        <v>0</v>
      </c>
      <c r="O47" s="226">
        <v>0</v>
      </c>
      <c r="P47" s="226">
        <v>0</v>
      </c>
      <c r="Q47" s="226">
        <v>0</v>
      </c>
      <c r="R47" s="226">
        <v>0</v>
      </c>
      <c r="S47" s="226">
        <v>0</v>
      </c>
      <c r="T47" s="226">
        <v>0</v>
      </c>
      <c r="U47" s="226">
        <v>0</v>
      </c>
      <c r="V47" s="226">
        <v>0</v>
      </c>
      <c r="W47" s="226">
        <v>0</v>
      </c>
      <c r="X47" s="226">
        <v>32</v>
      </c>
      <c r="Y47" s="232">
        <v>6.8</v>
      </c>
      <c r="Z47" s="232">
        <v>8</v>
      </c>
      <c r="AA47" s="232">
        <v>1.7</v>
      </c>
      <c r="AB47" s="232">
        <v>12</v>
      </c>
      <c r="AC47" s="232">
        <v>2.6</v>
      </c>
      <c r="AD47" s="232">
        <v>79</v>
      </c>
      <c r="AE47" s="232">
        <v>17</v>
      </c>
      <c r="AF47" s="232">
        <v>457</v>
      </c>
      <c r="AG47" s="232">
        <v>97</v>
      </c>
      <c r="AH47" s="232">
        <v>468</v>
      </c>
      <c r="AI47" s="232">
        <v>100</v>
      </c>
      <c r="AJ47" s="232">
        <v>40</v>
      </c>
      <c r="AK47" s="232">
        <v>0</v>
      </c>
      <c r="AL47" s="232">
        <v>0</v>
      </c>
      <c r="AM47" s="232">
        <v>0</v>
      </c>
      <c r="AN47" s="232">
        <v>0</v>
      </c>
      <c r="AO47" s="232">
        <v>5</v>
      </c>
      <c r="AP47" s="334" t="s">
        <v>47</v>
      </c>
      <c r="AQ47" s="335"/>
      <c r="AR47" s="335"/>
      <c r="AS47" s="335"/>
      <c r="AT47" s="335"/>
      <c r="AU47" s="335"/>
      <c r="AV47" s="336"/>
    </row>
    <row r="48" spans="1:48" ht="31.5">
      <c r="A48" s="83" t="s">
        <v>48</v>
      </c>
      <c r="B48" s="227">
        <v>460</v>
      </c>
      <c r="C48" s="227">
        <v>181</v>
      </c>
      <c r="D48" s="227">
        <v>262</v>
      </c>
      <c r="E48" s="227">
        <v>17</v>
      </c>
      <c r="F48" s="227">
        <v>14</v>
      </c>
      <c r="G48" s="227">
        <v>0.3</v>
      </c>
      <c r="H48" s="227">
        <v>2</v>
      </c>
      <c r="I48" s="227">
        <v>0</v>
      </c>
      <c r="J48" s="227">
        <v>30</v>
      </c>
      <c r="K48" s="227">
        <v>0.6</v>
      </c>
      <c r="L48" s="227">
        <v>0</v>
      </c>
      <c r="M48" s="227">
        <v>0</v>
      </c>
      <c r="N48" s="227">
        <v>2</v>
      </c>
      <c r="O48" s="227">
        <v>0</v>
      </c>
      <c r="P48" s="227">
        <v>0</v>
      </c>
      <c r="Q48" s="227">
        <v>0</v>
      </c>
      <c r="R48" s="227">
        <v>0</v>
      </c>
      <c r="S48" s="227">
        <v>0</v>
      </c>
      <c r="T48" s="227">
        <v>0</v>
      </c>
      <c r="U48" s="227">
        <v>0</v>
      </c>
      <c r="V48" s="227">
        <v>9</v>
      </c>
      <c r="W48" s="227">
        <v>1</v>
      </c>
      <c r="X48" s="227">
        <v>22</v>
      </c>
      <c r="Y48" s="227">
        <v>4</v>
      </c>
      <c r="Z48" s="227">
        <v>0</v>
      </c>
      <c r="AA48" s="227">
        <v>0</v>
      </c>
      <c r="AB48" s="227">
        <v>0</v>
      </c>
      <c r="AC48" s="227">
        <v>0</v>
      </c>
      <c r="AD48" s="227">
        <v>79</v>
      </c>
      <c r="AE48" s="227">
        <v>16</v>
      </c>
      <c r="AF48" s="227">
        <v>458</v>
      </c>
      <c r="AG48" s="227">
        <v>97</v>
      </c>
      <c r="AH48" s="227">
        <v>460</v>
      </c>
      <c r="AI48" s="227">
        <v>100</v>
      </c>
      <c r="AJ48" s="227">
        <v>37</v>
      </c>
      <c r="AK48" s="227">
        <v>0</v>
      </c>
      <c r="AL48" s="227">
        <v>0</v>
      </c>
      <c r="AM48" s="227">
        <v>0</v>
      </c>
      <c r="AN48" s="227">
        <v>0</v>
      </c>
      <c r="AO48" s="227">
        <v>5</v>
      </c>
      <c r="AP48" s="227" t="s">
        <v>49</v>
      </c>
      <c r="AQ48" s="227">
        <v>0</v>
      </c>
      <c r="AR48" s="227">
        <v>0</v>
      </c>
      <c r="AS48" s="227">
        <v>1</v>
      </c>
      <c r="AT48" s="227" t="s">
        <v>50</v>
      </c>
      <c r="AU48" s="227" t="s">
        <v>50</v>
      </c>
      <c r="AV48" s="227" t="s">
        <v>50</v>
      </c>
    </row>
    <row r="49" spans="1:48" ht="15.75">
      <c r="A49" s="125" t="s">
        <v>51</v>
      </c>
      <c r="B49" s="229">
        <v>-8</v>
      </c>
      <c r="C49" s="229">
        <v>-18</v>
      </c>
      <c r="D49" s="229" t="s">
        <v>447</v>
      </c>
      <c r="E49" s="229">
        <v>-3</v>
      </c>
      <c r="F49" s="229" t="s">
        <v>63</v>
      </c>
      <c r="G49" s="229">
        <v>-1.4</v>
      </c>
      <c r="H49" s="229" t="s">
        <v>95</v>
      </c>
      <c r="I49" s="229">
        <v>0</v>
      </c>
      <c r="J49" s="229" t="s">
        <v>187</v>
      </c>
      <c r="K49" s="229" t="s">
        <v>1544</v>
      </c>
      <c r="L49" s="229">
        <v>-1</v>
      </c>
      <c r="M49" s="229">
        <v>0</v>
      </c>
      <c r="N49" s="229" t="s">
        <v>88</v>
      </c>
      <c r="O49" s="229">
        <v>0</v>
      </c>
      <c r="P49" s="229">
        <v>0</v>
      </c>
      <c r="Q49" s="229">
        <v>0</v>
      </c>
      <c r="R49" s="229">
        <v>0</v>
      </c>
      <c r="S49" s="229">
        <v>0</v>
      </c>
      <c r="T49" s="229">
        <v>0</v>
      </c>
      <c r="U49" s="229">
        <v>0</v>
      </c>
      <c r="V49" s="229" t="s">
        <v>91</v>
      </c>
      <c r="W49" s="229" t="s">
        <v>95</v>
      </c>
      <c r="X49" s="229">
        <v>-10</v>
      </c>
      <c r="Y49" s="229">
        <v>-2.8</v>
      </c>
      <c r="Z49" s="229">
        <v>-8</v>
      </c>
      <c r="AA49" s="229">
        <v>0</v>
      </c>
      <c r="AB49" s="229">
        <v>-12</v>
      </c>
      <c r="AC49" s="229">
        <v>-2.6</v>
      </c>
      <c r="AD49" s="229">
        <v>0</v>
      </c>
      <c r="AE49" s="229">
        <v>-1</v>
      </c>
      <c r="AF49" s="229" t="s">
        <v>95</v>
      </c>
      <c r="AG49" s="229">
        <v>0</v>
      </c>
      <c r="AH49" s="229">
        <v>-8</v>
      </c>
      <c r="AI49" s="229">
        <v>0</v>
      </c>
      <c r="AJ49" s="229" t="s">
        <v>53</v>
      </c>
      <c r="AK49" s="229">
        <v>0</v>
      </c>
      <c r="AL49" s="229">
        <v>0</v>
      </c>
      <c r="AM49" s="229">
        <v>0</v>
      </c>
      <c r="AN49" s="229">
        <v>0</v>
      </c>
      <c r="AO49" s="229">
        <v>0</v>
      </c>
      <c r="AP49" s="230" t="s">
        <v>64</v>
      </c>
      <c r="AQ49" s="229">
        <v>1</v>
      </c>
      <c r="AR49" s="229">
        <v>19</v>
      </c>
      <c r="AS49" s="229">
        <v>1</v>
      </c>
      <c r="AT49" s="230" t="s">
        <v>64</v>
      </c>
      <c r="AU49" s="230" t="s">
        <v>64</v>
      </c>
      <c r="AV49" s="229" t="s">
        <v>47</v>
      </c>
    </row>
    <row r="50" spans="1:48" ht="299.25">
      <c r="A50" s="83" t="s">
        <v>65</v>
      </c>
      <c r="B50" s="334" t="s">
        <v>1545</v>
      </c>
      <c r="C50" s="335"/>
      <c r="D50" s="335"/>
      <c r="E50" s="336"/>
      <c r="F50" s="334" t="s">
        <v>1546</v>
      </c>
      <c r="G50" s="335"/>
      <c r="H50" s="335"/>
      <c r="I50" s="335"/>
      <c r="J50" s="335"/>
      <c r="K50" s="336"/>
      <c r="L50" s="334" t="s">
        <v>1547</v>
      </c>
      <c r="M50" s="336"/>
      <c r="N50" s="334" t="s">
        <v>1548</v>
      </c>
      <c r="O50" s="336"/>
      <c r="P50" s="334" t="s">
        <v>1549</v>
      </c>
      <c r="Q50" s="335"/>
      <c r="R50" s="335"/>
      <c r="S50" s="335"/>
      <c r="T50" s="335"/>
      <c r="U50" s="336"/>
      <c r="V50" s="334" t="s">
        <v>1550</v>
      </c>
      <c r="W50" s="335"/>
      <c r="X50" s="335"/>
      <c r="Y50" s="335"/>
      <c r="Z50" s="335"/>
      <c r="AA50" s="335"/>
      <c r="AB50" s="335"/>
      <c r="AC50" s="336"/>
      <c r="AD50" s="334" t="s">
        <v>1551</v>
      </c>
      <c r="AE50" s="336"/>
      <c r="AF50" s="334" t="s">
        <v>1552</v>
      </c>
      <c r="AG50" s="336"/>
      <c r="AH50" s="334" t="s">
        <v>1553</v>
      </c>
      <c r="AI50" s="336"/>
      <c r="AJ50" s="227" t="s">
        <v>1554</v>
      </c>
      <c r="AK50" s="334" t="s">
        <v>1555</v>
      </c>
      <c r="AL50" s="336"/>
      <c r="AM50" s="334" t="s">
        <v>77</v>
      </c>
      <c r="AN50" s="336"/>
      <c r="AO50" s="227" t="s">
        <v>78</v>
      </c>
      <c r="AP50" s="227" t="s">
        <v>1556</v>
      </c>
      <c r="AQ50" s="334" t="s">
        <v>1557</v>
      </c>
      <c r="AR50" s="336"/>
      <c r="AS50" s="227" t="s">
        <v>81</v>
      </c>
      <c r="AT50" s="227" t="s">
        <v>1558</v>
      </c>
      <c r="AU50" s="227" t="s">
        <v>1559</v>
      </c>
      <c r="AV50" s="227" t="s">
        <v>1560</v>
      </c>
    </row>
    <row r="51" spans="1:48" ht="15" customHeight="1">
      <c r="A51" s="235"/>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7"/>
      <c r="AI51" s="237"/>
      <c r="AJ51" s="237"/>
      <c r="AK51" s="236"/>
      <c r="AL51" s="236"/>
      <c r="AM51" s="236"/>
      <c r="AN51" s="236"/>
      <c r="AO51" s="236"/>
      <c r="AP51" s="236"/>
      <c r="AQ51" s="236"/>
      <c r="AR51" s="236"/>
      <c r="AS51" s="236"/>
      <c r="AT51" s="236"/>
      <c r="AU51" s="236"/>
      <c r="AV51" s="236"/>
    </row>
    <row r="52" spans="1:48" ht="113.25" customHeight="1">
      <c r="A52" s="419" t="s">
        <v>1561</v>
      </c>
      <c r="B52" s="419"/>
      <c r="C52" s="419"/>
      <c r="D52" s="419"/>
      <c r="E52" s="419"/>
      <c r="F52" s="419"/>
      <c r="G52" s="419"/>
      <c r="H52" s="419"/>
      <c r="I52" s="419"/>
      <c r="J52" s="419"/>
      <c r="K52" s="419"/>
      <c r="L52" s="419"/>
      <c r="M52" s="419"/>
      <c r="N52" s="419"/>
      <c r="O52" s="419"/>
      <c r="P52" s="419"/>
      <c r="Q52" s="236"/>
      <c r="R52" s="236"/>
      <c r="S52" s="236"/>
      <c r="T52" s="236"/>
      <c r="U52" s="236"/>
      <c r="V52" s="236"/>
      <c r="W52" s="236"/>
      <c r="X52" s="236"/>
      <c r="Y52" s="236"/>
      <c r="Z52" s="236"/>
      <c r="AA52" s="236"/>
      <c r="AB52" s="236"/>
      <c r="AC52" s="236"/>
      <c r="AD52" s="236"/>
      <c r="AE52" s="236"/>
      <c r="AF52" s="236"/>
      <c r="AG52" s="236"/>
      <c r="AH52" s="237"/>
      <c r="AI52" s="237"/>
      <c r="AJ52" s="237"/>
      <c r="AK52" s="236"/>
      <c r="AL52" s="236"/>
      <c r="AM52" s="236"/>
      <c r="AN52" s="236"/>
      <c r="AO52" s="236"/>
      <c r="AP52" s="236"/>
      <c r="AQ52" s="236"/>
      <c r="AR52" s="236"/>
      <c r="AS52" s="236"/>
      <c r="AT52" s="236"/>
      <c r="AU52" s="236"/>
      <c r="AV52" s="236"/>
    </row>
    <row r="53" spans="1:48" ht="15" customHeight="1">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row>
    <row r="54" spans="1:48" ht="15" customHeight="1">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row>
    <row r="55" spans="1:48" ht="15" customHeight="1">
      <c r="A55" s="218"/>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row>
  </sheetData>
  <mergeCells count="144">
    <mergeCell ref="A52:P52"/>
    <mergeCell ref="AK50:AL50"/>
    <mergeCell ref="F50:K50"/>
    <mergeCell ref="L50:M50"/>
    <mergeCell ref="N50:O50"/>
    <mergeCell ref="P50:U50"/>
    <mergeCell ref="B45:E45"/>
    <mergeCell ref="F45:K45"/>
    <mergeCell ref="L45:M45"/>
    <mergeCell ref="N45:O45"/>
    <mergeCell ref="P45:U45"/>
    <mergeCell ref="AM50:AN50"/>
    <mergeCell ref="B50:E50"/>
    <mergeCell ref="AF40:AG40"/>
    <mergeCell ref="AH40:AI40"/>
    <mergeCell ref="F40:K40"/>
    <mergeCell ref="L40:M40"/>
    <mergeCell ref="N40:O40"/>
    <mergeCell ref="P40:U40"/>
    <mergeCell ref="V40:AC40"/>
    <mergeCell ref="B40:E40"/>
    <mergeCell ref="AF45:AG45"/>
    <mergeCell ref="V45:AC45"/>
    <mergeCell ref="V50:AC50"/>
    <mergeCell ref="AD50:AE50"/>
    <mergeCell ref="AF50:AG50"/>
    <mergeCell ref="AH50:AI50"/>
    <mergeCell ref="AH45:AI45"/>
    <mergeCell ref="AK45:AL45"/>
    <mergeCell ref="L35:M35"/>
    <mergeCell ref="N35:O35"/>
    <mergeCell ref="P35:U35"/>
    <mergeCell ref="AQ35:AR35"/>
    <mergeCell ref="AH21:AI21"/>
    <mergeCell ref="AK21:AL21"/>
    <mergeCell ref="AM21:AN21"/>
    <mergeCell ref="AQ21:AR21"/>
    <mergeCell ref="AF21:AG21"/>
    <mergeCell ref="AF25:AG25"/>
    <mergeCell ref="AD25:AE25"/>
    <mergeCell ref="AD21:AE21"/>
    <mergeCell ref="AP27:AV27"/>
    <mergeCell ref="A26:AV26"/>
    <mergeCell ref="N21:O21"/>
    <mergeCell ref="AM30:AN30"/>
    <mergeCell ref="B35:E35"/>
    <mergeCell ref="F35:K35"/>
    <mergeCell ref="B25:E25"/>
    <mergeCell ref="F25:K25"/>
    <mergeCell ref="P25:U25"/>
    <mergeCell ref="V25:AC25"/>
    <mergeCell ref="P21:U21"/>
    <mergeCell ref="B21:E21"/>
    <mergeCell ref="F21:K21"/>
    <mergeCell ref="L21:M21"/>
    <mergeCell ref="A22:AV22"/>
    <mergeCell ref="AH25:AI25"/>
    <mergeCell ref="AK25:AL25"/>
    <mergeCell ref="AM25:AN25"/>
    <mergeCell ref="AQ25:AR25"/>
    <mergeCell ref="AM45:AN45"/>
    <mergeCell ref="AQ45:AR45"/>
    <mergeCell ref="AQ40:AR40"/>
    <mergeCell ref="AQ30:AR30"/>
    <mergeCell ref="AK40:AL40"/>
    <mergeCell ref="AM40:AN40"/>
    <mergeCell ref="AD45:AE45"/>
    <mergeCell ref="AD40:AE40"/>
    <mergeCell ref="AD30:AE30"/>
    <mergeCell ref="AF35:AG35"/>
    <mergeCell ref="AH35:AI35"/>
    <mergeCell ref="AD35:AE35"/>
    <mergeCell ref="AK35:AL35"/>
    <mergeCell ref="AM35:AN35"/>
    <mergeCell ref="AF30:AG30"/>
    <mergeCell ref="AH30:AI30"/>
    <mergeCell ref="AK30:AL30"/>
    <mergeCell ref="AQ50:AR50"/>
    <mergeCell ref="AP47:AV47"/>
    <mergeCell ref="AP42:AV42"/>
    <mergeCell ref="AP37:AV37"/>
    <mergeCell ref="AM16:AN16"/>
    <mergeCell ref="AQ16:AR16"/>
    <mergeCell ref="V21:AC21"/>
    <mergeCell ref="V16:AC16"/>
    <mergeCell ref="AD16:AE16"/>
    <mergeCell ref="V35:AC35"/>
    <mergeCell ref="A31:AV31"/>
    <mergeCell ref="B30:E30"/>
    <mergeCell ref="F30:K30"/>
    <mergeCell ref="L30:M30"/>
    <mergeCell ref="N30:O30"/>
    <mergeCell ref="P30:U30"/>
    <mergeCell ref="V30:AC30"/>
    <mergeCell ref="L25:M25"/>
    <mergeCell ref="N25:O25"/>
    <mergeCell ref="N16:O16"/>
    <mergeCell ref="P16:U16"/>
    <mergeCell ref="AF16:AG16"/>
    <mergeCell ref="AH16:AI16"/>
    <mergeCell ref="F16:K16"/>
    <mergeCell ref="L16:M16"/>
    <mergeCell ref="AU7:AU9"/>
    <mergeCell ref="AV7:AV9"/>
    <mergeCell ref="AM8:AN9"/>
    <mergeCell ref="AO8:AO9"/>
    <mergeCell ref="A7:A10"/>
    <mergeCell ref="B7:E9"/>
    <mergeCell ref="F7:AJ7"/>
    <mergeCell ref="AK7:AP7"/>
    <mergeCell ref="AQ7:AR9"/>
    <mergeCell ref="AS7:AS9"/>
    <mergeCell ref="AT7:AT9"/>
    <mergeCell ref="AP8:AP9"/>
    <mergeCell ref="A11:AV11"/>
    <mergeCell ref="A12:AV12"/>
    <mergeCell ref="AP13:AQ13"/>
    <mergeCell ref="F8:K8"/>
    <mergeCell ref="L8:M9"/>
    <mergeCell ref="F9:G9"/>
    <mergeCell ref="A17:AV17"/>
    <mergeCell ref="A36:AV36"/>
    <mergeCell ref="A41:AV41"/>
    <mergeCell ref="A46:AV46"/>
    <mergeCell ref="H9:I9"/>
    <mergeCell ref="AF8:AG9"/>
    <mergeCell ref="AH8:AI9"/>
    <mergeCell ref="AJ8:AJ9"/>
    <mergeCell ref="AK8:AL9"/>
    <mergeCell ref="J9:K9"/>
    <mergeCell ref="N8:O9"/>
    <mergeCell ref="P8:U8"/>
    <mergeCell ref="T9:U9"/>
    <mergeCell ref="P9:Q9"/>
    <mergeCell ref="R9:S9"/>
    <mergeCell ref="V8:AC8"/>
    <mergeCell ref="AD8:AE9"/>
    <mergeCell ref="Z9:AA9"/>
    <mergeCell ref="AB9:AC9"/>
    <mergeCell ref="V9:W9"/>
    <mergeCell ref="X9:Y9"/>
    <mergeCell ref="AK16:AL16"/>
    <mergeCell ref="AP18:AV18"/>
    <mergeCell ref="B16:E16"/>
  </mergeCells>
  <pageMargins left="0.7" right="0.7" top="0.75" bottom="0.75" header="0" footer="0"/>
  <pageSetup paperSize="9" scale="2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P38" zoomScale="60" zoomScaleNormal="40" workbookViewId="0">
      <selection activeCell="P47" sqref="P47:U47"/>
    </sheetView>
  </sheetViews>
  <sheetFormatPr defaultColWidth="12.5703125" defaultRowHeight="15" customHeight="1"/>
  <cols>
    <col min="1" max="1" width="42.5703125" customWidth="1"/>
    <col min="2" max="6" width="12.570312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15.7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15.7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5.75">
      <c r="A7" s="343" t="s">
        <v>2</v>
      </c>
      <c r="B7" s="375" t="s">
        <v>3</v>
      </c>
      <c r="C7" s="430"/>
      <c r="D7" s="430"/>
      <c r="E7" s="425"/>
      <c r="F7" s="374" t="s">
        <v>4</v>
      </c>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1"/>
      <c r="AK7" s="372" t="s">
        <v>5</v>
      </c>
      <c r="AL7" s="423"/>
      <c r="AM7" s="423"/>
      <c r="AN7" s="423"/>
      <c r="AO7" s="423"/>
      <c r="AP7" s="421"/>
      <c r="AQ7" s="375" t="s">
        <v>6</v>
      </c>
      <c r="AR7" s="425"/>
      <c r="AS7" s="348" t="s">
        <v>7</v>
      </c>
      <c r="AT7" s="343" t="s">
        <v>8</v>
      </c>
      <c r="AU7" s="343" t="s">
        <v>9</v>
      </c>
      <c r="AV7" s="343" t="s">
        <v>10</v>
      </c>
    </row>
    <row r="8" spans="1:48" ht="55.5" customHeight="1">
      <c r="A8" s="429"/>
      <c r="B8" s="431"/>
      <c r="C8" s="432"/>
      <c r="D8" s="432"/>
      <c r="E8" s="433"/>
      <c r="F8" s="374" t="s">
        <v>11</v>
      </c>
      <c r="G8" s="423"/>
      <c r="H8" s="423"/>
      <c r="I8" s="423"/>
      <c r="J8" s="423"/>
      <c r="K8" s="421"/>
      <c r="L8" s="375" t="s">
        <v>12</v>
      </c>
      <c r="M8" s="425"/>
      <c r="N8" s="375" t="s">
        <v>13</v>
      </c>
      <c r="O8" s="425"/>
      <c r="P8" s="372" t="s">
        <v>14</v>
      </c>
      <c r="Q8" s="423"/>
      <c r="R8" s="423"/>
      <c r="S8" s="423"/>
      <c r="T8" s="423"/>
      <c r="U8" s="421"/>
      <c r="V8" s="372" t="s">
        <v>15</v>
      </c>
      <c r="W8" s="423"/>
      <c r="X8" s="423"/>
      <c r="Y8" s="423"/>
      <c r="Z8" s="423"/>
      <c r="AA8" s="423"/>
      <c r="AB8" s="423"/>
      <c r="AC8" s="421"/>
      <c r="AD8" s="375" t="s">
        <v>16</v>
      </c>
      <c r="AE8" s="425"/>
      <c r="AF8" s="375" t="s">
        <v>17</v>
      </c>
      <c r="AG8" s="425"/>
      <c r="AH8" s="375" t="s">
        <v>18</v>
      </c>
      <c r="AI8" s="425"/>
      <c r="AJ8" s="384" t="s">
        <v>19</v>
      </c>
      <c r="AK8" s="375" t="s">
        <v>20</v>
      </c>
      <c r="AL8" s="425"/>
      <c r="AM8" s="375" t="s">
        <v>21</v>
      </c>
      <c r="AN8" s="425"/>
      <c r="AO8" s="384" t="s">
        <v>22</v>
      </c>
      <c r="AP8" s="384" t="s">
        <v>23</v>
      </c>
      <c r="AQ8" s="431"/>
      <c r="AR8" s="433"/>
      <c r="AS8" s="429"/>
      <c r="AT8" s="429"/>
      <c r="AU8" s="429"/>
      <c r="AV8" s="429"/>
    </row>
    <row r="9" spans="1:48" ht="15.75">
      <c r="A9" s="429"/>
      <c r="B9" s="426"/>
      <c r="C9" s="434"/>
      <c r="D9" s="434"/>
      <c r="E9" s="427"/>
      <c r="F9" s="374" t="s">
        <v>24</v>
      </c>
      <c r="G9" s="421"/>
      <c r="H9" s="372" t="s">
        <v>25</v>
      </c>
      <c r="I9" s="421"/>
      <c r="J9" s="372" t="s">
        <v>26</v>
      </c>
      <c r="K9" s="421"/>
      <c r="L9" s="426"/>
      <c r="M9" s="427"/>
      <c r="N9" s="426"/>
      <c r="O9" s="427"/>
      <c r="P9" s="372" t="s">
        <v>27</v>
      </c>
      <c r="Q9" s="421"/>
      <c r="R9" s="372" t="s">
        <v>28</v>
      </c>
      <c r="S9" s="421"/>
      <c r="T9" s="372" t="s">
        <v>29</v>
      </c>
      <c r="U9" s="421"/>
      <c r="V9" s="372" t="s">
        <v>30</v>
      </c>
      <c r="W9" s="421"/>
      <c r="X9" s="372" t="s">
        <v>31</v>
      </c>
      <c r="Y9" s="421"/>
      <c r="Z9" s="372" t="s">
        <v>32</v>
      </c>
      <c r="AA9" s="421"/>
      <c r="AB9" s="372" t="s">
        <v>33</v>
      </c>
      <c r="AC9" s="421"/>
      <c r="AD9" s="426"/>
      <c r="AE9" s="427"/>
      <c r="AF9" s="426"/>
      <c r="AG9" s="427"/>
      <c r="AH9" s="426"/>
      <c r="AI9" s="427"/>
      <c r="AJ9" s="428"/>
      <c r="AK9" s="426"/>
      <c r="AL9" s="427"/>
      <c r="AM9" s="426"/>
      <c r="AN9" s="427"/>
      <c r="AO9" s="428"/>
      <c r="AP9" s="428"/>
      <c r="AQ9" s="426"/>
      <c r="AR9" s="427"/>
      <c r="AS9" s="428"/>
      <c r="AT9" s="428"/>
      <c r="AU9" s="428"/>
      <c r="AV9" s="428"/>
    </row>
    <row r="10" spans="1:48" ht="31.5">
      <c r="A10" s="428"/>
      <c r="B10" s="81" t="s">
        <v>34</v>
      </c>
      <c r="C10" s="81" t="s">
        <v>35</v>
      </c>
      <c r="D10" s="81" t="s">
        <v>36</v>
      </c>
      <c r="E10" s="81" t="s">
        <v>37</v>
      </c>
      <c r="F10" s="82" t="s">
        <v>38</v>
      </c>
      <c r="G10" s="82" t="s">
        <v>39</v>
      </c>
      <c r="H10" s="81" t="s">
        <v>38</v>
      </c>
      <c r="I10" s="82" t="s">
        <v>39</v>
      </c>
      <c r="J10" s="81" t="s">
        <v>38</v>
      </c>
      <c r="K10" s="82" t="s">
        <v>39</v>
      </c>
      <c r="L10" s="81" t="s">
        <v>38</v>
      </c>
      <c r="M10" s="82" t="s">
        <v>39</v>
      </c>
      <c r="N10" s="81" t="s">
        <v>38</v>
      </c>
      <c r="O10" s="82" t="s">
        <v>39</v>
      </c>
      <c r="P10" s="81" t="s">
        <v>38</v>
      </c>
      <c r="Q10" s="82" t="s">
        <v>39</v>
      </c>
      <c r="R10" s="81" t="s">
        <v>38</v>
      </c>
      <c r="S10" s="82" t="s">
        <v>39</v>
      </c>
      <c r="T10" s="81" t="s">
        <v>38</v>
      </c>
      <c r="U10" s="82" t="s">
        <v>39</v>
      </c>
      <c r="V10" s="81" t="s">
        <v>38</v>
      </c>
      <c r="W10" s="82" t="s">
        <v>39</v>
      </c>
      <c r="X10" s="81" t="s">
        <v>38</v>
      </c>
      <c r="Y10" s="82" t="s">
        <v>39</v>
      </c>
      <c r="Z10" s="81" t="s">
        <v>38</v>
      </c>
      <c r="AA10" s="82" t="s">
        <v>39</v>
      </c>
      <c r="AB10" s="81" t="s">
        <v>38</v>
      </c>
      <c r="AC10" s="82" t="s">
        <v>39</v>
      </c>
      <c r="AD10" s="81" t="s">
        <v>38</v>
      </c>
      <c r="AE10" s="82" t="s">
        <v>39</v>
      </c>
      <c r="AF10" s="81" t="s">
        <v>38</v>
      </c>
      <c r="AG10" s="82" t="s">
        <v>39</v>
      </c>
      <c r="AH10" s="81" t="s">
        <v>38</v>
      </c>
      <c r="AI10" s="82" t="s">
        <v>39</v>
      </c>
      <c r="AJ10" s="81" t="s">
        <v>38</v>
      </c>
      <c r="AK10" s="81" t="s">
        <v>38</v>
      </c>
      <c r="AL10" s="81" t="s">
        <v>40</v>
      </c>
      <c r="AM10" s="81" t="s">
        <v>38</v>
      </c>
      <c r="AN10" s="81" t="s">
        <v>40</v>
      </c>
      <c r="AO10" s="81" t="s">
        <v>38</v>
      </c>
      <c r="AP10" s="81" t="s">
        <v>41</v>
      </c>
      <c r="AQ10" s="81" t="s">
        <v>42</v>
      </c>
      <c r="AR10" s="81" t="s">
        <v>43</v>
      </c>
      <c r="AS10" s="82" t="s">
        <v>38</v>
      </c>
      <c r="AT10" s="81" t="s">
        <v>41</v>
      </c>
      <c r="AU10" s="81" t="s">
        <v>41</v>
      </c>
      <c r="AV10" s="81" t="s">
        <v>41</v>
      </c>
    </row>
    <row r="11" spans="1:48" ht="15.75">
      <c r="A11" s="435" t="s">
        <v>1562</v>
      </c>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1"/>
    </row>
    <row r="12" spans="1:48" ht="24" customHeight="1">
      <c r="A12" s="422" t="s">
        <v>1563</v>
      </c>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1"/>
    </row>
    <row r="13" spans="1:48" ht="15.75">
      <c r="A13" s="135"/>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6"/>
    </row>
    <row r="14" spans="1:48" ht="31.5">
      <c r="A14" s="128" t="s">
        <v>1564</v>
      </c>
      <c r="B14" s="124">
        <v>693</v>
      </c>
      <c r="C14" s="124">
        <v>276</v>
      </c>
      <c r="D14" s="124">
        <v>339</v>
      </c>
      <c r="E14" s="124">
        <v>78</v>
      </c>
      <c r="F14" s="124">
        <v>10</v>
      </c>
      <c r="G14" s="124">
        <v>1.44</v>
      </c>
      <c r="H14" s="124">
        <v>2</v>
      </c>
      <c r="I14" s="124">
        <v>0.28000000000000003</v>
      </c>
      <c r="J14" s="124">
        <v>3</v>
      </c>
      <c r="K14" s="124">
        <v>0.43</v>
      </c>
      <c r="L14" s="124">
        <v>2</v>
      </c>
      <c r="M14" s="124">
        <v>0.28000000000000003</v>
      </c>
      <c r="N14" s="124">
        <v>1</v>
      </c>
      <c r="O14" s="124">
        <v>0.14000000000000001</v>
      </c>
      <c r="P14" s="124">
        <v>0</v>
      </c>
      <c r="Q14" s="124">
        <v>0</v>
      </c>
      <c r="R14" s="124">
        <v>0</v>
      </c>
      <c r="S14" s="124">
        <v>0</v>
      </c>
      <c r="T14" s="124">
        <v>12</v>
      </c>
      <c r="U14" s="124">
        <v>1.7</v>
      </c>
      <c r="V14" s="124">
        <v>13</v>
      </c>
      <c r="W14" s="124">
        <v>1.87</v>
      </c>
      <c r="X14" s="124">
        <v>30</v>
      </c>
      <c r="Y14" s="124">
        <v>4.33</v>
      </c>
      <c r="Z14" s="124">
        <v>25</v>
      </c>
      <c r="AA14" s="124">
        <v>3.6</v>
      </c>
      <c r="AB14" s="124">
        <v>25</v>
      </c>
      <c r="AC14" s="124">
        <v>3.6</v>
      </c>
      <c r="AD14" s="131">
        <v>277</v>
      </c>
      <c r="AE14" s="131">
        <v>39.97</v>
      </c>
      <c r="AF14" s="131">
        <v>693</v>
      </c>
      <c r="AG14" s="131">
        <v>100</v>
      </c>
      <c r="AH14" s="131">
        <v>693</v>
      </c>
      <c r="AI14" s="131">
        <v>100</v>
      </c>
      <c r="AJ14" s="124">
        <v>8</v>
      </c>
      <c r="AK14" s="124">
        <v>0</v>
      </c>
      <c r="AL14" s="124">
        <v>0</v>
      </c>
      <c r="AM14" s="124">
        <v>1</v>
      </c>
      <c r="AN14" s="124">
        <v>1</v>
      </c>
      <c r="AO14" s="124">
        <v>7</v>
      </c>
      <c r="AP14" s="434"/>
      <c r="AQ14" s="434"/>
      <c r="AR14" s="434"/>
      <c r="AS14" s="434"/>
      <c r="AT14" s="434"/>
      <c r="AU14" s="434"/>
      <c r="AV14" s="427"/>
    </row>
    <row r="15" spans="1:48" ht="31.5">
      <c r="A15" s="83" t="s">
        <v>48</v>
      </c>
      <c r="B15" s="81">
        <v>720</v>
      </c>
      <c r="C15" s="81">
        <v>291</v>
      </c>
      <c r="D15" s="81">
        <v>365</v>
      </c>
      <c r="E15" s="81">
        <v>64</v>
      </c>
      <c r="F15" s="82">
        <v>0</v>
      </c>
      <c r="G15" s="82">
        <v>0</v>
      </c>
      <c r="H15" s="81">
        <v>4</v>
      </c>
      <c r="I15" s="82">
        <v>0.5</v>
      </c>
      <c r="J15" s="81">
        <v>4</v>
      </c>
      <c r="K15" s="82">
        <v>0.5</v>
      </c>
      <c r="L15" s="81">
        <v>0</v>
      </c>
      <c r="M15" s="82">
        <v>0</v>
      </c>
      <c r="N15" s="81">
        <v>0</v>
      </c>
      <c r="O15" s="82">
        <v>0</v>
      </c>
      <c r="P15" s="81">
        <v>1</v>
      </c>
      <c r="Q15" s="82">
        <v>0</v>
      </c>
      <c r="R15" s="81">
        <v>0</v>
      </c>
      <c r="S15" s="82">
        <v>0</v>
      </c>
      <c r="T15" s="81">
        <v>0</v>
      </c>
      <c r="U15" s="82">
        <v>0</v>
      </c>
      <c r="V15" s="81">
        <v>57</v>
      </c>
      <c r="W15" s="82">
        <v>7.9</v>
      </c>
      <c r="X15" s="81">
        <v>33</v>
      </c>
      <c r="Y15" s="82">
        <v>5.0999999999999996</v>
      </c>
      <c r="Z15" s="81">
        <v>18</v>
      </c>
      <c r="AA15" s="82">
        <v>10</v>
      </c>
      <c r="AB15" s="81">
        <v>15</v>
      </c>
      <c r="AC15" s="82">
        <v>8</v>
      </c>
      <c r="AD15" s="81">
        <v>270</v>
      </c>
      <c r="AE15" s="82">
        <v>37.5</v>
      </c>
      <c r="AF15" s="81">
        <v>696</v>
      </c>
      <c r="AG15" s="82">
        <v>96</v>
      </c>
      <c r="AH15" s="81">
        <v>720</v>
      </c>
      <c r="AI15" s="82">
        <v>100</v>
      </c>
      <c r="AJ15" s="81">
        <v>10</v>
      </c>
      <c r="AK15" s="81">
        <v>0</v>
      </c>
      <c r="AL15" s="81">
        <v>0</v>
      </c>
      <c r="AM15" s="81">
        <v>1</v>
      </c>
      <c r="AN15" s="81">
        <v>1</v>
      </c>
      <c r="AO15" s="81">
        <v>8</v>
      </c>
      <c r="AP15" s="81" t="s">
        <v>49</v>
      </c>
      <c r="AQ15" s="81">
        <v>1</v>
      </c>
      <c r="AR15" s="81">
        <v>24</v>
      </c>
      <c r="AS15" s="82">
        <v>0</v>
      </c>
      <c r="AT15" s="81" t="s">
        <v>50</v>
      </c>
      <c r="AU15" s="81" t="s">
        <v>50</v>
      </c>
      <c r="AV15" s="81" t="s">
        <v>50</v>
      </c>
    </row>
    <row r="16" spans="1:48" ht="15.75">
      <c r="A16" s="125" t="s">
        <v>51</v>
      </c>
      <c r="B16" s="126">
        <v>27</v>
      </c>
      <c r="C16" s="126">
        <v>15</v>
      </c>
      <c r="D16" s="126">
        <v>26</v>
      </c>
      <c r="E16" s="126">
        <v>-14</v>
      </c>
      <c r="F16" s="126">
        <v>-10</v>
      </c>
      <c r="G16" s="126">
        <v>-1.44</v>
      </c>
      <c r="H16" s="126">
        <v>2</v>
      </c>
      <c r="I16" s="126">
        <v>0.2</v>
      </c>
      <c r="J16" s="126">
        <v>1</v>
      </c>
      <c r="K16" s="126">
        <v>0.1</v>
      </c>
      <c r="L16" s="126">
        <v>-2</v>
      </c>
      <c r="M16" s="126">
        <v>0</v>
      </c>
      <c r="N16" s="126">
        <v>-1</v>
      </c>
      <c r="O16" s="126">
        <v>0</v>
      </c>
      <c r="P16" s="126">
        <v>1</v>
      </c>
      <c r="Q16" s="126">
        <v>0</v>
      </c>
      <c r="R16" s="126">
        <v>0</v>
      </c>
      <c r="S16" s="126">
        <v>0</v>
      </c>
      <c r="T16" s="126">
        <v>-12</v>
      </c>
      <c r="U16" s="126">
        <v>-2</v>
      </c>
      <c r="V16" s="126">
        <v>44</v>
      </c>
      <c r="W16" s="126">
        <v>6.03</v>
      </c>
      <c r="X16" s="126">
        <v>3</v>
      </c>
      <c r="Y16" s="126">
        <v>0.77</v>
      </c>
      <c r="Z16" s="126">
        <v>-7</v>
      </c>
      <c r="AA16" s="126">
        <v>6.4</v>
      </c>
      <c r="AB16" s="126">
        <v>-10</v>
      </c>
      <c r="AC16" s="126">
        <v>4.4000000000000004</v>
      </c>
      <c r="AD16" s="126">
        <v>-7</v>
      </c>
      <c r="AE16" s="126">
        <v>-2.5</v>
      </c>
      <c r="AF16" s="126">
        <v>3</v>
      </c>
      <c r="AG16" s="126">
        <v>-4</v>
      </c>
      <c r="AH16" s="126">
        <v>27</v>
      </c>
      <c r="AI16" s="126">
        <v>0</v>
      </c>
      <c r="AJ16" s="126">
        <v>2</v>
      </c>
      <c r="AK16" s="126">
        <v>0</v>
      </c>
      <c r="AL16" s="126">
        <v>0</v>
      </c>
      <c r="AM16" s="126">
        <v>0</v>
      </c>
      <c r="AN16" s="126">
        <v>0</v>
      </c>
      <c r="AO16" s="126">
        <v>1</v>
      </c>
      <c r="AP16" s="126" t="s">
        <v>49</v>
      </c>
      <c r="AQ16" s="126">
        <v>1</v>
      </c>
      <c r="AR16" s="126">
        <v>24</v>
      </c>
      <c r="AS16" s="126">
        <v>0</v>
      </c>
      <c r="AT16" s="126" t="s">
        <v>50</v>
      </c>
      <c r="AU16" s="126" t="s">
        <v>50</v>
      </c>
      <c r="AV16" s="126" t="s">
        <v>50</v>
      </c>
    </row>
    <row r="17" spans="1:48" ht="173.25">
      <c r="A17" s="137" t="s">
        <v>65</v>
      </c>
      <c r="B17" s="420" t="s">
        <v>1565</v>
      </c>
      <c r="C17" s="423"/>
      <c r="D17" s="423"/>
      <c r="E17" s="421"/>
      <c r="F17" s="420" t="s">
        <v>1566</v>
      </c>
      <c r="G17" s="423"/>
      <c r="H17" s="423"/>
      <c r="I17" s="423"/>
      <c r="J17" s="423"/>
      <c r="K17" s="421"/>
      <c r="L17" s="420" t="s">
        <v>1567</v>
      </c>
      <c r="M17" s="421"/>
      <c r="N17" s="420" t="s">
        <v>1567</v>
      </c>
      <c r="O17" s="421"/>
      <c r="P17" s="420" t="s">
        <v>1568</v>
      </c>
      <c r="Q17" s="423"/>
      <c r="R17" s="423"/>
      <c r="S17" s="423"/>
      <c r="T17" s="423"/>
      <c r="U17" s="421"/>
      <c r="V17" s="420" t="s">
        <v>1569</v>
      </c>
      <c r="W17" s="423"/>
      <c r="X17" s="423"/>
      <c r="Y17" s="423"/>
      <c r="Z17" s="423"/>
      <c r="AA17" s="423"/>
      <c r="AB17" s="423"/>
      <c r="AC17" s="421"/>
      <c r="AD17" s="420" t="s">
        <v>1570</v>
      </c>
      <c r="AE17" s="421"/>
      <c r="AF17" s="420" t="s">
        <v>693</v>
      </c>
      <c r="AG17" s="421"/>
      <c r="AH17" s="420" t="s">
        <v>1571</v>
      </c>
      <c r="AI17" s="421"/>
      <c r="AJ17" s="138" t="s">
        <v>1572</v>
      </c>
      <c r="AK17" s="138" t="s">
        <v>1573</v>
      </c>
      <c r="AL17" s="138"/>
      <c r="AM17" s="138" t="s">
        <v>1574</v>
      </c>
      <c r="AN17" s="138"/>
      <c r="AO17" s="138"/>
      <c r="AP17" s="138"/>
      <c r="AQ17" s="138"/>
      <c r="AR17" s="138"/>
      <c r="AS17" s="138"/>
      <c r="AT17" s="138"/>
      <c r="AU17" s="138"/>
      <c r="AV17" s="138"/>
    </row>
    <row r="18" spans="1:48" ht="30" customHeight="1">
      <c r="A18" s="422" t="s">
        <v>1575</v>
      </c>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1"/>
    </row>
    <row r="19" spans="1:48" ht="31.5">
      <c r="A19" s="83" t="s">
        <v>1564</v>
      </c>
      <c r="B19" s="81">
        <v>872</v>
      </c>
      <c r="C19" s="81">
        <v>383</v>
      </c>
      <c r="D19" s="81">
        <v>424</v>
      </c>
      <c r="E19" s="81">
        <v>65</v>
      </c>
      <c r="F19" s="81">
        <v>8</v>
      </c>
      <c r="G19" s="81">
        <v>0.9</v>
      </c>
      <c r="H19" s="81">
        <v>2</v>
      </c>
      <c r="I19" s="81">
        <v>0.2</v>
      </c>
      <c r="J19" s="81">
        <v>3</v>
      </c>
      <c r="K19" s="81">
        <v>0.3</v>
      </c>
      <c r="L19" s="81">
        <v>2</v>
      </c>
      <c r="M19" s="81">
        <v>0.2</v>
      </c>
      <c r="N19" s="81">
        <v>1</v>
      </c>
      <c r="O19" s="81">
        <v>0.1</v>
      </c>
      <c r="P19" s="81">
        <v>1</v>
      </c>
      <c r="Q19" s="81">
        <v>0.1</v>
      </c>
      <c r="R19" s="81">
        <v>0</v>
      </c>
      <c r="S19" s="81">
        <v>0</v>
      </c>
      <c r="T19" s="81">
        <v>10</v>
      </c>
      <c r="U19" s="81">
        <v>1</v>
      </c>
      <c r="V19" s="81">
        <v>13</v>
      </c>
      <c r="W19" s="81">
        <v>1.49</v>
      </c>
      <c r="X19" s="81">
        <v>30</v>
      </c>
      <c r="Y19" s="81">
        <v>3.4</v>
      </c>
      <c r="Z19" s="81">
        <v>25</v>
      </c>
      <c r="AA19" s="81">
        <v>2.8</v>
      </c>
      <c r="AB19" s="81">
        <v>25</v>
      </c>
      <c r="AC19" s="81">
        <v>2.8</v>
      </c>
      <c r="AD19" s="81">
        <v>555</v>
      </c>
      <c r="AE19" s="81">
        <v>63.6</v>
      </c>
      <c r="AF19" s="81">
        <v>872</v>
      </c>
      <c r="AG19" s="81">
        <v>100</v>
      </c>
      <c r="AH19" s="81">
        <v>872</v>
      </c>
      <c r="AI19" s="81">
        <v>100</v>
      </c>
      <c r="AJ19" s="81">
        <v>8</v>
      </c>
      <c r="AK19" s="81">
        <v>1</v>
      </c>
      <c r="AL19" s="81">
        <v>1</v>
      </c>
      <c r="AM19" s="81">
        <v>1</v>
      </c>
      <c r="AN19" s="81">
        <v>1</v>
      </c>
      <c r="AO19" s="81">
        <v>8</v>
      </c>
      <c r="AP19" s="81"/>
      <c r="AQ19" s="81"/>
      <c r="AR19" s="81"/>
      <c r="AS19" s="81"/>
      <c r="AT19" s="81"/>
      <c r="AU19" s="81"/>
      <c r="AV19" s="81"/>
    </row>
    <row r="20" spans="1:48" ht="31.5">
      <c r="A20" s="83" t="s">
        <v>48</v>
      </c>
      <c r="B20" s="81">
        <v>899</v>
      </c>
      <c r="C20" s="81">
        <v>381</v>
      </c>
      <c r="D20" s="81">
        <v>461</v>
      </c>
      <c r="E20" s="81">
        <v>57</v>
      </c>
      <c r="F20" s="81">
        <v>7</v>
      </c>
      <c r="G20" s="81" t="s">
        <v>441</v>
      </c>
      <c r="H20" s="81">
        <v>5</v>
      </c>
      <c r="I20" s="81">
        <v>0.5</v>
      </c>
      <c r="J20" s="81">
        <v>2</v>
      </c>
      <c r="K20" s="81">
        <v>0.2</v>
      </c>
      <c r="L20" s="81">
        <v>5</v>
      </c>
      <c r="M20" s="81">
        <v>0.5</v>
      </c>
      <c r="N20" s="81">
        <v>0</v>
      </c>
      <c r="O20" s="81">
        <v>0</v>
      </c>
      <c r="P20" s="81">
        <v>0</v>
      </c>
      <c r="Q20" s="81">
        <v>0</v>
      </c>
      <c r="R20" s="81">
        <v>1</v>
      </c>
      <c r="S20" s="81">
        <v>0.2</v>
      </c>
      <c r="T20" s="81">
        <v>0</v>
      </c>
      <c r="U20" s="81">
        <v>0</v>
      </c>
      <c r="V20" s="81">
        <v>52</v>
      </c>
      <c r="W20" s="81">
        <v>5.7</v>
      </c>
      <c r="X20" s="81">
        <v>20</v>
      </c>
      <c r="Y20" s="81">
        <v>2.2000000000000002</v>
      </c>
      <c r="Z20" s="81">
        <v>0</v>
      </c>
      <c r="AA20" s="81">
        <v>0</v>
      </c>
      <c r="AB20" s="81">
        <v>0</v>
      </c>
      <c r="AC20" s="81">
        <v>0</v>
      </c>
      <c r="AD20" s="81">
        <v>609</v>
      </c>
      <c r="AE20" s="81">
        <v>67.7</v>
      </c>
      <c r="AF20" s="81">
        <v>899</v>
      </c>
      <c r="AG20" s="81">
        <v>100</v>
      </c>
      <c r="AH20" s="81">
        <v>450</v>
      </c>
      <c r="AI20" s="81">
        <v>50</v>
      </c>
      <c r="AJ20" s="81">
        <v>0</v>
      </c>
      <c r="AK20" s="81">
        <v>1</v>
      </c>
      <c r="AL20" s="81">
        <v>1</v>
      </c>
      <c r="AM20" s="81">
        <v>1</v>
      </c>
      <c r="AN20" s="81">
        <v>1</v>
      </c>
      <c r="AO20" s="81">
        <v>20</v>
      </c>
      <c r="AP20" s="81" t="s">
        <v>50</v>
      </c>
      <c r="AQ20" s="81">
        <v>0</v>
      </c>
      <c r="AR20" s="81">
        <v>0</v>
      </c>
      <c r="AS20" s="81">
        <v>1</v>
      </c>
      <c r="AT20" s="81" t="s">
        <v>49</v>
      </c>
      <c r="AU20" s="81" t="s">
        <v>50</v>
      </c>
      <c r="AV20" s="81" t="s">
        <v>49</v>
      </c>
    </row>
    <row r="21" spans="1:48" ht="15.75">
      <c r="A21" s="125" t="s">
        <v>51</v>
      </c>
      <c r="B21" s="126">
        <v>27</v>
      </c>
      <c r="C21" s="126">
        <v>-2</v>
      </c>
      <c r="D21" s="126">
        <v>37</v>
      </c>
      <c r="E21" s="126">
        <v>-8</v>
      </c>
      <c r="F21" s="126">
        <v>-1</v>
      </c>
      <c r="G21" s="126">
        <v>-0.2</v>
      </c>
      <c r="H21" s="126">
        <v>3</v>
      </c>
      <c r="I21" s="126">
        <v>0.3</v>
      </c>
      <c r="J21" s="126">
        <v>-1</v>
      </c>
      <c r="K21" s="126">
        <v>-0.1</v>
      </c>
      <c r="L21" s="126">
        <v>3</v>
      </c>
      <c r="M21" s="126">
        <v>0.3</v>
      </c>
      <c r="N21" s="126">
        <v>-1</v>
      </c>
      <c r="O21" s="126">
        <v>0</v>
      </c>
      <c r="P21" s="126">
        <v>-1</v>
      </c>
      <c r="Q21" s="126">
        <v>-0.1</v>
      </c>
      <c r="R21" s="126">
        <v>1</v>
      </c>
      <c r="S21" s="126">
        <v>0.2</v>
      </c>
      <c r="T21" s="126">
        <v>-10</v>
      </c>
      <c r="U21" s="126">
        <v>-1</v>
      </c>
      <c r="V21" s="126">
        <v>39</v>
      </c>
      <c r="W21" s="126">
        <v>4.21</v>
      </c>
      <c r="X21" s="126">
        <v>-10</v>
      </c>
      <c r="Y21" s="126">
        <v>-1.2</v>
      </c>
      <c r="Z21" s="126">
        <v>-25</v>
      </c>
      <c r="AA21" s="126">
        <v>-2.8</v>
      </c>
      <c r="AB21" s="126">
        <v>-25</v>
      </c>
      <c r="AC21" s="126">
        <v>-2.8</v>
      </c>
      <c r="AD21" s="126">
        <v>54</v>
      </c>
      <c r="AE21" s="126">
        <v>4.0599999999999996</v>
      </c>
      <c r="AF21" s="126">
        <v>27</v>
      </c>
      <c r="AG21" s="126">
        <v>0</v>
      </c>
      <c r="AH21" s="126">
        <v>-422</v>
      </c>
      <c r="AI21" s="126">
        <v>-50</v>
      </c>
      <c r="AJ21" s="126">
        <v>-8</v>
      </c>
      <c r="AK21" s="126">
        <v>0</v>
      </c>
      <c r="AL21" s="126">
        <v>0</v>
      </c>
      <c r="AM21" s="126">
        <v>0</v>
      </c>
      <c r="AN21" s="126">
        <v>0</v>
      </c>
      <c r="AO21" s="126">
        <v>12</v>
      </c>
      <c r="AP21" s="126" t="s">
        <v>50</v>
      </c>
      <c r="AQ21" s="126">
        <v>0</v>
      </c>
      <c r="AR21" s="126">
        <v>0</v>
      </c>
      <c r="AS21" s="126">
        <v>1</v>
      </c>
      <c r="AT21" s="126" t="s">
        <v>49</v>
      </c>
      <c r="AU21" s="126" t="s">
        <v>50</v>
      </c>
      <c r="AV21" s="126" t="s">
        <v>49</v>
      </c>
    </row>
    <row r="22" spans="1:48" ht="236.25">
      <c r="A22" s="137" t="s">
        <v>65</v>
      </c>
      <c r="B22" s="424" t="s">
        <v>1576</v>
      </c>
      <c r="C22" s="423"/>
      <c r="D22" s="423"/>
      <c r="E22" s="421"/>
      <c r="F22" s="420" t="s">
        <v>1577</v>
      </c>
      <c r="G22" s="423"/>
      <c r="H22" s="423"/>
      <c r="I22" s="423"/>
      <c r="J22" s="423"/>
      <c r="K22" s="421"/>
      <c r="L22" s="420" t="s">
        <v>1578</v>
      </c>
      <c r="M22" s="421"/>
      <c r="N22" s="420" t="s">
        <v>1567</v>
      </c>
      <c r="O22" s="421"/>
      <c r="P22" s="420" t="s">
        <v>1579</v>
      </c>
      <c r="Q22" s="423"/>
      <c r="R22" s="423"/>
      <c r="S22" s="423"/>
      <c r="T22" s="423"/>
      <c r="U22" s="421"/>
      <c r="V22" s="420" t="s">
        <v>1580</v>
      </c>
      <c r="W22" s="423"/>
      <c r="X22" s="423"/>
      <c r="Y22" s="423"/>
      <c r="Z22" s="423"/>
      <c r="AA22" s="423"/>
      <c r="AB22" s="423"/>
      <c r="AC22" s="421"/>
      <c r="AD22" s="420" t="s">
        <v>1581</v>
      </c>
      <c r="AE22" s="421"/>
      <c r="AF22" s="420" t="s">
        <v>693</v>
      </c>
      <c r="AG22" s="421"/>
      <c r="AH22" s="420" t="s">
        <v>1582</v>
      </c>
      <c r="AI22" s="421"/>
      <c r="AJ22" s="138" t="s">
        <v>1583</v>
      </c>
      <c r="AK22" s="139"/>
      <c r="AL22" s="139"/>
      <c r="AM22" s="139"/>
      <c r="AN22" s="139"/>
      <c r="AO22" s="139"/>
      <c r="AP22" s="139"/>
      <c r="AQ22" s="139"/>
      <c r="AR22" s="139"/>
      <c r="AS22" s="139"/>
      <c r="AT22" s="139"/>
      <c r="AU22" s="139"/>
      <c r="AV22" s="138"/>
    </row>
    <row r="23" spans="1:48" ht="33" customHeight="1">
      <c r="A23" s="422" t="s">
        <v>1584</v>
      </c>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1"/>
    </row>
    <row r="24" spans="1:48" ht="31.5">
      <c r="A24" s="83" t="s">
        <v>1564</v>
      </c>
      <c r="B24" s="81">
        <v>431</v>
      </c>
      <c r="C24" s="81">
        <v>188</v>
      </c>
      <c r="D24" s="81">
        <v>202</v>
      </c>
      <c r="E24" s="81">
        <v>41</v>
      </c>
      <c r="F24" s="81">
        <v>4</v>
      </c>
      <c r="G24" s="81">
        <v>0.92</v>
      </c>
      <c r="H24" s="81">
        <v>1</v>
      </c>
      <c r="I24" s="81">
        <v>0.2</v>
      </c>
      <c r="J24" s="81">
        <v>2</v>
      </c>
      <c r="K24" s="81">
        <v>0.5</v>
      </c>
      <c r="L24" s="81">
        <v>1</v>
      </c>
      <c r="M24" s="81">
        <v>0.2</v>
      </c>
      <c r="N24" s="81">
        <v>0</v>
      </c>
      <c r="O24" s="81">
        <v>0</v>
      </c>
      <c r="P24" s="81">
        <v>0</v>
      </c>
      <c r="Q24" s="81">
        <v>0</v>
      </c>
      <c r="R24" s="81">
        <v>0</v>
      </c>
      <c r="S24" s="81">
        <v>0</v>
      </c>
      <c r="T24" s="81">
        <v>11</v>
      </c>
      <c r="U24" s="81">
        <v>3</v>
      </c>
      <c r="V24" s="81">
        <v>10</v>
      </c>
      <c r="W24" s="81">
        <v>2.3199999999999998</v>
      </c>
      <c r="X24" s="81">
        <v>30</v>
      </c>
      <c r="Y24" s="81">
        <v>6.96</v>
      </c>
      <c r="Z24" s="81">
        <v>25</v>
      </c>
      <c r="AA24" s="81">
        <v>5.8</v>
      </c>
      <c r="AB24" s="81">
        <v>25</v>
      </c>
      <c r="AC24" s="81">
        <v>5.8</v>
      </c>
      <c r="AD24" s="81">
        <v>284</v>
      </c>
      <c r="AE24" s="81">
        <v>65.900000000000006</v>
      </c>
      <c r="AF24" s="81">
        <v>336</v>
      </c>
      <c r="AG24" s="81">
        <v>77.900000000000006</v>
      </c>
      <c r="AH24" s="81">
        <v>336</v>
      </c>
      <c r="AI24" s="81">
        <v>77.900000000000006</v>
      </c>
      <c r="AJ24" s="81">
        <v>8</v>
      </c>
      <c r="AK24" s="81">
        <v>1</v>
      </c>
      <c r="AL24" s="81">
        <v>1</v>
      </c>
      <c r="AM24" s="81">
        <v>1</v>
      </c>
      <c r="AN24" s="81">
        <v>1</v>
      </c>
      <c r="AO24" s="81">
        <v>3</v>
      </c>
      <c r="AP24" s="81"/>
      <c r="AQ24" s="81"/>
      <c r="AR24" s="81"/>
      <c r="AS24" s="81"/>
      <c r="AT24" s="81"/>
      <c r="AU24" s="81"/>
      <c r="AV24" s="81"/>
    </row>
    <row r="25" spans="1:48" ht="31.5">
      <c r="A25" s="83" t="s">
        <v>48</v>
      </c>
      <c r="B25" s="81">
        <v>404</v>
      </c>
      <c r="C25" s="81">
        <v>170</v>
      </c>
      <c r="D25" s="81">
        <v>197</v>
      </c>
      <c r="E25" s="81">
        <v>37</v>
      </c>
      <c r="F25" s="81">
        <v>1</v>
      </c>
      <c r="G25" s="81">
        <v>0</v>
      </c>
      <c r="H25" s="81">
        <v>1</v>
      </c>
      <c r="I25" s="81">
        <v>0</v>
      </c>
      <c r="J25" s="81">
        <v>0</v>
      </c>
      <c r="K25" s="81">
        <v>0</v>
      </c>
      <c r="L25" s="81">
        <v>1</v>
      </c>
      <c r="M25" s="81">
        <v>1</v>
      </c>
      <c r="N25" s="81">
        <v>0</v>
      </c>
      <c r="O25" s="81">
        <v>0</v>
      </c>
      <c r="P25" s="81">
        <v>0</v>
      </c>
      <c r="Q25" s="81">
        <v>0</v>
      </c>
      <c r="R25" s="81">
        <v>0</v>
      </c>
      <c r="S25" s="81">
        <v>0</v>
      </c>
      <c r="T25" s="81">
        <v>0</v>
      </c>
      <c r="U25" s="81">
        <v>0</v>
      </c>
      <c r="V25" s="81">
        <v>20</v>
      </c>
      <c r="W25" s="81">
        <v>5</v>
      </c>
      <c r="X25" s="81">
        <v>20</v>
      </c>
      <c r="Y25" s="81">
        <v>5</v>
      </c>
      <c r="Z25" s="81">
        <v>20</v>
      </c>
      <c r="AA25" s="81">
        <v>5</v>
      </c>
      <c r="AB25" s="81">
        <v>0</v>
      </c>
      <c r="AC25" s="81">
        <v>0</v>
      </c>
      <c r="AD25" s="81">
        <v>359</v>
      </c>
      <c r="AE25" s="81">
        <v>88.8</v>
      </c>
      <c r="AF25" s="81">
        <v>203</v>
      </c>
      <c r="AG25" s="81">
        <v>50.2</v>
      </c>
      <c r="AH25" s="81">
        <v>404</v>
      </c>
      <c r="AI25" s="81">
        <v>100</v>
      </c>
      <c r="AJ25" s="81">
        <v>12</v>
      </c>
      <c r="AK25" s="81">
        <v>1</v>
      </c>
      <c r="AL25" s="81">
        <v>0</v>
      </c>
      <c r="AM25" s="81">
        <v>1</v>
      </c>
      <c r="AN25" s="81">
        <v>1</v>
      </c>
      <c r="AO25" s="81">
        <v>9</v>
      </c>
      <c r="AP25" s="81" t="s">
        <v>49</v>
      </c>
      <c r="AQ25" s="81">
        <v>2</v>
      </c>
      <c r="AR25" s="81">
        <v>14</v>
      </c>
      <c r="AS25" s="81">
        <v>1</v>
      </c>
      <c r="AT25" s="81" t="s">
        <v>50</v>
      </c>
      <c r="AU25" s="81" t="s">
        <v>50</v>
      </c>
      <c r="AV25" s="81" t="s">
        <v>50</v>
      </c>
    </row>
    <row r="26" spans="1:48" ht="15.75">
      <c r="A26" s="125" t="s">
        <v>51</v>
      </c>
      <c r="B26" s="126">
        <v>-27</v>
      </c>
      <c r="C26" s="126">
        <v>-18</v>
      </c>
      <c r="D26" s="126">
        <v>-5</v>
      </c>
      <c r="E26" s="126">
        <v>-4</v>
      </c>
      <c r="F26" s="126">
        <v>-3</v>
      </c>
      <c r="G26" s="126">
        <v>-0.92</v>
      </c>
      <c r="H26" s="126">
        <v>0</v>
      </c>
      <c r="I26" s="126">
        <v>0</v>
      </c>
      <c r="J26" s="126">
        <v>-2</v>
      </c>
      <c r="K26" s="126">
        <v>-0.5</v>
      </c>
      <c r="L26" s="126">
        <v>1</v>
      </c>
      <c r="M26" s="126">
        <v>0.8</v>
      </c>
      <c r="N26" s="126">
        <v>0</v>
      </c>
      <c r="O26" s="126">
        <v>0</v>
      </c>
      <c r="P26" s="126">
        <v>0</v>
      </c>
      <c r="Q26" s="126">
        <v>0</v>
      </c>
      <c r="R26" s="126">
        <v>0</v>
      </c>
      <c r="S26" s="126">
        <v>0</v>
      </c>
      <c r="T26" s="126">
        <v>-11</v>
      </c>
      <c r="U26" s="126">
        <v>-3</v>
      </c>
      <c r="V26" s="126">
        <v>10</v>
      </c>
      <c r="W26" s="126">
        <v>2.68</v>
      </c>
      <c r="X26" s="126">
        <v>-10</v>
      </c>
      <c r="Y26" s="126">
        <v>-1.96</v>
      </c>
      <c r="Z26" s="126">
        <v>-5</v>
      </c>
      <c r="AA26" s="126">
        <v>-0.8</v>
      </c>
      <c r="AB26" s="126">
        <v>-25</v>
      </c>
      <c r="AC26" s="126">
        <v>-5.8</v>
      </c>
      <c r="AD26" s="126">
        <v>75</v>
      </c>
      <c r="AE26" s="126">
        <v>22.9</v>
      </c>
      <c r="AF26" s="126">
        <v>-133</v>
      </c>
      <c r="AG26" s="126">
        <v>-27.7</v>
      </c>
      <c r="AH26" s="126">
        <v>68</v>
      </c>
      <c r="AI26" s="126">
        <v>22.1</v>
      </c>
      <c r="AJ26" s="126">
        <v>4</v>
      </c>
      <c r="AK26" s="126">
        <v>1</v>
      </c>
      <c r="AL26" s="126">
        <v>-1</v>
      </c>
      <c r="AM26" s="126">
        <v>1</v>
      </c>
      <c r="AN26" s="126">
        <v>1</v>
      </c>
      <c r="AO26" s="126">
        <v>6</v>
      </c>
      <c r="AP26" s="126" t="s">
        <v>49</v>
      </c>
      <c r="AQ26" s="126">
        <v>2</v>
      </c>
      <c r="AR26" s="126">
        <v>14</v>
      </c>
      <c r="AS26" s="126">
        <v>1</v>
      </c>
      <c r="AT26" s="126" t="s">
        <v>50</v>
      </c>
      <c r="AU26" s="126" t="s">
        <v>50</v>
      </c>
      <c r="AV26" s="126" t="s">
        <v>50</v>
      </c>
    </row>
    <row r="27" spans="1:48" ht="173.25">
      <c r="A27" s="137" t="s">
        <v>65</v>
      </c>
      <c r="B27" s="424" t="s">
        <v>1585</v>
      </c>
      <c r="C27" s="423"/>
      <c r="D27" s="423"/>
      <c r="E27" s="421"/>
      <c r="F27" s="420" t="s">
        <v>1577</v>
      </c>
      <c r="G27" s="423"/>
      <c r="H27" s="423"/>
      <c r="I27" s="423"/>
      <c r="J27" s="423"/>
      <c r="K27" s="421"/>
      <c r="L27" s="420" t="s">
        <v>1578</v>
      </c>
      <c r="M27" s="421"/>
      <c r="N27" s="420" t="s">
        <v>1567</v>
      </c>
      <c r="O27" s="421"/>
      <c r="P27" s="420" t="s">
        <v>1586</v>
      </c>
      <c r="Q27" s="423"/>
      <c r="R27" s="423"/>
      <c r="S27" s="423"/>
      <c r="T27" s="423"/>
      <c r="U27" s="421"/>
      <c r="V27" s="420" t="s">
        <v>1587</v>
      </c>
      <c r="W27" s="423"/>
      <c r="X27" s="423"/>
      <c r="Y27" s="423"/>
      <c r="Z27" s="423"/>
      <c r="AA27" s="423"/>
      <c r="AB27" s="423"/>
      <c r="AC27" s="421"/>
      <c r="AD27" s="420" t="s">
        <v>1588</v>
      </c>
      <c r="AE27" s="421"/>
      <c r="AF27" s="420" t="s">
        <v>1589</v>
      </c>
      <c r="AG27" s="421"/>
      <c r="AH27" s="420" t="s">
        <v>1582</v>
      </c>
      <c r="AI27" s="421"/>
      <c r="AJ27" s="138" t="s">
        <v>1572</v>
      </c>
      <c r="AK27" s="139" t="s">
        <v>1590</v>
      </c>
      <c r="AL27" s="139" t="s">
        <v>1591</v>
      </c>
      <c r="AM27" s="139"/>
      <c r="AN27" s="139"/>
      <c r="AO27" s="139"/>
      <c r="AP27" s="139"/>
      <c r="AQ27" s="139"/>
      <c r="AR27" s="139"/>
      <c r="AS27" s="139"/>
      <c r="AT27" s="139"/>
      <c r="AU27" s="139"/>
      <c r="AV27" s="138"/>
    </row>
    <row r="28" spans="1:48" ht="40.5" customHeight="1">
      <c r="A28" s="422" t="s">
        <v>1592</v>
      </c>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1"/>
    </row>
    <row r="29" spans="1:48" ht="31.5">
      <c r="A29" s="83" t="s">
        <v>1564</v>
      </c>
      <c r="B29" s="81">
        <v>610</v>
      </c>
      <c r="C29" s="81">
        <v>277</v>
      </c>
      <c r="D29" s="81">
        <v>303</v>
      </c>
      <c r="E29" s="81">
        <v>30</v>
      </c>
      <c r="F29" s="81">
        <v>4</v>
      </c>
      <c r="G29" s="81">
        <v>0.65</v>
      </c>
      <c r="H29" s="81">
        <v>1</v>
      </c>
      <c r="I29" s="81">
        <v>0.2</v>
      </c>
      <c r="J29" s="81">
        <v>2</v>
      </c>
      <c r="K29" s="81">
        <v>0.3</v>
      </c>
      <c r="L29" s="81">
        <v>1</v>
      </c>
      <c r="M29" s="81">
        <v>0.2</v>
      </c>
      <c r="N29" s="81">
        <v>0</v>
      </c>
      <c r="O29" s="81">
        <v>0</v>
      </c>
      <c r="P29" s="81">
        <v>0</v>
      </c>
      <c r="Q29" s="81">
        <v>0</v>
      </c>
      <c r="R29" s="81">
        <v>0</v>
      </c>
      <c r="S29" s="81">
        <v>0</v>
      </c>
      <c r="T29" s="81">
        <v>12</v>
      </c>
      <c r="U29" s="81">
        <v>2</v>
      </c>
      <c r="V29" s="81">
        <v>10</v>
      </c>
      <c r="W29" s="81">
        <v>1.6</v>
      </c>
      <c r="X29" s="81">
        <v>30</v>
      </c>
      <c r="Y29" s="81">
        <v>4.9000000000000004</v>
      </c>
      <c r="Z29" s="81">
        <v>25</v>
      </c>
      <c r="AA29" s="81">
        <v>4.09</v>
      </c>
      <c r="AB29" s="81">
        <v>25</v>
      </c>
      <c r="AC29" s="81">
        <v>4.09</v>
      </c>
      <c r="AD29" s="81">
        <v>558</v>
      </c>
      <c r="AE29" s="81">
        <v>91.4</v>
      </c>
      <c r="AF29" s="81">
        <v>296</v>
      </c>
      <c r="AG29" s="81">
        <v>48.5</v>
      </c>
      <c r="AH29" s="81">
        <v>296</v>
      </c>
      <c r="AI29" s="81">
        <v>48.5</v>
      </c>
      <c r="AJ29" s="81">
        <v>8</v>
      </c>
      <c r="AK29" s="81">
        <v>0</v>
      </c>
      <c r="AL29" s="81">
        <v>0</v>
      </c>
      <c r="AM29" s="81">
        <v>1</v>
      </c>
      <c r="AN29" s="81">
        <v>1</v>
      </c>
      <c r="AO29" s="81">
        <v>9</v>
      </c>
      <c r="AP29" s="81"/>
      <c r="AQ29" s="81"/>
      <c r="AR29" s="81"/>
      <c r="AS29" s="81"/>
      <c r="AT29" s="81"/>
      <c r="AU29" s="81"/>
      <c r="AV29" s="81"/>
    </row>
    <row r="30" spans="1:48" ht="31.5">
      <c r="A30" s="83" t="s">
        <v>48</v>
      </c>
      <c r="B30" s="81">
        <v>621</v>
      </c>
      <c r="C30" s="81">
        <v>278</v>
      </c>
      <c r="D30" s="81">
        <v>313</v>
      </c>
      <c r="E30" s="81">
        <v>30</v>
      </c>
      <c r="F30" s="81">
        <v>2</v>
      </c>
      <c r="G30" s="81">
        <v>0.3</v>
      </c>
      <c r="H30" s="81">
        <v>1</v>
      </c>
      <c r="I30" s="81">
        <v>0.2</v>
      </c>
      <c r="J30" s="81">
        <v>2</v>
      </c>
      <c r="K30" s="81">
        <v>0.3</v>
      </c>
      <c r="L30" s="81">
        <v>0</v>
      </c>
      <c r="M30" s="81">
        <v>0</v>
      </c>
      <c r="N30" s="81">
        <v>0</v>
      </c>
      <c r="O30" s="81">
        <v>0</v>
      </c>
      <c r="P30" s="81">
        <v>0</v>
      </c>
      <c r="Q30" s="81">
        <v>0</v>
      </c>
      <c r="R30" s="81">
        <v>0</v>
      </c>
      <c r="S30" s="81">
        <v>0</v>
      </c>
      <c r="T30" s="81">
        <v>0</v>
      </c>
      <c r="U30" s="81">
        <v>0</v>
      </c>
      <c r="V30" s="81">
        <v>342</v>
      </c>
      <c r="W30" s="81">
        <v>55</v>
      </c>
      <c r="X30" s="81">
        <v>34</v>
      </c>
      <c r="Y30" s="81">
        <v>5</v>
      </c>
      <c r="Z30" s="81">
        <v>212</v>
      </c>
      <c r="AA30" s="81">
        <v>34</v>
      </c>
      <c r="AB30" s="81">
        <v>0</v>
      </c>
      <c r="AC30" s="81">
        <v>0</v>
      </c>
      <c r="AD30" s="81">
        <v>323</v>
      </c>
      <c r="AE30" s="81">
        <v>0.52</v>
      </c>
      <c r="AF30" s="81">
        <v>156</v>
      </c>
      <c r="AG30" s="81">
        <v>25</v>
      </c>
      <c r="AH30" s="81">
        <v>165</v>
      </c>
      <c r="AI30" s="81">
        <v>27</v>
      </c>
      <c r="AJ30" s="81">
        <v>3</v>
      </c>
      <c r="AK30" s="81">
        <v>0</v>
      </c>
      <c r="AL30" s="81">
        <v>0</v>
      </c>
      <c r="AM30" s="81">
        <v>1</v>
      </c>
      <c r="AN30" s="81">
        <v>2</v>
      </c>
      <c r="AO30" s="81">
        <v>8</v>
      </c>
      <c r="AP30" s="81" t="s">
        <v>50</v>
      </c>
      <c r="AQ30" s="81">
        <v>1</v>
      </c>
      <c r="AR30" s="81">
        <v>20</v>
      </c>
      <c r="AS30" s="81">
        <v>1</v>
      </c>
      <c r="AT30" s="81" t="s">
        <v>49</v>
      </c>
      <c r="AU30" s="81" t="s">
        <v>50</v>
      </c>
      <c r="AV30" s="81" t="s">
        <v>49</v>
      </c>
    </row>
    <row r="31" spans="1:48" ht="15.75">
      <c r="A31" s="125" t="s">
        <v>51</v>
      </c>
      <c r="B31" s="126">
        <v>11</v>
      </c>
      <c r="C31" s="126">
        <v>1</v>
      </c>
      <c r="D31" s="126">
        <v>10</v>
      </c>
      <c r="E31" s="126">
        <v>0</v>
      </c>
      <c r="F31" s="126">
        <v>-2</v>
      </c>
      <c r="G31" s="126">
        <v>-0.35</v>
      </c>
      <c r="H31" s="126">
        <v>0</v>
      </c>
      <c r="I31" s="126">
        <v>0</v>
      </c>
      <c r="J31" s="126">
        <v>0</v>
      </c>
      <c r="K31" s="126">
        <v>0</v>
      </c>
      <c r="L31" s="126">
        <v>-1</v>
      </c>
      <c r="M31" s="126">
        <v>0</v>
      </c>
      <c r="N31" s="126">
        <v>0</v>
      </c>
      <c r="O31" s="126">
        <v>0</v>
      </c>
      <c r="P31" s="126">
        <v>0</v>
      </c>
      <c r="Q31" s="126">
        <v>0</v>
      </c>
      <c r="R31" s="126">
        <v>0</v>
      </c>
      <c r="S31" s="126">
        <v>0</v>
      </c>
      <c r="T31" s="126">
        <v>-12</v>
      </c>
      <c r="U31" s="126">
        <v>-2</v>
      </c>
      <c r="V31" s="126">
        <v>332</v>
      </c>
      <c r="W31" s="126">
        <v>53.4</v>
      </c>
      <c r="X31" s="126">
        <v>4</v>
      </c>
      <c r="Y31" s="126">
        <v>0.1</v>
      </c>
      <c r="Z31" s="126">
        <v>187</v>
      </c>
      <c r="AA31" s="126">
        <v>29.91</v>
      </c>
      <c r="AB31" s="126">
        <v>-25</v>
      </c>
      <c r="AC31" s="126">
        <v>-4.09</v>
      </c>
      <c r="AD31" s="126">
        <v>-235</v>
      </c>
      <c r="AE31" s="126">
        <v>-91</v>
      </c>
      <c r="AF31" s="126">
        <v>-140</v>
      </c>
      <c r="AG31" s="126">
        <v>-23.5</v>
      </c>
      <c r="AH31" s="126">
        <v>-131</v>
      </c>
      <c r="AI31" s="126">
        <v>-21.5</v>
      </c>
      <c r="AJ31" s="126">
        <v>-5</v>
      </c>
      <c r="AK31" s="126">
        <v>0</v>
      </c>
      <c r="AL31" s="126">
        <v>0</v>
      </c>
      <c r="AM31" s="126">
        <v>0</v>
      </c>
      <c r="AN31" s="126">
        <v>1</v>
      </c>
      <c r="AO31" s="126">
        <v>-1</v>
      </c>
      <c r="AP31" s="126" t="s">
        <v>50</v>
      </c>
      <c r="AQ31" s="126">
        <v>1</v>
      </c>
      <c r="AR31" s="126">
        <v>20</v>
      </c>
      <c r="AS31" s="126">
        <v>1</v>
      </c>
      <c r="AT31" s="126" t="s">
        <v>49</v>
      </c>
      <c r="AU31" s="126" t="s">
        <v>50</v>
      </c>
      <c r="AV31" s="126" t="s">
        <v>49</v>
      </c>
    </row>
    <row r="32" spans="1:48" ht="173.25">
      <c r="A32" s="137" t="s">
        <v>65</v>
      </c>
      <c r="B32" s="424" t="s">
        <v>1593</v>
      </c>
      <c r="C32" s="423"/>
      <c r="D32" s="423"/>
      <c r="E32" s="421"/>
      <c r="F32" s="420" t="s">
        <v>1577</v>
      </c>
      <c r="G32" s="423"/>
      <c r="H32" s="423"/>
      <c r="I32" s="423"/>
      <c r="J32" s="423"/>
      <c r="K32" s="421"/>
      <c r="L32" s="420" t="s">
        <v>1567</v>
      </c>
      <c r="M32" s="421"/>
      <c r="N32" s="420" t="s">
        <v>1567</v>
      </c>
      <c r="O32" s="421"/>
      <c r="P32" s="420" t="s">
        <v>1586</v>
      </c>
      <c r="Q32" s="423"/>
      <c r="R32" s="423"/>
      <c r="S32" s="423"/>
      <c r="T32" s="423"/>
      <c r="U32" s="421"/>
      <c r="V32" s="420" t="s">
        <v>1594</v>
      </c>
      <c r="W32" s="423"/>
      <c r="X32" s="423"/>
      <c r="Y32" s="423"/>
      <c r="Z32" s="423"/>
      <c r="AA32" s="423"/>
      <c r="AB32" s="423"/>
      <c r="AC32" s="421"/>
      <c r="AD32" s="420" t="s">
        <v>1595</v>
      </c>
      <c r="AE32" s="421"/>
      <c r="AF32" s="420" t="s">
        <v>1589</v>
      </c>
      <c r="AG32" s="421"/>
      <c r="AH32" s="420" t="s">
        <v>1596</v>
      </c>
      <c r="AI32" s="421"/>
      <c r="AJ32" s="138" t="s">
        <v>1597</v>
      </c>
      <c r="AK32" s="139"/>
      <c r="AL32" s="139"/>
      <c r="AM32" s="139"/>
      <c r="AN32" s="139"/>
      <c r="AO32" s="139"/>
      <c r="AP32" s="139"/>
      <c r="AQ32" s="139"/>
      <c r="AR32" s="139"/>
      <c r="AS32" s="139"/>
      <c r="AT32" s="139"/>
      <c r="AU32" s="139"/>
      <c r="AV32" s="138"/>
    </row>
    <row r="33" spans="1:48" ht="25.5" customHeight="1">
      <c r="A33" s="422" t="s">
        <v>1598</v>
      </c>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1"/>
    </row>
    <row r="34" spans="1:48" ht="31.5">
      <c r="A34" s="83" t="s">
        <v>1564</v>
      </c>
      <c r="B34" s="81">
        <v>227</v>
      </c>
      <c r="C34" s="81">
        <v>110</v>
      </c>
      <c r="D34" s="81">
        <v>103</v>
      </c>
      <c r="E34" s="81">
        <v>14</v>
      </c>
      <c r="F34" s="81">
        <v>2</v>
      </c>
      <c r="G34" s="81">
        <v>0.88</v>
      </c>
      <c r="H34" s="81">
        <v>0</v>
      </c>
      <c r="I34" s="81">
        <v>0</v>
      </c>
      <c r="J34" s="81">
        <v>1</v>
      </c>
      <c r="K34" s="81">
        <v>0.4</v>
      </c>
      <c r="L34" s="81">
        <v>0</v>
      </c>
      <c r="M34" s="81">
        <v>0</v>
      </c>
      <c r="N34" s="81">
        <v>0</v>
      </c>
      <c r="O34" s="81">
        <v>0</v>
      </c>
      <c r="P34" s="81">
        <v>0</v>
      </c>
      <c r="Q34" s="81">
        <v>0</v>
      </c>
      <c r="R34" s="81">
        <v>0</v>
      </c>
      <c r="S34" s="81">
        <v>0</v>
      </c>
      <c r="T34" s="81">
        <v>7</v>
      </c>
      <c r="U34" s="81">
        <v>3</v>
      </c>
      <c r="V34" s="81">
        <v>10</v>
      </c>
      <c r="W34" s="81">
        <v>4.4000000000000004</v>
      </c>
      <c r="X34" s="81">
        <v>30</v>
      </c>
      <c r="Y34" s="81">
        <v>13.2</v>
      </c>
      <c r="Z34" s="81">
        <v>25</v>
      </c>
      <c r="AA34" s="81">
        <v>11.01</v>
      </c>
      <c r="AB34" s="81">
        <v>25</v>
      </c>
      <c r="AC34" s="81">
        <v>11</v>
      </c>
      <c r="AD34" s="81">
        <v>227</v>
      </c>
      <c r="AE34" s="81">
        <v>100</v>
      </c>
      <c r="AF34" s="81">
        <v>227</v>
      </c>
      <c r="AG34" s="81">
        <v>100</v>
      </c>
      <c r="AH34" s="81">
        <v>227</v>
      </c>
      <c r="AI34" s="81">
        <v>100</v>
      </c>
      <c r="AJ34" s="81">
        <v>7</v>
      </c>
      <c r="AK34" s="81">
        <v>0</v>
      </c>
      <c r="AL34" s="81">
        <v>0</v>
      </c>
      <c r="AM34" s="81">
        <v>1</v>
      </c>
      <c r="AN34" s="81">
        <v>1</v>
      </c>
      <c r="AO34" s="81">
        <v>4</v>
      </c>
      <c r="AP34" s="81"/>
      <c r="AQ34" s="81"/>
      <c r="AR34" s="81"/>
      <c r="AS34" s="81"/>
      <c r="AT34" s="81"/>
      <c r="AU34" s="81"/>
      <c r="AV34" s="81"/>
    </row>
    <row r="35" spans="1:48" ht="31.5">
      <c r="A35" s="83" t="s">
        <v>48</v>
      </c>
      <c r="B35" s="81">
        <v>231</v>
      </c>
      <c r="C35" s="81">
        <v>104</v>
      </c>
      <c r="D35" s="81">
        <v>115</v>
      </c>
      <c r="E35" s="81">
        <v>12</v>
      </c>
      <c r="F35" s="81">
        <v>12</v>
      </c>
      <c r="G35" s="81">
        <v>0.05</v>
      </c>
      <c r="H35" s="81">
        <v>0</v>
      </c>
      <c r="I35" s="81">
        <v>0</v>
      </c>
      <c r="J35" s="81">
        <v>0</v>
      </c>
      <c r="K35" s="81">
        <v>0</v>
      </c>
      <c r="L35" s="81">
        <v>1</v>
      </c>
      <c r="M35" s="81"/>
      <c r="N35" s="81">
        <v>0</v>
      </c>
      <c r="O35" s="81">
        <v>0</v>
      </c>
      <c r="P35" s="81">
        <v>0</v>
      </c>
      <c r="Q35" s="81">
        <v>0</v>
      </c>
      <c r="R35" s="81">
        <v>0</v>
      </c>
      <c r="S35" s="81">
        <v>0</v>
      </c>
      <c r="T35" s="81">
        <v>0</v>
      </c>
      <c r="U35" s="81">
        <v>0</v>
      </c>
      <c r="V35" s="81">
        <v>72</v>
      </c>
      <c r="W35" s="81">
        <v>0.36</v>
      </c>
      <c r="X35" s="81">
        <v>30</v>
      </c>
      <c r="Y35" s="81">
        <v>0.15</v>
      </c>
      <c r="Z35" s="81">
        <v>3</v>
      </c>
      <c r="AA35" s="81">
        <v>0.01</v>
      </c>
      <c r="AB35" s="81">
        <v>202</v>
      </c>
      <c r="AC35" s="81">
        <v>1</v>
      </c>
      <c r="AD35" s="81">
        <v>185</v>
      </c>
      <c r="AE35" s="81">
        <v>0.92</v>
      </c>
      <c r="AF35" s="81">
        <v>202</v>
      </c>
      <c r="AG35" s="81">
        <v>1</v>
      </c>
      <c r="AH35" s="81">
        <v>16</v>
      </c>
      <c r="AI35" s="81">
        <v>7.0000000000000007E-2</v>
      </c>
      <c r="AJ35" s="81">
        <v>25</v>
      </c>
      <c r="AK35" s="81">
        <v>0</v>
      </c>
      <c r="AL35" s="81">
        <v>0</v>
      </c>
      <c r="AM35" s="81">
        <v>1</v>
      </c>
      <c r="AN35" s="81">
        <v>1</v>
      </c>
      <c r="AO35" s="81">
        <v>4</v>
      </c>
      <c r="AP35" s="81" t="s">
        <v>49</v>
      </c>
      <c r="AQ35" s="81">
        <v>1</v>
      </c>
      <c r="AR35" s="81">
        <v>17</v>
      </c>
      <c r="AS35" s="81">
        <v>1</v>
      </c>
      <c r="AT35" s="81" t="s">
        <v>50</v>
      </c>
      <c r="AU35" s="81" t="s">
        <v>50</v>
      </c>
      <c r="AV35" s="81" t="s">
        <v>49</v>
      </c>
    </row>
    <row r="36" spans="1:48" ht="15.75">
      <c r="A36" s="125" t="s">
        <v>51</v>
      </c>
      <c r="B36" s="126">
        <v>4</v>
      </c>
      <c r="C36" s="126">
        <v>-6</v>
      </c>
      <c r="D36" s="126">
        <v>12</v>
      </c>
      <c r="E36" s="126">
        <v>-2</v>
      </c>
      <c r="F36" s="126">
        <v>10</v>
      </c>
      <c r="G36" s="126">
        <v>-0.83</v>
      </c>
      <c r="H36" s="126">
        <v>0</v>
      </c>
      <c r="I36" s="126">
        <v>0</v>
      </c>
      <c r="J36" s="126">
        <v>-1</v>
      </c>
      <c r="K36" s="126">
        <v>-0.4</v>
      </c>
      <c r="L36" s="126">
        <v>1</v>
      </c>
      <c r="M36" s="126">
        <v>0</v>
      </c>
      <c r="N36" s="126">
        <v>0</v>
      </c>
      <c r="O36" s="126">
        <v>0</v>
      </c>
      <c r="P36" s="126">
        <v>0</v>
      </c>
      <c r="Q36" s="126">
        <v>0</v>
      </c>
      <c r="R36" s="126">
        <v>0</v>
      </c>
      <c r="S36" s="126">
        <v>0</v>
      </c>
      <c r="T36" s="126">
        <v>-7</v>
      </c>
      <c r="U36" s="126">
        <v>-3</v>
      </c>
      <c r="V36" s="126">
        <v>62</v>
      </c>
      <c r="W36" s="126">
        <v>-4</v>
      </c>
      <c r="X36" s="126">
        <v>0</v>
      </c>
      <c r="Y36" s="126">
        <v>-13.1</v>
      </c>
      <c r="Z36" s="126">
        <v>-22</v>
      </c>
      <c r="AA36" s="126">
        <v>-11</v>
      </c>
      <c r="AB36" s="126">
        <v>177</v>
      </c>
      <c r="AC36" s="126">
        <v>-10</v>
      </c>
      <c r="AD36" s="126">
        <v>-42</v>
      </c>
      <c r="AE36" s="126">
        <v>-99</v>
      </c>
      <c r="AF36" s="126">
        <v>-25</v>
      </c>
      <c r="AG36" s="126">
        <v>-99</v>
      </c>
      <c r="AH36" s="126">
        <v>-211</v>
      </c>
      <c r="AI36" s="126">
        <v>-99.9</v>
      </c>
      <c r="AJ36" s="126">
        <v>18</v>
      </c>
      <c r="AK36" s="126">
        <v>0</v>
      </c>
      <c r="AL36" s="126">
        <v>0</v>
      </c>
      <c r="AM36" s="126">
        <v>1</v>
      </c>
      <c r="AN36" s="126">
        <v>1</v>
      </c>
      <c r="AO36" s="126">
        <v>4</v>
      </c>
      <c r="AP36" s="126" t="s">
        <v>49</v>
      </c>
      <c r="AQ36" s="126">
        <v>1</v>
      </c>
      <c r="AR36" s="126">
        <v>17</v>
      </c>
      <c r="AS36" s="126">
        <v>1</v>
      </c>
      <c r="AT36" s="126" t="s">
        <v>50</v>
      </c>
      <c r="AU36" s="126" t="s">
        <v>50</v>
      </c>
      <c r="AV36" s="126" t="s">
        <v>49</v>
      </c>
    </row>
    <row r="37" spans="1:48" ht="267.75">
      <c r="A37" s="137" t="s">
        <v>65</v>
      </c>
      <c r="B37" s="424" t="s">
        <v>1599</v>
      </c>
      <c r="C37" s="423"/>
      <c r="D37" s="423"/>
      <c r="E37" s="421"/>
      <c r="F37" s="420" t="s">
        <v>1600</v>
      </c>
      <c r="G37" s="423"/>
      <c r="H37" s="423"/>
      <c r="I37" s="423"/>
      <c r="J37" s="423"/>
      <c r="K37" s="421"/>
      <c r="L37" s="420" t="s">
        <v>1578</v>
      </c>
      <c r="M37" s="421"/>
      <c r="N37" s="420" t="s">
        <v>1567</v>
      </c>
      <c r="O37" s="421"/>
      <c r="P37" s="420" t="s">
        <v>1586</v>
      </c>
      <c r="Q37" s="423"/>
      <c r="R37" s="423"/>
      <c r="S37" s="423"/>
      <c r="T37" s="423"/>
      <c r="U37" s="421"/>
      <c r="V37" s="420" t="s">
        <v>1601</v>
      </c>
      <c r="W37" s="423"/>
      <c r="X37" s="423"/>
      <c r="Y37" s="423"/>
      <c r="Z37" s="423"/>
      <c r="AA37" s="423"/>
      <c r="AB37" s="423"/>
      <c r="AC37" s="421"/>
      <c r="AD37" s="420" t="s">
        <v>1602</v>
      </c>
      <c r="AE37" s="421"/>
      <c r="AF37" s="420" t="s">
        <v>1589</v>
      </c>
      <c r="AG37" s="421"/>
      <c r="AH37" s="420" t="s">
        <v>1596</v>
      </c>
      <c r="AI37" s="421"/>
      <c r="AJ37" s="138" t="s">
        <v>1603</v>
      </c>
      <c r="AK37" s="139"/>
      <c r="AL37" s="139"/>
      <c r="AM37" s="139"/>
      <c r="AN37" s="139"/>
      <c r="AO37" s="139"/>
      <c r="AP37" s="139"/>
      <c r="AQ37" s="139"/>
      <c r="AR37" s="139"/>
      <c r="AS37" s="139"/>
      <c r="AT37" s="139"/>
      <c r="AU37" s="139"/>
      <c r="AV37" s="138"/>
    </row>
    <row r="38" spans="1:48" ht="36.75" customHeight="1">
      <c r="A38" s="422" t="s">
        <v>1604</v>
      </c>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1"/>
    </row>
    <row r="39" spans="1:48" ht="31.5">
      <c r="A39" s="83" t="s">
        <v>1564</v>
      </c>
      <c r="B39" s="81">
        <v>229</v>
      </c>
      <c r="C39" s="81">
        <v>103</v>
      </c>
      <c r="D39" s="81">
        <v>113</v>
      </c>
      <c r="E39" s="81">
        <v>13</v>
      </c>
      <c r="F39" s="81">
        <v>1</v>
      </c>
      <c r="G39" s="81">
        <v>0.43</v>
      </c>
      <c r="H39" s="81">
        <v>0</v>
      </c>
      <c r="I39" s="81">
        <v>0</v>
      </c>
      <c r="J39" s="81">
        <v>1</v>
      </c>
      <c r="K39" s="81">
        <v>0.43</v>
      </c>
      <c r="L39" s="81">
        <v>1</v>
      </c>
      <c r="M39" s="81">
        <v>0.4</v>
      </c>
      <c r="N39" s="81">
        <v>1</v>
      </c>
      <c r="O39" s="81">
        <v>0.4</v>
      </c>
      <c r="P39" s="81">
        <v>1</v>
      </c>
      <c r="Q39" s="81">
        <v>0.43</v>
      </c>
      <c r="R39" s="81">
        <v>0</v>
      </c>
      <c r="S39" s="81">
        <v>0</v>
      </c>
      <c r="T39" s="81">
        <v>8</v>
      </c>
      <c r="U39" s="81">
        <v>3.5</v>
      </c>
      <c r="V39" s="81">
        <v>8</v>
      </c>
      <c r="W39" s="81">
        <v>3.49</v>
      </c>
      <c r="X39" s="81">
        <v>30</v>
      </c>
      <c r="Y39" s="81">
        <v>13.1</v>
      </c>
      <c r="Z39" s="81">
        <v>25</v>
      </c>
      <c r="AA39" s="81">
        <v>10.91</v>
      </c>
      <c r="AB39" s="81">
        <v>25</v>
      </c>
      <c r="AC39" s="81">
        <v>10.9</v>
      </c>
      <c r="AD39" s="81">
        <v>185</v>
      </c>
      <c r="AE39" s="81">
        <v>80.8</v>
      </c>
      <c r="AF39" s="81">
        <v>220</v>
      </c>
      <c r="AG39" s="81">
        <v>96</v>
      </c>
      <c r="AH39" s="81">
        <v>220</v>
      </c>
      <c r="AI39" s="81">
        <v>96</v>
      </c>
      <c r="AJ39" s="81">
        <v>7</v>
      </c>
      <c r="AK39" s="81">
        <v>0</v>
      </c>
      <c r="AL39" s="81">
        <v>0</v>
      </c>
      <c r="AM39" s="81">
        <v>1</v>
      </c>
      <c r="AN39" s="81">
        <v>1</v>
      </c>
      <c r="AO39" s="81">
        <v>3</v>
      </c>
      <c r="AP39" s="81"/>
      <c r="AQ39" s="81"/>
      <c r="AR39" s="81"/>
      <c r="AS39" s="81"/>
      <c r="AT39" s="81"/>
      <c r="AU39" s="81"/>
      <c r="AV39" s="81"/>
    </row>
    <row r="40" spans="1:48" ht="31.5">
      <c r="A40" s="83" t="s">
        <v>48</v>
      </c>
      <c r="B40" s="82">
        <v>227</v>
      </c>
      <c r="C40" s="82">
        <v>103</v>
      </c>
      <c r="D40" s="82">
        <v>115</v>
      </c>
      <c r="E40" s="82">
        <v>9</v>
      </c>
      <c r="F40" s="82">
        <v>4</v>
      </c>
      <c r="G40" s="82">
        <v>1.7</v>
      </c>
      <c r="H40" s="82">
        <v>4</v>
      </c>
      <c r="I40" s="82">
        <v>1.7</v>
      </c>
      <c r="J40" s="82">
        <v>3</v>
      </c>
      <c r="K40" s="82">
        <v>1.3</v>
      </c>
      <c r="L40" s="82">
        <v>1</v>
      </c>
      <c r="M40" s="82">
        <v>0.4</v>
      </c>
      <c r="N40" s="82">
        <v>0</v>
      </c>
      <c r="O40" s="82">
        <v>0</v>
      </c>
      <c r="P40" s="82">
        <v>0</v>
      </c>
      <c r="Q40" s="82">
        <v>0</v>
      </c>
      <c r="R40" s="82">
        <v>0</v>
      </c>
      <c r="S40" s="82">
        <v>0</v>
      </c>
      <c r="T40" s="82">
        <v>0</v>
      </c>
      <c r="U40" s="82">
        <v>0</v>
      </c>
      <c r="V40" s="82">
        <v>227</v>
      </c>
      <c r="W40" s="82">
        <v>100</v>
      </c>
      <c r="X40" s="82">
        <v>30</v>
      </c>
      <c r="Y40" s="82">
        <v>13</v>
      </c>
      <c r="Z40" s="82">
        <v>0</v>
      </c>
      <c r="AA40" s="82">
        <v>0</v>
      </c>
      <c r="AB40" s="82">
        <v>50</v>
      </c>
      <c r="AC40" s="82">
        <v>22</v>
      </c>
      <c r="AD40" s="82">
        <v>163</v>
      </c>
      <c r="AE40" s="82">
        <v>72</v>
      </c>
      <c r="AF40" s="82">
        <v>227</v>
      </c>
      <c r="AG40" s="82">
        <v>100</v>
      </c>
      <c r="AH40" s="82">
        <v>227</v>
      </c>
      <c r="AI40" s="82">
        <v>100</v>
      </c>
      <c r="AJ40" s="82">
        <v>2</v>
      </c>
      <c r="AK40" s="82">
        <v>0</v>
      </c>
      <c r="AL40" s="82">
        <v>0</v>
      </c>
      <c r="AM40" s="82">
        <v>1</v>
      </c>
      <c r="AN40" s="82">
        <v>0</v>
      </c>
      <c r="AO40" s="82">
        <v>6</v>
      </c>
      <c r="AP40" s="82" t="s">
        <v>50</v>
      </c>
      <c r="AQ40" s="82">
        <v>0</v>
      </c>
      <c r="AR40" s="82">
        <v>0</v>
      </c>
      <c r="AS40" s="82">
        <v>1</v>
      </c>
      <c r="AT40" s="82" t="s">
        <v>50</v>
      </c>
      <c r="AU40" s="82" t="s">
        <v>50</v>
      </c>
      <c r="AV40" s="82" t="s">
        <v>49</v>
      </c>
    </row>
    <row r="41" spans="1:48" ht="15.75">
      <c r="A41" s="125" t="s">
        <v>51</v>
      </c>
      <c r="B41" s="126">
        <v>-2</v>
      </c>
      <c r="C41" s="126">
        <v>0</v>
      </c>
      <c r="D41" s="126">
        <v>2</v>
      </c>
      <c r="E41" s="126">
        <v>-4</v>
      </c>
      <c r="F41" s="126">
        <v>3</v>
      </c>
      <c r="G41" s="126">
        <v>1.27</v>
      </c>
      <c r="H41" s="126">
        <v>4</v>
      </c>
      <c r="I41" s="126">
        <v>1.7</v>
      </c>
      <c r="J41" s="126">
        <v>2</v>
      </c>
      <c r="K41" s="126">
        <v>0.87</v>
      </c>
      <c r="L41" s="126">
        <v>1</v>
      </c>
      <c r="M41" s="126">
        <v>0</v>
      </c>
      <c r="N41" s="126">
        <v>-1</v>
      </c>
      <c r="O41" s="126">
        <v>-0.4</v>
      </c>
      <c r="P41" s="126">
        <v>-1</v>
      </c>
      <c r="Q41" s="126">
        <v>-0.4</v>
      </c>
      <c r="R41" s="126">
        <v>0</v>
      </c>
      <c r="S41" s="126">
        <v>0</v>
      </c>
      <c r="T41" s="126">
        <v>-8</v>
      </c>
      <c r="U41" s="126">
        <v>-3</v>
      </c>
      <c r="V41" s="126">
        <v>219</v>
      </c>
      <c r="W41" s="126">
        <v>96.5</v>
      </c>
      <c r="X41" s="126">
        <v>0</v>
      </c>
      <c r="Y41" s="126">
        <v>-0.1</v>
      </c>
      <c r="Z41" s="126">
        <v>-25</v>
      </c>
      <c r="AA41" s="126">
        <v>-10.91</v>
      </c>
      <c r="AB41" s="126">
        <v>25</v>
      </c>
      <c r="AC41" s="126">
        <v>11.1</v>
      </c>
      <c r="AD41" s="126">
        <v>-22</v>
      </c>
      <c r="AE41" s="126">
        <v>-8.7799999999999994</v>
      </c>
      <c r="AF41" s="126">
        <v>7</v>
      </c>
      <c r="AG41" s="126">
        <v>4</v>
      </c>
      <c r="AH41" s="126">
        <v>7</v>
      </c>
      <c r="AI41" s="126">
        <v>4</v>
      </c>
      <c r="AJ41" s="126">
        <v>-5</v>
      </c>
      <c r="AK41" s="126">
        <v>0</v>
      </c>
      <c r="AL41" s="126">
        <v>0</v>
      </c>
      <c r="AM41" s="126">
        <v>0</v>
      </c>
      <c r="AN41" s="126">
        <v>-1</v>
      </c>
      <c r="AO41" s="126">
        <v>3</v>
      </c>
      <c r="AP41" s="126" t="s">
        <v>50</v>
      </c>
      <c r="AQ41" s="126">
        <v>0</v>
      </c>
      <c r="AR41" s="126">
        <v>0</v>
      </c>
      <c r="AS41" s="126">
        <v>1</v>
      </c>
      <c r="AT41" s="126" t="s">
        <v>50</v>
      </c>
      <c r="AU41" s="126" t="s">
        <v>50</v>
      </c>
      <c r="AV41" s="126" t="s">
        <v>49</v>
      </c>
    </row>
    <row r="42" spans="1:48" ht="173.25">
      <c r="A42" s="137" t="s">
        <v>65</v>
      </c>
      <c r="B42" s="424" t="s">
        <v>1599</v>
      </c>
      <c r="C42" s="423"/>
      <c r="D42" s="423"/>
      <c r="E42" s="421"/>
      <c r="F42" s="420" t="s">
        <v>1605</v>
      </c>
      <c r="G42" s="423"/>
      <c r="H42" s="423"/>
      <c r="I42" s="423"/>
      <c r="J42" s="423"/>
      <c r="K42" s="421"/>
      <c r="L42" s="420" t="s">
        <v>1578</v>
      </c>
      <c r="M42" s="421"/>
      <c r="N42" s="420" t="s">
        <v>1567</v>
      </c>
      <c r="O42" s="421"/>
      <c r="P42" s="420" t="s">
        <v>1586</v>
      </c>
      <c r="Q42" s="423"/>
      <c r="R42" s="423"/>
      <c r="S42" s="423"/>
      <c r="T42" s="423"/>
      <c r="U42" s="421"/>
      <c r="V42" s="420" t="s">
        <v>1606</v>
      </c>
      <c r="W42" s="423"/>
      <c r="X42" s="423"/>
      <c r="Y42" s="423"/>
      <c r="Z42" s="423"/>
      <c r="AA42" s="423"/>
      <c r="AB42" s="423"/>
      <c r="AC42" s="421"/>
      <c r="AD42" s="420" t="s">
        <v>1607</v>
      </c>
      <c r="AE42" s="421"/>
      <c r="AF42" s="420" t="s">
        <v>1589</v>
      </c>
      <c r="AG42" s="421"/>
      <c r="AH42" s="420" t="s">
        <v>1596</v>
      </c>
      <c r="AI42" s="421"/>
      <c r="AJ42" s="138" t="s">
        <v>1597</v>
      </c>
      <c r="AK42" s="139"/>
      <c r="AL42" s="139"/>
      <c r="AM42" s="139"/>
      <c r="AN42" s="139"/>
      <c r="AO42" s="139"/>
      <c r="AP42" s="139"/>
      <c r="AQ42" s="139"/>
      <c r="AR42" s="139"/>
      <c r="AS42" s="139"/>
      <c r="AT42" s="139"/>
      <c r="AU42" s="139"/>
      <c r="AV42" s="138"/>
    </row>
    <row r="43" spans="1:48" ht="38.25" customHeight="1">
      <c r="A43" s="422" t="s">
        <v>1608</v>
      </c>
      <c r="B43" s="423"/>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1"/>
    </row>
    <row r="44" spans="1:48" ht="31.5">
      <c r="A44" s="83" t="s">
        <v>1564</v>
      </c>
      <c r="B44" s="82">
        <v>171</v>
      </c>
      <c r="C44" s="82">
        <v>64</v>
      </c>
      <c r="D44" s="82">
        <v>91</v>
      </c>
      <c r="E44" s="82">
        <v>16</v>
      </c>
      <c r="F44" s="82">
        <v>1</v>
      </c>
      <c r="G44" s="82">
        <v>0.57999999999999996</v>
      </c>
      <c r="H44" s="82">
        <v>0</v>
      </c>
      <c r="I44" s="82">
        <v>0</v>
      </c>
      <c r="J44" s="82">
        <v>2</v>
      </c>
      <c r="K44" s="82">
        <v>1.1599999999999999</v>
      </c>
      <c r="L44" s="82">
        <v>1</v>
      </c>
      <c r="M44" s="82">
        <v>0.6</v>
      </c>
      <c r="N44" s="82">
        <v>1</v>
      </c>
      <c r="O44" s="82">
        <v>0.6</v>
      </c>
      <c r="P44" s="82">
        <v>0</v>
      </c>
      <c r="Q44" s="82">
        <v>0</v>
      </c>
      <c r="R44" s="82">
        <v>0</v>
      </c>
      <c r="S44" s="82">
        <v>0</v>
      </c>
      <c r="T44" s="82">
        <v>7</v>
      </c>
      <c r="U44" s="82">
        <v>4.0999999999999996</v>
      </c>
      <c r="V44" s="82">
        <v>8</v>
      </c>
      <c r="W44" s="82">
        <v>4.67</v>
      </c>
      <c r="X44" s="82">
        <v>30</v>
      </c>
      <c r="Y44" s="82">
        <v>17.54</v>
      </c>
      <c r="Z44" s="82">
        <v>25</v>
      </c>
      <c r="AA44" s="82">
        <v>14.62</v>
      </c>
      <c r="AB44" s="82">
        <v>25</v>
      </c>
      <c r="AC44" s="82">
        <v>14.62</v>
      </c>
      <c r="AD44" s="82">
        <v>120</v>
      </c>
      <c r="AE44" s="82">
        <v>70.2</v>
      </c>
      <c r="AF44" s="82">
        <v>171</v>
      </c>
      <c r="AG44" s="82">
        <v>100</v>
      </c>
      <c r="AH44" s="82">
        <v>171</v>
      </c>
      <c r="AI44" s="82">
        <v>100</v>
      </c>
      <c r="AJ44" s="82">
        <v>7</v>
      </c>
      <c r="AK44" s="82">
        <v>0</v>
      </c>
      <c r="AL44" s="82">
        <v>0</v>
      </c>
      <c r="AM44" s="82">
        <v>1</v>
      </c>
      <c r="AN44" s="82">
        <v>1</v>
      </c>
      <c r="AO44" s="82">
        <v>3</v>
      </c>
      <c r="AP44" s="82"/>
      <c r="AQ44" s="82"/>
      <c r="AR44" s="82"/>
      <c r="AS44" s="82"/>
      <c r="AT44" s="82"/>
      <c r="AU44" s="82"/>
      <c r="AV44" s="82"/>
    </row>
    <row r="45" spans="1:48" ht="31.5">
      <c r="A45" s="83" t="s">
        <v>48</v>
      </c>
      <c r="B45" s="82">
        <v>160</v>
      </c>
      <c r="C45" s="82">
        <v>62</v>
      </c>
      <c r="D45" s="82">
        <v>84</v>
      </c>
      <c r="E45" s="82">
        <v>14</v>
      </c>
      <c r="F45" s="82">
        <v>3</v>
      </c>
      <c r="G45" s="140">
        <v>1.8</v>
      </c>
      <c r="H45" s="82">
        <v>0</v>
      </c>
      <c r="I45" s="82">
        <v>0</v>
      </c>
      <c r="J45" s="82">
        <v>0</v>
      </c>
      <c r="K45" s="82">
        <v>0</v>
      </c>
      <c r="L45" s="82">
        <v>0</v>
      </c>
      <c r="M45" s="82">
        <v>0</v>
      </c>
      <c r="N45" s="82">
        <v>0</v>
      </c>
      <c r="O45" s="82">
        <v>0</v>
      </c>
      <c r="P45" s="82">
        <v>0</v>
      </c>
      <c r="Q45" s="82">
        <v>0</v>
      </c>
      <c r="R45" s="82">
        <v>0</v>
      </c>
      <c r="S45" s="82">
        <v>0</v>
      </c>
      <c r="T45" s="82">
        <v>0</v>
      </c>
      <c r="U45" s="82">
        <v>0</v>
      </c>
      <c r="V45" s="82">
        <v>15</v>
      </c>
      <c r="W45" s="82">
        <v>9.3000000000000007</v>
      </c>
      <c r="X45" s="82">
        <v>30</v>
      </c>
      <c r="Y45" s="82">
        <v>18.7</v>
      </c>
      <c r="Z45" s="82">
        <v>13</v>
      </c>
      <c r="AA45" s="82">
        <v>8.1</v>
      </c>
      <c r="AB45" s="82">
        <v>130</v>
      </c>
      <c r="AC45" s="82">
        <v>81.3</v>
      </c>
      <c r="AD45" s="82">
        <v>140</v>
      </c>
      <c r="AE45" s="82">
        <v>87</v>
      </c>
      <c r="AF45" s="82">
        <v>125</v>
      </c>
      <c r="AG45" s="82">
        <v>78</v>
      </c>
      <c r="AH45" s="82">
        <v>135</v>
      </c>
      <c r="AI45" s="82">
        <v>84.4</v>
      </c>
      <c r="AJ45" s="82">
        <v>2</v>
      </c>
      <c r="AK45" s="82">
        <v>0</v>
      </c>
      <c r="AL45" s="82">
        <v>0</v>
      </c>
      <c r="AM45" s="82">
        <v>1</v>
      </c>
      <c r="AN45" s="82">
        <v>1</v>
      </c>
      <c r="AO45" s="82">
        <v>6</v>
      </c>
      <c r="AP45" s="82" t="s">
        <v>49</v>
      </c>
      <c r="AQ45" s="82">
        <v>0</v>
      </c>
      <c r="AR45" s="82">
        <v>0</v>
      </c>
      <c r="AS45" s="82">
        <v>1</v>
      </c>
      <c r="AT45" s="82" t="s">
        <v>50</v>
      </c>
      <c r="AU45" s="82" t="s">
        <v>50</v>
      </c>
      <c r="AV45" s="82" t="s">
        <v>49</v>
      </c>
    </row>
    <row r="46" spans="1:48" ht="15.75">
      <c r="A46" s="125" t="s">
        <v>51</v>
      </c>
      <c r="B46" s="126">
        <v>-11</v>
      </c>
      <c r="C46" s="126">
        <v>-2</v>
      </c>
      <c r="D46" s="126">
        <v>-7</v>
      </c>
      <c r="E46" s="126">
        <v>-2</v>
      </c>
      <c r="F46" s="126">
        <v>2</v>
      </c>
      <c r="G46" s="126">
        <v>1.22</v>
      </c>
      <c r="H46" s="126">
        <v>0</v>
      </c>
      <c r="I46" s="126">
        <v>0</v>
      </c>
      <c r="J46" s="126">
        <v>-2</v>
      </c>
      <c r="K46" s="126">
        <v>-1.2</v>
      </c>
      <c r="L46" s="126">
        <v>-1</v>
      </c>
      <c r="M46" s="126">
        <v>-0.6</v>
      </c>
      <c r="N46" s="126">
        <v>-1</v>
      </c>
      <c r="O46" s="126">
        <v>-0.6</v>
      </c>
      <c r="P46" s="126">
        <v>0</v>
      </c>
      <c r="Q46" s="126">
        <v>0</v>
      </c>
      <c r="R46" s="126">
        <v>0</v>
      </c>
      <c r="S46" s="126">
        <v>0</v>
      </c>
      <c r="T46" s="126">
        <v>-7</v>
      </c>
      <c r="U46" s="126">
        <v>-4</v>
      </c>
      <c r="V46" s="126">
        <v>7</v>
      </c>
      <c r="W46" s="126">
        <v>4.63</v>
      </c>
      <c r="X46" s="126">
        <v>0</v>
      </c>
      <c r="Y46" s="126">
        <v>1.1599999999999999</v>
      </c>
      <c r="Z46" s="126">
        <v>-12</v>
      </c>
      <c r="AA46" s="126">
        <v>-6.52</v>
      </c>
      <c r="AB46" s="126">
        <v>105</v>
      </c>
      <c r="AC46" s="126">
        <v>66.680000000000007</v>
      </c>
      <c r="AD46" s="126">
        <v>20</v>
      </c>
      <c r="AE46" s="126">
        <v>16.8</v>
      </c>
      <c r="AF46" s="126">
        <v>-46</v>
      </c>
      <c r="AG46" s="126">
        <v>-22</v>
      </c>
      <c r="AH46" s="126">
        <v>-36</v>
      </c>
      <c r="AI46" s="126">
        <v>-15.6</v>
      </c>
      <c r="AJ46" s="126">
        <v>-5</v>
      </c>
      <c r="AK46" s="126">
        <v>0</v>
      </c>
      <c r="AL46" s="126">
        <v>0</v>
      </c>
      <c r="AM46" s="126">
        <v>0</v>
      </c>
      <c r="AN46" s="126">
        <v>0</v>
      </c>
      <c r="AO46" s="126">
        <v>3</v>
      </c>
      <c r="AP46" s="126" t="s">
        <v>50</v>
      </c>
      <c r="AQ46" s="126">
        <v>0</v>
      </c>
      <c r="AR46" s="126">
        <v>0</v>
      </c>
      <c r="AS46" s="126">
        <v>1</v>
      </c>
      <c r="AT46" s="126" t="s">
        <v>50</v>
      </c>
      <c r="AU46" s="126" t="s">
        <v>50</v>
      </c>
      <c r="AV46" s="126" t="s">
        <v>49</v>
      </c>
    </row>
    <row r="47" spans="1:48" ht="236.25">
      <c r="A47" s="137" t="s">
        <v>65</v>
      </c>
      <c r="B47" s="424" t="s">
        <v>1609</v>
      </c>
      <c r="C47" s="423"/>
      <c r="D47" s="423"/>
      <c r="E47" s="421"/>
      <c r="F47" s="420" t="s">
        <v>1610</v>
      </c>
      <c r="G47" s="423"/>
      <c r="H47" s="423"/>
      <c r="I47" s="423"/>
      <c r="J47" s="423"/>
      <c r="K47" s="421"/>
      <c r="L47" s="420" t="s">
        <v>1578</v>
      </c>
      <c r="M47" s="421"/>
      <c r="N47" s="420" t="s">
        <v>1567</v>
      </c>
      <c r="O47" s="421"/>
      <c r="P47" s="420" t="s">
        <v>1586</v>
      </c>
      <c r="Q47" s="423"/>
      <c r="R47" s="423"/>
      <c r="S47" s="423"/>
      <c r="T47" s="423"/>
      <c r="U47" s="421"/>
      <c r="V47" s="420" t="s">
        <v>1611</v>
      </c>
      <c r="W47" s="423"/>
      <c r="X47" s="423"/>
      <c r="Y47" s="423"/>
      <c r="Z47" s="423"/>
      <c r="AA47" s="423"/>
      <c r="AB47" s="423"/>
      <c r="AC47" s="421"/>
      <c r="AD47" s="420" t="s">
        <v>1612</v>
      </c>
      <c r="AE47" s="421"/>
      <c r="AF47" s="420" t="s">
        <v>1613</v>
      </c>
      <c r="AG47" s="421"/>
      <c r="AH47" s="420" t="s">
        <v>1596</v>
      </c>
      <c r="AI47" s="421"/>
      <c r="AJ47" s="138" t="s">
        <v>1614</v>
      </c>
      <c r="AK47" s="139"/>
      <c r="AL47" s="139"/>
      <c r="AM47" s="139"/>
      <c r="AN47" s="139"/>
      <c r="AO47" s="139"/>
      <c r="AP47" s="139"/>
      <c r="AQ47" s="139"/>
      <c r="AR47" s="139"/>
      <c r="AS47" s="139"/>
      <c r="AT47" s="139"/>
      <c r="AU47" s="139"/>
      <c r="AV47" s="138"/>
    </row>
    <row r="48" spans="1:48" ht="34.5" customHeight="1">
      <c r="A48" s="422" t="s">
        <v>1615</v>
      </c>
      <c r="B48" s="423"/>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1"/>
    </row>
    <row r="49" spans="1:48" ht="31.5">
      <c r="A49" s="83" t="s">
        <v>1564</v>
      </c>
      <c r="B49" s="127">
        <v>299</v>
      </c>
      <c r="C49" s="127">
        <v>118</v>
      </c>
      <c r="D49" s="82">
        <v>162</v>
      </c>
      <c r="E49" s="82">
        <v>19</v>
      </c>
      <c r="F49" s="82">
        <v>1</v>
      </c>
      <c r="G49" s="82">
        <v>0.33</v>
      </c>
      <c r="H49" s="82">
        <v>1</v>
      </c>
      <c r="I49" s="82">
        <v>0.33</v>
      </c>
      <c r="J49" s="82">
        <v>3</v>
      </c>
      <c r="K49" s="82">
        <v>1</v>
      </c>
      <c r="L49" s="82">
        <v>0</v>
      </c>
      <c r="M49" s="82">
        <v>0</v>
      </c>
      <c r="N49" s="82">
        <v>1</v>
      </c>
      <c r="O49" s="82">
        <v>1</v>
      </c>
      <c r="P49" s="82">
        <v>0</v>
      </c>
      <c r="Q49" s="82">
        <v>0</v>
      </c>
      <c r="R49" s="82">
        <v>0</v>
      </c>
      <c r="S49" s="82">
        <v>0</v>
      </c>
      <c r="T49" s="82">
        <v>11</v>
      </c>
      <c r="U49" s="82">
        <v>3.6</v>
      </c>
      <c r="V49" s="82">
        <v>11</v>
      </c>
      <c r="W49" s="82">
        <v>3.67</v>
      </c>
      <c r="X49" s="82">
        <v>30</v>
      </c>
      <c r="Y49" s="82">
        <v>10</v>
      </c>
      <c r="Z49" s="82">
        <v>25</v>
      </c>
      <c r="AA49" s="82">
        <v>8.36</v>
      </c>
      <c r="AB49" s="82">
        <v>25</v>
      </c>
      <c r="AC49" s="82">
        <v>8.36</v>
      </c>
      <c r="AD49" s="82">
        <v>225</v>
      </c>
      <c r="AE49" s="82">
        <v>75.25</v>
      </c>
      <c r="AF49" s="82">
        <v>174</v>
      </c>
      <c r="AG49" s="82">
        <v>58.19</v>
      </c>
      <c r="AH49" s="82">
        <v>174</v>
      </c>
      <c r="AI49" s="82">
        <v>58.19</v>
      </c>
      <c r="AJ49" s="82">
        <v>7</v>
      </c>
      <c r="AK49" s="82">
        <v>0</v>
      </c>
      <c r="AL49" s="82">
        <v>0</v>
      </c>
      <c r="AM49" s="82">
        <v>1</v>
      </c>
      <c r="AN49" s="82">
        <v>1</v>
      </c>
      <c r="AO49" s="82">
        <v>2</v>
      </c>
      <c r="AP49" s="82"/>
      <c r="AQ49" s="82"/>
      <c r="AR49" s="82"/>
      <c r="AS49" s="82"/>
      <c r="AT49" s="82"/>
      <c r="AU49" s="82"/>
      <c r="AV49" s="82"/>
    </row>
    <row r="50" spans="1:48" ht="31.5">
      <c r="A50" s="83" t="s">
        <v>48</v>
      </c>
      <c r="B50" s="82">
        <v>295</v>
      </c>
      <c r="C50" s="82">
        <v>123</v>
      </c>
      <c r="D50" s="82">
        <v>156</v>
      </c>
      <c r="E50" s="82">
        <v>16</v>
      </c>
      <c r="F50" s="82">
        <v>9</v>
      </c>
      <c r="G50" s="82">
        <v>3</v>
      </c>
      <c r="H50" s="82">
        <v>2</v>
      </c>
      <c r="I50" s="82">
        <v>0.6</v>
      </c>
      <c r="J50" s="82">
        <v>7</v>
      </c>
      <c r="K50" s="82">
        <v>2</v>
      </c>
      <c r="L50" s="82">
        <v>2</v>
      </c>
      <c r="M50" s="82">
        <v>0.6</v>
      </c>
      <c r="N50" s="82">
        <v>0</v>
      </c>
      <c r="O50" s="82">
        <v>0</v>
      </c>
      <c r="P50" s="82">
        <v>0</v>
      </c>
      <c r="Q50" s="82">
        <v>0</v>
      </c>
      <c r="R50" s="82">
        <v>0</v>
      </c>
      <c r="S50" s="82">
        <v>0</v>
      </c>
      <c r="T50" s="82">
        <v>0</v>
      </c>
      <c r="U50" s="82">
        <v>0</v>
      </c>
      <c r="V50" s="82">
        <v>13</v>
      </c>
      <c r="W50" s="82">
        <v>4</v>
      </c>
      <c r="X50" s="82">
        <v>40</v>
      </c>
      <c r="Y50" s="82">
        <v>13</v>
      </c>
      <c r="Z50" s="82">
        <v>6</v>
      </c>
      <c r="AA50" s="82">
        <v>2</v>
      </c>
      <c r="AB50" s="82">
        <v>186</v>
      </c>
      <c r="AC50" s="82">
        <v>63</v>
      </c>
      <c r="AD50" s="82">
        <v>220</v>
      </c>
      <c r="AE50" s="82">
        <v>75</v>
      </c>
      <c r="AF50" s="82">
        <v>172</v>
      </c>
      <c r="AG50" s="82">
        <v>60</v>
      </c>
      <c r="AH50" s="82">
        <v>287</v>
      </c>
      <c r="AI50" s="82">
        <v>97</v>
      </c>
      <c r="AJ50" s="82">
        <v>6</v>
      </c>
      <c r="AK50" s="82">
        <v>0</v>
      </c>
      <c r="AL50" s="82">
        <v>0</v>
      </c>
      <c r="AM50" s="82">
        <v>1</v>
      </c>
      <c r="AN50" s="82">
        <v>1</v>
      </c>
      <c r="AO50" s="82">
        <v>6</v>
      </c>
      <c r="AP50" s="82" t="s">
        <v>49</v>
      </c>
      <c r="AQ50" s="82">
        <v>0</v>
      </c>
      <c r="AR50" s="82">
        <v>0</v>
      </c>
      <c r="AS50" s="82">
        <v>1</v>
      </c>
      <c r="AT50" s="82" t="s">
        <v>49</v>
      </c>
      <c r="AU50" s="82" t="s">
        <v>49</v>
      </c>
      <c r="AV50" s="82" t="s">
        <v>49</v>
      </c>
    </row>
    <row r="51" spans="1:48" ht="15.75">
      <c r="A51" s="125" t="s">
        <v>51</v>
      </c>
      <c r="B51" s="126">
        <v>-4</v>
      </c>
      <c r="C51" s="126">
        <v>5</v>
      </c>
      <c r="D51" s="126">
        <v>-6</v>
      </c>
      <c r="E51" s="126">
        <v>-3</v>
      </c>
      <c r="F51" s="126">
        <v>8</v>
      </c>
      <c r="G51" s="126">
        <v>2.67</v>
      </c>
      <c r="H51" s="126">
        <v>1</v>
      </c>
      <c r="I51" s="126">
        <v>0.27</v>
      </c>
      <c r="J51" s="126">
        <v>4</v>
      </c>
      <c r="K51" s="126">
        <v>1</v>
      </c>
      <c r="L51" s="126">
        <v>2</v>
      </c>
      <c r="M51" s="126">
        <v>0.6</v>
      </c>
      <c r="N51" s="126">
        <v>-1</v>
      </c>
      <c r="O51" s="126">
        <v>-1</v>
      </c>
      <c r="P51" s="126">
        <v>0</v>
      </c>
      <c r="Q51" s="126">
        <v>0</v>
      </c>
      <c r="R51" s="126">
        <v>0</v>
      </c>
      <c r="S51" s="126">
        <v>0</v>
      </c>
      <c r="T51" s="126">
        <v>-11</v>
      </c>
      <c r="U51" s="126">
        <v>-3.6</v>
      </c>
      <c r="V51" s="126">
        <v>2</v>
      </c>
      <c r="W51" s="126">
        <v>0.33</v>
      </c>
      <c r="X51" s="126">
        <v>10</v>
      </c>
      <c r="Y51" s="126">
        <v>3</v>
      </c>
      <c r="Z51" s="126">
        <v>-19</v>
      </c>
      <c r="AA51" s="126">
        <v>-6.36</v>
      </c>
      <c r="AB51" s="126">
        <v>161</v>
      </c>
      <c r="AC51" s="126">
        <v>54.64</v>
      </c>
      <c r="AD51" s="126">
        <v>-5</v>
      </c>
      <c r="AE51" s="126">
        <v>-0.25</v>
      </c>
      <c r="AF51" s="126">
        <v>-2</v>
      </c>
      <c r="AG51" s="126">
        <v>1.81</v>
      </c>
      <c r="AH51" s="126">
        <v>113</v>
      </c>
      <c r="AI51" s="126">
        <v>38.81</v>
      </c>
      <c r="AJ51" s="126">
        <v>-1</v>
      </c>
      <c r="AK51" s="126">
        <v>0</v>
      </c>
      <c r="AL51" s="126">
        <v>0</v>
      </c>
      <c r="AM51" s="126">
        <v>0</v>
      </c>
      <c r="AN51" s="126">
        <v>0</v>
      </c>
      <c r="AO51" s="126">
        <v>4</v>
      </c>
      <c r="AP51" s="126" t="s">
        <v>49</v>
      </c>
      <c r="AQ51" s="126">
        <v>0</v>
      </c>
      <c r="AR51" s="126">
        <v>0</v>
      </c>
      <c r="AS51" s="126">
        <v>1</v>
      </c>
      <c r="AT51" s="126" t="s">
        <v>49</v>
      </c>
      <c r="AU51" s="126" t="s">
        <v>49</v>
      </c>
      <c r="AV51" s="126" t="s">
        <v>49</v>
      </c>
    </row>
    <row r="52" spans="1:48" ht="236.25">
      <c r="A52" s="137" t="s">
        <v>65</v>
      </c>
      <c r="B52" s="424" t="s">
        <v>1616</v>
      </c>
      <c r="C52" s="423"/>
      <c r="D52" s="423"/>
      <c r="E52" s="421"/>
      <c r="F52" s="420" t="s">
        <v>1617</v>
      </c>
      <c r="G52" s="423"/>
      <c r="H52" s="423"/>
      <c r="I52" s="423"/>
      <c r="J52" s="423"/>
      <c r="K52" s="421"/>
      <c r="L52" s="420" t="s">
        <v>1578</v>
      </c>
      <c r="M52" s="421"/>
      <c r="N52" s="420" t="s">
        <v>1567</v>
      </c>
      <c r="O52" s="421"/>
      <c r="P52" s="420" t="s">
        <v>1586</v>
      </c>
      <c r="Q52" s="423"/>
      <c r="R52" s="423"/>
      <c r="S52" s="423"/>
      <c r="T52" s="423"/>
      <c r="U52" s="421"/>
      <c r="V52" s="420" t="s">
        <v>1618</v>
      </c>
      <c r="W52" s="423"/>
      <c r="X52" s="423"/>
      <c r="Y52" s="423"/>
      <c r="Z52" s="423"/>
      <c r="AA52" s="423"/>
      <c r="AB52" s="423"/>
      <c r="AC52" s="421"/>
      <c r="AD52" s="420" t="s">
        <v>1619</v>
      </c>
      <c r="AE52" s="421"/>
      <c r="AF52" s="420" t="s">
        <v>1620</v>
      </c>
      <c r="AG52" s="421"/>
      <c r="AH52" s="420" t="s">
        <v>1621</v>
      </c>
      <c r="AI52" s="421"/>
      <c r="AJ52" s="138" t="s">
        <v>1614</v>
      </c>
      <c r="AK52" s="138"/>
      <c r="AL52" s="139"/>
      <c r="AM52" s="139"/>
      <c r="AN52" s="139"/>
      <c r="AO52" s="139"/>
      <c r="AP52" s="139"/>
      <c r="AQ52" s="139"/>
      <c r="AR52" s="139"/>
      <c r="AS52" s="139"/>
      <c r="AT52" s="139"/>
      <c r="AU52" s="139"/>
      <c r="AV52" s="138"/>
    </row>
    <row r="53" spans="1:48" ht="29.25" customHeight="1">
      <c r="A53" s="422" t="s">
        <v>1622</v>
      </c>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1"/>
    </row>
    <row r="54" spans="1:48" ht="31.5">
      <c r="A54" s="83" t="s">
        <v>1564</v>
      </c>
      <c r="B54" s="82">
        <v>260</v>
      </c>
      <c r="C54" s="82">
        <v>103</v>
      </c>
      <c r="D54" s="82">
        <v>133</v>
      </c>
      <c r="E54" s="82">
        <v>24</v>
      </c>
      <c r="F54" s="82">
        <v>2</v>
      </c>
      <c r="G54" s="82">
        <v>0.77</v>
      </c>
      <c r="H54" s="82">
        <v>1</v>
      </c>
      <c r="I54" s="82">
        <v>0.38</v>
      </c>
      <c r="J54" s="82">
        <v>1</v>
      </c>
      <c r="K54" s="82">
        <v>0.38</v>
      </c>
      <c r="L54" s="82">
        <v>0</v>
      </c>
      <c r="M54" s="82">
        <v>0</v>
      </c>
      <c r="N54" s="82">
        <v>0</v>
      </c>
      <c r="O54" s="82">
        <v>0</v>
      </c>
      <c r="P54" s="82">
        <v>0</v>
      </c>
      <c r="Q54" s="82">
        <v>0</v>
      </c>
      <c r="R54" s="82">
        <v>0</v>
      </c>
      <c r="S54" s="82">
        <v>0</v>
      </c>
      <c r="T54" s="82">
        <v>10</v>
      </c>
      <c r="U54" s="82">
        <v>3.8</v>
      </c>
      <c r="V54" s="82">
        <v>10</v>
      </c>
      <c r="W54" s="82">
        <v>3.8</v>
      </c>
      <c r="X54" s="82">
        <v>30</v>
      </c>
      <c r="Y54" s="82">
        <v>11.5</v>
      </c>
      <c r="Z54" s="82">
        <v>25</v>
      </c>
      <c r="AA54" s="82">
        <v>9.6</v>
      </c>
      <c r="AB54" s="82">
        <v>25</v>
      </c>
      <c r="AC54" s="82">
        <v>9.6</v>
      </c>
      <c r="AD54" s="82">
        <v>158</v>
      </c>
      <c r="AE54" s="82">
        <v>60.76</v>
      </c>
      <c r="AF54" s="82">
        <v>179</v>
      </c>
      <c r="AG54" s="82">
        <v>68.84</v>
      </c>
      <c r="AH54" s="82">
        <v>179</v>
      </c>
      <c r="AI54" s="82">
        <v>68.84</v>
      </c>
      <c r="AJ54" s="82">
        <v>7</v>
      </c>
      <c r="AK54" s="82">
        <v>0</v>
      </c>
      <c r="AL54" s="82">
        <v>0</v>
      </c>
      <c r="AM54" s="82">
        <v>1</v>
      </c>
      <c r="AN54" s="82">
        <v>1</v>
      </c>
      <c r="AO54" s="82">
        <v>2</v>
      </c>
      <c r="AP54" s="82"/>
      <c r="AQ54" s="82"/>
      <c r="AR54" s="82"/>
      <c r="AS54" s="82"/>
      <c r="AT54" s="82"/>
      <c r="AU54" s="82"/>
      <c r="AV54" s="82"/>
    </row>
    <row r="55" spans="1:48" ht="31.5">
      <c r="A55" s="83" t="s">
        <v>48</v>
      </c>
      <c r="B55" s="82">
        <v>252</v>
      </c>
      <c r="C55" s="82">
        <v>99</v>
      </c>
      <c r="D55" s="82">
        <v>132</v>
      </c>
      <c r="E55" s="82">
        <v>21</v>
      </c>
      <c r="F55" s="82">
        <v>0</v>
      </c>
      <c r="G55" s="82">
        <v>0</v>
      </c>
      <c r="H55" s="82">
        <v>0</v>
      </c>
      <c r="I55" s="82">
        <v>0</v>
      </c>
      <c r="J55" s="82">
        <v>0</v>
      </c>
      <c r="K55" s="82">
        <v>0</v>
      </c>
      <c r="L55" s="82">
        <v>0</v>
      </c>
      <c r="M55" s="82">
        <v>0</v>
      </c>
      <c r="N55" s="82">
        <v>0</v>
      </c>
      <c r="O55" s="82">
        <v>0</v>
      </c>
      <c r="P55" s="82">
        <v>0</v>
      </c>
      <c r="Q55" s="82">
        <v>0</v>
      </c>
      <c r="R55" s="82">
        <v>0</v>
      </c>
      <c r="S55" s="82">
        <v>0</v>
      </c>
      <c r="T55" s="82">
        <v>0</v>
      </c>
      <c r="U55" s="82">
        <v>0</v>
      </c>
      <c r="V55" s="82">
        <v>15</v>
      </c>
      <c r="W55" s="82">
        <v>6</v>
      </c>
      <c r="X55" s="82">
        <v>16</v>
      </c>
      <c r="Y55" s="82">
        <v>6.3</v>
      </c>
      <c r="Z55" s="82">
        <v>10</v>
      </c>
      <c r="AA55" s="82">
        <v>4</v>
      </c>
      <c r="AB55" s="82">
        <v>30</v>
      </c>
      <c r="AC55" s="82">
        <v>12</v>
      </c>
      <c r="AD55" s="82">
        <v>189</v>
      </c>
      <c r="AE55" s="82">
        <v>75</v>
      </c>
      <c r="AF55" s="82">
        <v>172</v>
      </c>
      <c r="AG55" s="82">
        <v>68</v>
      </c>
      <c r="AH55" s="82">
        <v>231</v>
      </c>
      <c r="AI55" s="82">
        <v>92</v>
      </c>
      <c r="AJ55" s="82">
        <v>4</v>
      </c>
      <c r="AK55" s="82">
        <v>0</v>
      </c>
      <c r="AL55" s="82">
        <v>0</v>
      </c>
      <c r="AM55" s="82">
        <v>1</v>
      </c>
      <c r="AN55" s="82">
        <v>1</v>
      </c>
      <c r="AO55" s="82">
        <v>7</v>
      </c>
      <c r="AP55" s="82" t="s">
        <v>49</v>
      </c>
      <c r="AQ55" s="82">
        <v>0</v>
      </c>
      <c r="AR55" s="82">
        <v>0</v>
      </c>
      <c r="AS55" s="82">
        <v>1</v>
      </c>
      <c r="AT55" s="82" t="s">
        <v>50</v>
      </c>
      <c r="AU55" s="82" t="s">
        <v>50</v>
      </c>
      <c r="AV55" s="82" t="s">
        <v>50</v>
      </c>
    </row>
    <row r="56" spans="1:48" ht="15.75">
      <c r="A56" s="125" t="s">
        <v>51</v>
      </c>
      <c r="B56" s="126">
        <v>-8</v>
      </c>
      <c r="C56" s="126">
        <v>-4</v>
      </c>
      <c r="D56" s="126">
        <v>-1</v>
      </c>
      <c r="E56" s="126">
        <v>-3</v>
      </c>
      <c r="F56" s="126">
        <v>-2</v>
      </c>
      <c r="G56" s="126">
        <v>-0.77</v>
      </c>
      <c r="H56" s="126">
        <v>-1</v>
      </c>
      <c r="I56" s="126">
        <v>-0.4</v>
      </c>
      <c r="J56" s="126">
        <v>-1</v>
      </c>
      <c r="K56" s="126">
        <v>-0.38</v>
      </c>
      <c r="L56" s="126">
        <v>0</v>
      </c>
      <c r="M56" s="126">
        <v>0</v>
      </c>
      <c r="N56" s="126">
        <v>0</v>
      </c>
      <c r="O56" s="126">
        <v>0</v>
      </c>
      <c r="P56" s="126">
        <v>0</v>
      </c>
      <c r="Q56" s="126">
        <v>0</v>
      </c>
      <c r="R56" s="126">
        <v>0</v>
      </c>
      <c r="S56" s="126">
        <v>0</v>
      </c>
      <c r="T56" s="126">
        <v>-10</v>
      </c>
      <c r="U56" s="126">
        <v>-3.8</v>
      </c>
      <c r="V56" s="126">
        <v>5</v>
      </c>
      <c r="W56" s="126">
        <v>2.2000000000000002</v>
      </c>
      <c r="X56" s="126">
        <v>-14</v>
      </c>
      <c r="Y56" s="126">
        <v>-5.2</v>
      </c>
      <c r="Z56" s="126">
        <v>-15</v>
      </c>
      <c r="AA56" s="126">
        <v>-5.6</v>
      </c>
      <c r="AB56" s="126">
        <v>5</v>
      </c>
      <c r="AC56" s="126">
        <v>2.4</v>
      </c>
      <c r="AD56" s="126">
        <v>31</v>
      </c>
      <c r="AE56" s="126">
        <v>14.24</v>
      </c>
      <c r="AF56" s="126">
        <v>-7</v>
      </c>
      <c r="AG56" s="126">
        <v>-0.84</v>
      </c>
      <c r="AH56" s="126">
        <v>52</v>
      </c>
      <c r="AI56" s="126">
        <v>23.16</v>
      </c>
      <c r="AJ56" s="126">
        <v>-3</v>
      </c>
      <c r="AK56" s="126">
        <v>0</v>
      </c>
      <c r="AL56" s="126">
        <v>0</v>
      </c>
      <c r="AM56" s="126">
        <v>0</v>
      </c>
      <c r="AN56" s="126">
        <v>0</v>
      </c>
      <c r="AO56" s="126">
        <v>5</v>
      </c>
      <c r="AP56" s="126" t="s">
        <v>49</v>
      </c>
      <c r="AQ56" s="126">
        <v>0</v>
      </c>
      <c r="AR56" s="126">
        <v>0</v>
      </c>
      <c r="AS56" s="126">
        <v>1</v>
      </c>
      <c r="AT56" s="126" t="s">
        <v>50</v>
      </c>
      <c r="AU56" s="126" t="s">
        <v>50</v>
      </c>
      <c r="AV56" s="126" t="s">
        <v>50</v>
      </c>
    </row>
    <row r="57" spans="1:48" ht="236.25">
      <c r="A57" s="137" t="s">
        <v>65</v>
      </c>
      <c r="B57" s="424" t="s">
        <v>1623</v>
      </c>
      <c r="C57" s="423"/>
      <c r="D57" s="423"/>
      <c r="E57" s="421"/>
      <c r="F57" s="420" t="s">
        <v>1624</v>
      </c>
      <c r="G57" s="423"/>
      <c r="H57" s="423"/>
      <c r="I57" s="423"/>
      <c r="J57" s="423"/>
      <c r="K57" s="421"/>
      <c r="L57" s="420" t="s">
        <v>1625</v>
      </c>
      <c r="M57" s="421"/>
      <c r="N57" s="420" t="s">
        <v>1567</v>
      </c>
      <c r="O57" s="421"/>
      <c r="P57" s="420" t="s">
        <v>1586</v>
      </c>
      <c r="Q57" s="423"/>
      <c r="R57" s="423"/>
      <c r="S57" s="423"/>
      <c r="T57" s="423"/>
      <c r="U57" s="421"/>
      <c r="V57" s="420" t="s">
        <v>1626</v>
      </c>
      <c r="W57" s="423"/>
      <c r="X57" s="423"/>
      <c r="Y57" s="423"/>
      <c r="Z57" s="423"/>
      <c r="AA57" s="423"/>
      <c r="AB57" s="423"/>
      <c r="AC57" s="421"/>
      <c r="AD57" s="420" t="s">
        <v>1627</v>
      </c>
      <c r="AE57" s="421"/>
      <c r="AF57" s="420" t="s">
        <v>1628</v>
      </c>
      <c r="AG57" s="421"/>
      <c r="AH57" s="420" t="s">
        <v>1629</v>
      </c>
      <c r="AI57" s="421"/>
      <c r="AJ57" s="138" t="s">
        <v>1614</v>
      </c>
      <c r="AK57" s="139"/>
      <c r="AL57" s="139"/>
      <c r="AM57" s="139"/>
      <c r="AN57" s="139"/>
      <c r="AO57" s="139"/>
      <c r="AP57" s="139"/>
      <c r="AQ57" s="139"/>
      <c r="AR57" s="139"/>
      <c r="AS57" s="139"/>
      <c r="AT57" s="139"/>
      <c r="AU57" s="139"/>
      <c r="AV57" s="138"/>
    </row>
    <row r="58" spans="1:48" ht="30.75" customHeight="1">
      <c r="A58" s="422" t="s">
        <v>1630</v>
      </c>
      <c r="B58" s="423"/>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1"/>
    </row>
    <row r="59" spans="1:48" ht="31.5">
      <c r="A59" s="83" t="s">
        <v>1564</v>
      </c>
      <c r="B59" s="82">
        <v>287</v>
      </c>
      <c r="C59" s="82">
        <v>133</v>
      </c>
      <c r="D59" s="127">
        <v>143</v>
      </c>
      <c r="E59" s="127">
        <v>11</v>
      </c>
      <c r="F59" s="127">
        <v>1</v>
      </c>
      <c r="G59" s="127">
        <v>0.34</v>
      </c>
      <c r="H59" s="127">
        <v>0</v>
      </c>
      <c r="I59" s="127">
        <v>0</v>
      </c>
      <c r="J59" s="127">
        <v>3</v>
      </c>
      <c r="K59" s="127">
        <v>1.04</v>
      </c>
      <c r="L59" s="127">
        <v>1</v>
      </c>
      <c r="M59" s="127">
        <v>0.34</v>
      </c>
      <c r="N59" s="127">
        <v>1</v>
      </c>
      <c r="O59" s="127">
        <v>0.34</v>
      </c>
      <c r="P59" s="127">
        <v>0</v>
      </c>
      <c r="Q59" s="127">
        <v>0</v>
      </c>
      <c r="R59" s="127">
        <v>0</v>
      </c>
      <c r="S59" s="127">
        <v>0</v>
      </c>
      <c r="T59" s="127">
        <v>9</v>
      </c>
      <c r="U59" s="127">
        <v>3.13</v>
      </c>
      <c r="V59" s="127">
        <v>11</v>
      </c>
      <c r="W59" s="127">
        <v>3.83</v>
      </c>
      <c r="X59" s="127">
        <v>30</v>
      </c>
      <c r="Y59" s="127">
        <v>10.4</v>
      </c>
      <c r="Z59" s="127">
        <v>25</v>
      </c>
      <c r="AA59" s="127">
        <v>8.7100000000000009</v>
      </c>
      <c r="AB59" s="127">
        <v>25</v>
      </c>
      <c r="AC59" s="127">
        <v>8.7100000000000009</v>
      </c>
      <c r="AD59" s="127">
        <v>209</v>
      </c>
      <c r="AE59" s="127">
        <v>72.8</v>
      </c>
      <c r="AF59" s="127">
        <v>154</v>
      </c>
      <c r="AG59" s="127">
        <v>53.65</v>
      </c>
      <c r="AH59" s="127">
        <v>154</v>
      </c>
      <c r="AI59" s="127">
        <v>53.65</v>
      </c>
      <c r="AJ59" s="127">
        <v>7</v>
      </c>
      <c r="AK59" s="127">
        <v>0</v>
      </c>
      <c r="AL59" s="127">
        <v>0</v>
      </c>
      <c r="AM59" s="127">
        <v>1</v>
      </c>
      <c r="AN59" s="127">
        <v>1</v>
      </c>
      <c r="AO59" s="127">
        <v>2</v>
      </c>
      <c r="AP59" s="127"/>
      <c r="AQ59" s="127"/>
      <c r="AR59" s="127"/>
      <c r="AS59" s="127"/>
      <c r="AT59" s="127"/>
      <c r="AU59" s="127"/>
      <c r="AV59" s="127"/>
    </row>
    <row r="60" spans="1:48" ht="31.5">
      <c r="A60" s="83" t="s">
        <v>48</v>
      </c>
      <c r="B60" s="127">
        <v>295</v>
      </c>
      <c r="C60" s="127">
        <v>126</v>
      </c>
      <c r="D60" s="82">
        <v>156</v>
      </c>
      <c r="E60" s="82">
        <v>13</v>
      </c>
      <c r="F60" s="82">
        <v>0</v>
      </c>
      <c r="G60" s="82">
        <v>0</v>
      </c>
      <c r="H60" s="82">
        <v>0</v>
      </c>
      <c r="I60" s="82">
        <v>0</v>
      </c>
      <c r="J60" s="82">
        <v>0</v>
      </c>
      <c r="K60" s="82">
        <v>0</v>
      </c>
      <c r="L60" s="82">
        <v>0</v>
      </c>
      <c r="M60" s="82">
        <v>0</v>
      </c>
      <c r="N60" s="82">
        <v>0</v>
      </c>
      <c r="O60" s="82">
        <v>0</v>
      </c>
      <c r="P60" s="82">
        <v>0</v>
      </c>
      <c r="Q60" s="82">
        <v>0</v>
      </c>
      <c r="R60" s="82">
        <v>0</v>
      </c>
      <c r="S60" s="82">
        <v>0</v>
      </c>
      <c r="T60" s="82">
        <v>0</v>
      </c>
      <c r="U60" s="82">
        <v>0</v>
      </c>
      <c r="V60" s="82">
        <v>49</v>
      </c>
      <c r="W60" s="82">
        <v>17</v>
      </c>
      <c r="X60" s="82">
        <v>32</v>
      </c>
      <c r="Y60" s="82">
        <v>11</v>
      </c>
      <c r="Z60" s="82">
        <v>41</v>
      </c>
      <c r="AA60" s="82">
        <v>14</v>
      </c>
      <c r="AB60" s="82">
        <v>15</v>
      </c>
      <c r="AC60" s="82">
        <v>5</v>
      </c>
      <c r="AD60" s="82">
        <v>215</v>
      </c>
      <c r="AE60" s="82">
        <v>73</v>
      </c>
      <c r="AF60" s="82">
        <v>80</v>
      </c>
      <c r="AG60" s="82">
        <v>27</v>
      </c>
      <c r="AH60" s="82">
        <v>223</v>
      </c>
      <c r="AI60" s="82">
        <v>76</v>
      </c>
      <c r="AJ60" s="82">
        <v>4</v>
      </c>
      <c r="AK60" s="82">
        <v>0</v>
      </c>
      <c r="AL60" s="82">
        <v>0</v>
      </c>
      <c r="AM60" s="82">
        <v>1</v>
      </c>
      <c r="AN60" s="82">
        <v>1</v>
      </c>
      <c r="AO60" s="82">
        <v>4</v>
      </c>
      <c r="AP60" s="82" t="s">
        <v>49</v>
      </c>
      <c r="AQ60" s="82">
        <v>2</v>
      </c>
      <c r="AR60" s="82">
        <v>39</v>
      </c>
      <c r="AS60" s="82">
        <v>1</v>
      </c>
      <c r="AT60" s="82" t="s">
        <v>50</v>
      </c>
      <c r="AU60" s="82" t="s">
        <v>49</v>
      </c>
      <c r="AV60" s="82" t="s">
        <v>50</v>
      </c>
    </row>
    <row r="61" spans="1:48" ht="15.75">
      <c r="A61" s="125" t="s">
        <v>51</v>
      </c>
      <c r="B61" s="126">
        <v>8</v>
      </c>
      <c r="C61" s="126">
        <v>-7</v>
      </c>
      <c r="D61" s="126">
        <v>13</v>
      </c>
      <c r="E61" s="126">
        <v>2</v>
      </c>
      <c r="F61" s="126">
        <v>-1</v>
      </c>
      <c r="G61" s="126">
        <v>-0.34</v>
      </c>
      <c r="H61" s="126">
        <v>0</v>
      </c>
      <c r="I61" s="126">
        <v>0</v>
      </c>
      <c r="J61" s="126">
        <v>-3</v>
      </c>
      <c r="K61" s="126">
        <v>-1</v>
      </c>
      <c r="L61" s="126">
        <v>-1</v>
      </c>
      <c r="M61" s="126">
        <v>-0.3</v>
      </c>
      <c r="N61" s="126">
        <v>-1</v>
      </c>
      <c r="O61" s="126">
        <v>-0.3</v>
      </c>
      <c r="P61" s="126">
        <v>0</v>
      </c>
      <c r="Q61" s="126">
        <v>0</v>
      </c>
      <c r="R61" s="126">
        <v>0</v>
      </c>
      <c r="S61" s="126">
        <v>0</v>
      </c>
      <c r="T61" s="126">
        <v>-9</v>
      </c>
      <c r="U61" s="126">
        <v>-3</v>
      </c>
      <c r="V61" s="126">
        <v>38</v>
      </c>
      <c r="W61" s="126">
        <v>13.2</v>
      </c>
      <c r="X61" s="126">
        <v>2</v>
      </c>
      <c r="Y61" s="126">
        <v>0.6</v>
      </c>
      <c r="Z61" s="126">
        <v>16</v>
      </c>
      <c r="AA61" s="126">
        <v>5.29</v>
      </c>
      <c r="AB61" s="126">
        <v>-10</v>
      </c>
      <c r="AC61" s="126">
        <v>-3.71</v>
      </c>
      <c r="AD61" s="126">
        <v>6</v>
      </c>
      <c r="AE61" s="126">
        <v>0.2</v>
      </c>
      <c r="AF61" s="126">
        <v>-74</v>
      </c>
      <c r="AG61" s="126">
        <v>-26.65</v>
      </c>
      <c r="AH61" s="126">
        <v>69</v>
      </c>
      <c r="AI61" s="126">
        <v>22.35</v>
      </c>
      <c r="AJ61" s="126">
        <v>-3</v>
      </c>
      <c r="AK61" s="126">
        <v>0</v>
      </c>
      <c r="AL61" s="126">
        <v>0</v>
      </c>
      <c r="AM61" s="126">
        <v>0</v>
      </c>
      <c r="AN61" s="126">
        <v>0</v>
      </c>
      <c r="AO61" s="126">
        <v>2</v>
      </c>
      <c r="AP61" s="126" t="s">
        <v>49</v>
      </c>
      <c r="AQ61" s="126">
        <v>2</v>
      </c>
      <c r="AR61" s="126">
        <v>39</v>
      </c>
      <c r="AS61" s="126">
        <v>1</v>
      </c>
      <c r="AT61" s="126" t="s">
        <v>50</v>
      </c>
      <c r="AU61" s="126" t="s">
        <v>49</v>
      </c>
      <c r="AV61" s="126" t="s">
        <v>50</v>
      </c>
    </row>
    <row r="62" spans="1:48" ht="236.25">
      <c r="A62" s="137" t="s">
        <v>65</v>
      </c>
      <c r="B62" s="424" t="s">
        <v>1631</v>
      </c>
      <c r="C62" s="423"/>
      <c r="D62" s="423"/>
      <c r="E62" s="421"/>
      <c r="F62" s="420" t="s">
        <v>1632</v>
      </c>
      <c r="G62" s="423"/>
      <c r="H62" s="423"/>
      <c r="I62" s="423"/>
      <c r="J62" s="423"/>
      <c r="K62" s="421"/>
      <c r="L62" s="420" t="s">
        <v>1625</v>
      </c>
      <c r="M62" s="421"/>
      <c r="N62" s="420" t="s">
        <v>1567</v>
      </c>
      <c r="O62" s="421"/>
      <c r="P62" s="420" t="s">
        <v>1586</v>
      </c>
      <c r="Q62" s="423"/>
      <c r="R62" s="423"/>
      <c r="S62" s="423"/>
      <c r="T62" s="423"/>
      <c r="U62" s="421"/>
      <c r="V62" s="420" t="s">
        <v>1633</v>
      </c>
      <c r="W62" s="423"/>
      <c r="X62" s="423"/>
      <c r="Y62" s="423"/>
      <c r="Z62" s="423"/>
      <c r="AA62" s="423"/>
      <c r="AB62" s="423"/>
      <c r="AC62" s="421"/>
      <c r="AD62" s="420" t="s">
        <v>1634</v>
      </c>
      <c r="AE62" s="421"/>
      <c r="AF62" s="420" t="s">
        <v>1635</v>
      </c>
      <c r="AG62" s="421"/>
      <c r="AH62" s="420" t="s">
        <v>1636</v>
      </c>
      <c r="AI62" s="421"/>
      <c r="AJ62" s="138" t="s">
        <v>1614</v>
      </c>
      <c r="AK62" s="139"/>
      <c r="AL62" s="139"/>
      <c r="AM62" s="139"/>
      <c r="AN62" s="139"/>
      <c r="AO62" s="139"/>
      <c r="AP62" s="139"/>
      <c r="AQ62" s="139"/>
      <c r="AR62" s="139"/>
      <c r="AS62" s="139"/>
      <c r="AT62" s="139"/>
      <c r="AU62" s="139"/>
      <c r="AV62" s="138"/>
    </row>
    <row r="63" spans="1:48" ht="30.75" customHeight="1">
      <c r="A63" s="422" t="s">
        <v>1637</v>
      </c>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1"/>
    </row>
    <row r="64" spans="1:48" ht="31.5">
      <c r="A64" s="83" t="s">
        <v>1564</v>
      </c>
      <c r="B64" s="82">
        <v>210</v>
      </c>
      <c r="C64" s="82">
        <v>96</v>
      </c>
      <c r="D64" s="82">
        <v>90</v>
      </c>
      <c r="E64" s="82">
        <v>24</v>
      </c>
      <c r="F64" s="82">
        <v>3</v>
      </c>
      <c r="G64" s="82">
        <v>1.42</v>
      </c>
      <c r="H64" s="82">
        <v>2</v>
      </c>
      <c r="I64" s="82">
        <v>1</v>
      </c>
      <c r="J64" s="82">
        <v>3</v>
      </c>
      <c r="K64" s="82">
        <v>1.42</v>
      </c>
      <c r="L64" s="82">
        <v>2</v>
      </c>
      <c r="M64" s="82">
        <v>1</v>
      </c>
      <c r="N64" s="82">
        <v>1</v>
      </c>
      <c r="O64" s="82">
        <v>0.5</v>
      </c>
      <c r="P64" s="82">
        <v>1</v>
      </c>
      <c r="Q64" s="82">
        <v>0.47</v>
      </c>
      <c r="R64" s="82">
        <v>0</v>
      </c>
      <c r="S64" s="82">
        <v>0</v>
      </c>
      <c r="T64" s="82">
        <v>11</v>
      </c>
      <c r="U64" s="82">
        <v>5.2</v>
      </c>
      <c r="V64" s="82">
        <v>10</v>
      </c>
      <c r="W64" s="82">
        <v>4.76</v>
      </c>
      <c r="X64" s="82">
        <v>30</v>
      </c>
      <c r="Y64" s="82">
        <v>14.2</v>
      </c>
      <c r="Z64" s="82">
        <v>25</v>
      </c>
      <c r="AA64" s="82">
        <v>11.9</v>
      </c>
      <c r="AB64" s="82">
        <v>25</v>
      </c>
      <c r="AC64" s="82">
        <v>11.9</v>
      </c>
      <c r="AD64" s="82">
        <v>157</v>
      </c>
      <c r="AE64" s="82">
        <v>74</v>
      </c>
      <c r="AF64" s="82">
        <v>210</v>
      </c>
      <c r="AG64" s="82">
        <v>100</v>
      </c>
      <c r="AH64" s="82">
        <v>210</v>
      </c>
      <c r="AI64" s="82">
        <v>100</v>
      </c>
      <c r="AJ64" s="82">
        <v>8</v>
      </c>
      <c r="AK64" s="82">
        <v>0</v>
      </c>
      <c r="AL64" s="82">
        <v>0</v>
      </c>
      <c r="AM64" s="82">
        <v>1</v>
      </c>
      <c r="AN64" s="82">
        <v>1</v>
      </c>
      <c r="AO64" s="82">
        <v>4</v>
      </c>
      <c r="AP64" s="82"/>
      <c r="AQ64" s="82"/>
      <c r="AR64" s="82"/>
      <c r="AS64" s="82"/>
      <c r="AT64" s="82"/>
      <c r="AU64" s="82"/>
      <c r="AV64" s="82"/>
    </row>
    <row r="65" spans="1:48" ht="31.5">
      <c r="A65" s="83" t="s">
        <v>48</v>
      </c>
      <c r="B65" s="82">
        <v>226</v>
      </c>
      <c r="C65" s="82">
        <v>105</v>
      </c>
      <c r="D65" s="82">
        <v>99</v>
      </c>
      <c r="E65" s="82">
        <v>22</v>
      </c>
      <c r="F65" s="82">
        <v>0</v>
      </c>
      <c r="G65" s="82">
        <v>0</v>
      </c>
      <c r="H65" s="82">
        <v>0</v>
      </c>
      <c r="I65" s="82">
        <v>0</v>
      </c>
      <c r="J65" s="82">
        <v>0</v>
      </c>
      <c r="K65" s="82">
        <v>0</v>
      </c>
      <c r="L65" s="82">
        <v>0</v>
      </c>
      <c r="M65" s="82">
        <v>0</v>
      </c>
      <c r="N65" s="82">
        <v>0</v>
      </c>
      <c r="O65" s="82">
        <v>0</v>
      </c>
      <c r="P65" s="82">
        <v>0</v>
      </c>
      <c r="Q65" s="82">
        <v>0</v>
      </c>
      <c r="R65" s="82">
        <v>0</v>
      </c>
      <c r="S65" s="82">
        <v>0</v>
      </c>
      <c r="T65" s="82">
        <v>0</v>
      </c>
      <c r="U65" s="82">
        <v>0</v>
      </c>
      <c r="V65" s="82">
        <v>13</v>
      </c>
      <c r="W65" s="82">
        <v>6</v>
      </c>
      <c r="X65" s="82">
        <v>30</v>
      </c>
      <c r="Y65" s="82">
        <v>13</v>
      </c>
      <c r="Z65" s="82">
        <v>2</v>
      </c>
      <c r="AA65" s="82">
        <v>0.9</v>
      </c>
      <c r="AB65" s="82">
        <v>25</v>
      </c>
      <c r="AC65" s="82">
        <v>10</v>
      </c>
      <c r="AD65" s="82">
        <v>170</v>
      </c>
      <c r="AE65" s="82">
        <v>75</v>
      </c>
      <c r="AF65" s="82">
        <v>226</v>
      </c>
      <c r="AG65" s="82">
        <v>100</v>
      </c>
      <c r="AH65" s="82">
        <v>226</v>
      </c>
      <c r="AI65" s="82">
        <v>100</v>
      </c>
      <c r="AJ65" s="82">
        <v>1</v>
      </c>
      <c r="AK65" s="82">
        <v>0</v>
      </c>
      <c r="AL65" s="82">
        <v>0</v>
      </c>
      <c r="AM65" s="82">
        <v>1</v>
      </c>
      <c r="AN65" s="82">
        <v>2</v>
      </c>
      <c r="AO65" s="82">
        <v>10</v>
      </c>
      <c r="AP65" s="82" t="s">
        <v>50</v>
      </c>
      <c r="AQ65" s="82">
        <v>0</v>
      </c>
      <c r="AR65" s="82">
        <v>0</v>
      </c>
      <c r="AS65" s="82">
        <v>1</v>
      </c>
      <c r="AT65" s="82" t="s">
        <v>49</v>
      </c>
      <c r="AU65" s="82" t="s">
        <v>50</v>
      </c>
      <c r="AV65" s="82" t="s">
        <v>49</v>
      </c>
    </row>
    <row r="66" spans="1:48" ht="15.75">
      <c r="A66" s="125" t="s">
        <v>51</v>
      </c>
      <c r="B66" s="126">
        <v>16</v>
      </c>
      <c r="C66" s="126">
        <v>9</v>
      </c>
      <c r="D66" s="126">
        <v>9</v>
      </c>
      <c r="E66" s="126">
        <v>-2</v>
      </c>
      <c r="F66" s="126">
        <v>-3</v>
      </c>
      <c r="G66" s="126">
        <v>-1.42</v>
      </c>
      <c r="H66" s="126">
        <v>-2</v>
      </c>
      <c r="I66" s="126">
        <v>-1</v>
      </c>
      <c r="J66" s="126">
        <v>-3</v>
      </c>
      <c r="K66" s="126">
        <v>-1.4</v>
      </c>
      <c r="L66" s="126">
        <v>-2</v>
      </c>
      <c r="M66" s="126">
        <v>-1</v>
      </c>
      <c r="N66" s="126">
        <v>-1</v>
      </c>
      <c r="O66" s="126">
        <v>-0.5</v>
      </c>
      <c r="P66" s="126">
        <v>-1</v>
      </c>
      <c r="Q66" s="126">
        <v>-0.5</v>
      </c>
      <c r="R66" s="126">
        <v>0</v>
      </c>
      <c r="S66" s="126">
        <v>0</v>
      </c>
      <c r="T66" s="126">
        <v>-11</v>
      </c>
      <c r="U66" s="126">
        <v>-5</v>
      </c>
      <c r="V66" s="126">
        <v>3</v>
      </c>
      <c r="W66" s="126">
        <v>1.24</v>
      </c>
      <c r="X66" s="126">
        <v>0</v>
      </c>
      <c r="Y66" s="126">
        <v>-1.2</v>
      </c>
      <c r="Z66" s="126">
        <v>-23</v>
      </c>
      <c r="AA66" s="126">
        <v>-11</v>
      </c>
      <c r="AB66" s="126">
        <v>0</v>
      </c>
      <c r="AC66" s="126">
        <v>-1.9</v>
      </c>
      <c r="AD66" s="126">
        <v>13</v>
      </c>
      <c r="AE66" s="126">
        <v>1</v>
      </c>
      <c r="AF66" s="126">
        <v>16</v>
      </c>
      <c r="AG66" s="126">
        <v>0</v>
      </c>
      <c r="AH66" s="126">
        <v>16</v>
      </c>
      <c r="AI66" s="126">
        <v>0</v>
      </c>
      <c r="AJ66" s="126">
        <v>-7</v>
      </c>
      <c r="AK66" s="126">
        <v>0</v>
      </c>
      <c r="AL66" s="126">
        <v>0</v>
      </c>
      <c r="AM66" s="126">
        <v>0</v>
      </c>
      <c r="AN66" s="126">
        <v>1</v>
      </c>
      <c r="AO66" s="126">
        <v>6</v>
      </c>
      <c r="AP66" s="126" t="s">
        <v>50</v>
      </c>
      <c r="AQ66" s="126">
        <v>0</v>
      </c>
      <c r="AR66" s="126">
        <v>0</v>
      </c>
      <c r="AS66" s="126">
        <v>1</v>
      </c>
      <c r="AT66" s="126" t="s">
        <v>49</v>
      </c>
      <c r="AU66" s="126" t="s">
        <v>50</v>
      </c>
      <c r="AV66" s="126" t="s">
        <v>49</v>
      </c>
    </row>
    <row r="67" spans="1:48" ht="236.25">
      <c r="A67" s="137" t="s">
        <v>65</v>
      </c>
      <c r="B67" s="424" t="s">
        <v>1638</v>
      </c>
      <c r="C67" s="423"/>
      <c r="D67" s="423"/>
      <c r="E67" s="421"/>
      <c r="F67" s="420" t="s">
        <v>1639</v>
      </c>
      <c r="G67" s="423"/>
      <c r="H67" s="423"/>
      <c r="I67" s="423"/>
      <c r="J67" s="423"/>
      <c r="K67" s="421"/>
      <c r="L67" s="420" t="s">
        <v>1625</v>
      </c>
      <c r="M67" s="421"/>
      <c r="N67" s="420" t="s">
        <v>1567</v>
      </c>
      <c r="O67" s="421"/>
      <c r="P67" s="420" t="s">
        <v>1586</v>
      </c>
      <c r="Q67" s="423"/>
      <c r="R67" s="423"/>
      <c r="S67" s="423"/>
      <c r="T67" s="423"/>
      <c r="U67" s="421"/>
      <c r="V67" s="420" t="s">
        <v>1640</v>
      </c>
      <c r="W67" s="423"/>
      <c r="X67" s="423"/>
      <c r="Y67" s="423"/>
      <c r="Z67" s="423"/>
      <c r="AA67" s="423"/>
      <c r="AB67" s="423"/>
      <c r="AC67" s="421"/>
      <c r="AD67" s="420" t="s">
        <v>1641</v>
      </c>
      <c r="AE67" s="421"/>
      <c r="AF67" s="420" t="s">
        <v>1642</v>
      </c>
      <c r="AG67" s="421"/>
      <c r="AH67" s="420" t="s">
        <v>1643</v>
      </c>
      <c r="AI67" s="421"/>
      <c r="AJ67" s="138" t="s">
        <v>1614</v>
      </c>
      <c r="AK67" s="139"/>
      <c r="AL67" s="139"/>
      <c r="AM67" s="139"/>
      <c r="AN67" s="139"/>
      <c r="AO67" s="139"/>
      <c r="AP67" s="139"/>
      <c r="AQ67" s="139"/>
      <c r="AR67" s="139"/>
      <c r="AS67" s="139"/>
      <c r="AT67" s="139"/>
      <c r="AU67" s="139"/>
      <c r="AV67" s="138"/>
    </row>
    <row r="68" spans="1:48" ht="36.75" customHeight="1">
      <c r="A68" s="422" t="s">
        <v>1644</v>
      </c>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1"/>
    </row>
    <row r="69" spans="1:48" ht="31.5">
      <c r="A69" s="83" t="s">
        <v>1564</v>
      </c>
      <c r="B69" s="82">
        <v>132</v>
      </c>
      <c r="C69" s="82">
        <v>51</v>
      </c>
      <c r="D69" s="127">
        <v>76</v>
      </c>
      <c r="E69" s="127">
        <v>5</v>
      </c>
      <c r="F69" s="127">
        <v>4</v>
      </c>
      <c r="G69" s="127">
        <v>3.03</v>
      </c>
      <c r="H69" s="127">
        <v>0</v>
      </c>
      <c r="I69" s="127">
        <v>0</v>
      </c>
      <c r="J69" s="127">
        <v>2</v>
      </c>
      <c r="K69" s="127">
        <v>1.5</v>
      </c>
      <c r="L69" s="127">
        <v>0</v>
      </c>
      <c r="M69" s="127">
        <v>0</v>
      </c>
      <c r="N69" s="127">
        <v>0</v>
      </c>
      <c r="O69" s="127">
        <v>0</v>
      </c>
      <c r="P69" s="127">
        <v>0</v>
      </c>
      <c r="Q69" s="127">
        <v>0</v>
      </c>
      <c r="R69" s="127">
        <v>0</v>
      </c>
      <c r="S69" s="127">
        <v>0</v>
      </c>
      <c r="T69" s="127">
        <v>4</v>
      </c>
      <c r="U69" s="127">
        <v>3.03</v>
      </c>
      <c r="V69" s="127">
        <v>8</v>
      </c>
      <c r="W69" s="127">
        <v>6.06</v>
      </c>
      <c r="X69" s="127">
        <v>30</v>
      </c>
      <c r="Y69" s="127">
        <v>22.72</v>
      </c>
      <c r="Z69" s="127">
        <v>25</v>
      </c>
      <c r="AA69" s="127">
        <v>18.899999999999999</v>
      </c>
      <c r="AB69" s="127">
        <v>25</v>
      </c>
      <c r="AC69" s="127">
        <v>18.899999999999999</v>
      </c>
      <c r="AD69" s="127">
        <v>102</v>
      </c>
      <c r="AE69" s="127">
        <v>77.27</v>
      </c>
      <c r="AF69" s="127">
        <v>132</v>
      </c>
      <c r="AG69" s="127">
        <v>100</v>
      </c>
      <c r="AH69" s="127">
        <v>132</v>
      </c>
      <c r="AI69" s="127">
        <v>100</v>
      </c>
      <c r="AJ69" s="127">
        <v>5</v>
      </c>
      <c r="AK69" s="127">
        <v>0</v>
      </c>
      <c r="AL69" s="127">
        <v>0</v>
      </c>
      <c r="AM69" s="127">
        <v>1</v>
      </c>
      <c r="AN69" s="127">
        <v>1</v>
      </c>
      <c r="AO69" s="127">
        <v>2</v>
      </c>
      <c r="AP69" s="127"/>
      <c r="AQ69" s="127"/>
      <c r="AR69" s="127"/>
      <c r="AS69" s="127"/>
      <c r="AT69" s="127"/>
      <c r="AU69" s="127"/>
      <c r="AV69" s="127"/>
    </row>
    <row r="70" spans="1:48" ht="31.5">
      <c r="A70" s="83" t="s">
        <v>48</v>
      </c>
      <c r="B70" s="127">
        <v>126</v>
      </c>
      <c r="C70" s="127">
        <v>50</v>
      </c>
      <c r="D70" s="82">
        <v>71</v>
      </c>
      <c r="E70" s="82">
        <v>5</v>
      </c>
      <c r="F70" s="82">
        <v>2</v>
      </c>
      <c r="G70" s="82">
        <v>1.6</v>
      </c>
      <c r="H70" s="82">
        <v>0</v>
      </c>
      <c r="I70" s="82">
        <v>0</v>
      </c>
      <c r="J70" s="82">
        <v>0</v>
      </c>
      <c r="K70" s="82">
        <v>0</v>
      </c>
      <c r="L70" s="82">
        <v>2</v>
      </c>
      <c r="M70" s="82">
        <v>1.6</v>
      </c>
      <c r="N70" s="82">
        <v>0</v>
      </c>
      <c r="O70" s="82">
        <v>0</v>
      </c>
      <c r="P70" s="82">
        <v>0</v>
      </c>
      <c r="Q70" s="82">
        <v>0</v>
      </c>
      <c r="R70" s="82">
        <v>0</v>
      </c>
      <c r="S70" s="82">
        <v>0</v>
      </c>
      <c r="T70" s="82">
        <v>0</v>
      </c>
      <c r="U70" s="82">
        <v>0</v>
      </c>
      <c r="V70" s="82">
        <v>126</v>
      </c>
      <c r="W70" s="82">
        <v>100</v>
      </c>
      <c r="X70" s="82">
        <v>15</v>
      </c>
      <c r="Y70" s="82">
        <v>12</v>
      </c>
      <c r="Z70" s="82">
        <v>0</v>
      </c>
      <c r="AA70" s="82">
        <v>0</v>
      </c>
      <c r="AB70" s="82">
        <v>2</v>
      </c>
      <c r="AC70" s="82">
        <v>0</v>
      </c>
      <c r="AD70" s="82">
        <v>126</v>
      </c>
      <c r="AE70" s="82">
        <v>100</v>
      </c>
      <c r="AF70" s="82">
        <v>126</v>
      </c>
      <c r="AG70" s="82">
        <v>100</v>
      </c>
      <c r="AH70" s="82">
        <v>117</v>
      </c>
      <c r="AI70" s="82">
        <v>93</v>
      </c>
      <c r="AJ70" s="82">
        <v>3</v>
      </c>
      <c r="AK70" s="82">
        <v>0</v>
      </c>
      <c r="AL70" s="82">
        <v>0</v>
      </c>
      <c r="AM70" s="82">
        <v>1</v>
      </c>
      <c r="AN70" s="82">
        <v>1</v>
      </c>
      <c r="AO70" s="82">
        <v>2</v>
      </c>
      <c r="AP70" s="82" t="s">
        <v>50</v>
      </c>
      <c r="AQ70" s="82">
        <v>0</v>
      </c>
      <c r="AR70" s="82">
        <v>0</v>
      </c>
      <c r="AS70" s="82">
        <v>1</v>
      </c>
      <c r="AT70" s="82" t="s">
        <v>50</v>
      </c>
      <c r="AU70" s="82" t="s">
        <v>50</v>
      </c>
      <c r="AV70" s="82" t="s">
        <v>50</v>
      </c>
    </row>
    <row r="71" spans="1:48" ht="15.75">
      <c r="A71" s="125" t="s">
        <v>51</v>
      </c>
      <c r="B71" s="126">
        <v>-6</v>
      </c>
      <c r="C71" s="126">
        <v>-1</v>
      </c>
      <c r="D71" s="126">
        <v>-5</v>
      </c>
      <c r="E71" s="126">
        <v>0</v>
      </c>
      <c r="F71" s="126">
        <v>-2</v>
      </c>
      <c r="G71" s="126">
        <v>-1.43</v>
      </c>
      <c r="H71" s="126">
        <v>0</v>
      </c>
      <c r="I71" s="126">
        <v>0</v>
      </c>
      <c r="J71" s="126">
        <v>-2</v>
      </c>
      <c r="K71" s="126">
        <v>-1.5</v>
      </c>
      <c r="L71" s="126">
        <v>2</v>
      </c>
      <c r="M71" s="126">
        <v>1.6</v>
      </c>
      <c r="N71" s="126">
        <v>0</v>
      </c>
      <c r="O71" s="126">
        <v>0</v>
      </c>
      <c r="P71" s="126">
        <v>0</v>
      </c>
      <c r="Q71" s="126">
        <v>0</v>
      </c>
      <c r="R71" s="126">
        <v>0</v>
      </c>
      <c r="S71" s="126">
        <v>0</v>
      </c>
      <c r="T71" s="126">
        <v>-4</v>
      </c>
      <c r="U71" s="126">
        <v>-3</v>
      </c>
      <c r="V71" s="126">
        <v>118</v>
      </c>
      <c r="W71" s="126">
        <v>93.9</v>
      </c>
      <c r="X71" s="126">
        <v>-15</v>
      </c>
      <c r="Y71" s="126">
        <v>-10.72</v>
      </c>
      <c r="Z71" s="126">
        <v>-25</v>
      </c>
      <c r="AA71" s="126">
        <v>-18.899999999999999</v>
      </c>
      <c r="AB71" s="126">
        <v>-23</v>
      </c>
      <c r="AC71" s="126">
        <v>-18.899999999999999</v>
      </c>
      <c r="AD71" s="126">
        <v>24</v>
      </c>
      <c r="AE71" s="126">
        <v>22.7</v>
      </c>
      <c r="AF71" s="126">
        <v>-6</v>
      </c>
      <c r="AG71" s="126">
        <v>0</v>
      </c>
      <c r="AH71" s="126">
        <v>-15</v>
      </c>
      <c r="AI71" s="126">
        <v>-7</v>
      </c>
      <c r="AJ71" s="126">
        <v>-2</v>
      </c>
      <c r="AK71" s="126">
        <v>0</v>
      </c>
      <c r="AL71" s="126">
        <v>0</v>
      </c>
      <c r="AM71" s="126">
        <v>0</v>
      </c>
      <c r="AN71" s="126">
        <v>0</v>
      </c>
      <c r="AO71" s="126">
        <v>0</v>
      </c>
      <c r="AP71" s="126" t="s">
        <v>50</v>
      </c>
      <c r="AQ71" s="126">
        <v>0</v>
      </c>
      <c r="AR71" s="126">
        <v>0</v>
      </c>
      <c r="AS71" s="126">
        <v>1</v>
      </c>
      <c r="AT71" s="126" t="s">
        <v>50</v>
      </c>
      <c r="AU71" s="126" t="s">
        <v>50</v>
      </c>
      <c r="AV71" s="126" t="s">
        <v>50</v>
      </c>
    </row>
    <row r="72" spans="1:48" ht="186.75" customHeight="1">
      <c r="A72" s="137" t="s">
        <v>65</v>
      </c>
      <c r="B72" s="424" t="s">
        <v>1645</v>
      </c>
      <c r="C72" s="423"/>
      <c r="D72" s="423"/>
      <c r="E72" s="421"/>
      <c r="F72" s="420" t="s">
        <v>1646</v>
      </c>
      <c r="G72" s="423"/>
      <c r="H72" s="423"/>
      <c r="I72" s="423"/>
      <c r="J72" s="423"/>
      <c r="K72" s="421"/>
      <c r="L72" s="420" t="s">
        <v>1647</v>
      </c>
      <c r="M72" s="421"/>
      <c r="N72" s="420" t="s">
        <v>1567</v>
      </c>
      <c r="O72" s="421"/>
      <c r="P72" s="420" t="s">
        <v>1586</v>
      </c>
      <c r="Q72" s="423"/>
      <c r="R72" s="423"/>
      <c r="S72" s="423"/>
      <c r="T72" s="423"/>
      <c r="U72" s="421"/>
      <c r="V72" s="420" t="s">
        <v>1648</v>
      </c>
      <c r="W72" s="423"/>
      <c r="X72" s="423"/>
      <c r="Y72" s="423"/>
      <c r="Z72" s="423"/>
      <c r="AA72" s="423"/>
      <c r="AB72" s="423"/>
      <c r="AC72" s="421"/>
      <c r="AD72" s="420" t="s">
        <v>1649</v>
      </c>
      <c r="AE72" s="421"/>
      <c r="AF72" s="420" t="s">
        <v>1650</v>
      </c>
      <c r="AG72" s="421"/>
      <c r="AH72" s="420" t="s">
        <v>1651</v>
      </c>
      <c r="AI72" s="421"/>
      <c r="AJ72" s="420" t="s">
        <v>1614</v>
      </c>
      <c r="AK72" s="421"/>
      <c r="AL72" s="139"/>
      <c r="AM72" s="139"/>
      <c r="AN72" s="139"/>
      <c r="AO72" s="139"/>
      <c r="AP72" s="139"/>
      <c r="AQ72" s="139"/>
      <c r="AR72" s="139"/>
      <c r="AS72" s="139"/>
      <c r="AT72" s="139"/>
      <c r="AU72" s="139"/>
      <c r="AV72" s="138"/>
    </row>
    <row r="73" spans="1:48" ht="36.75" customHeight="1">
      <c r="A73" s="422" t="s">
        <v>1652</v>
      </c>
      <c r="B73" s="423"/>
      <c r="C73" s="423"/>
      <c r="D73" s="423"/>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1"/>
    </row>
    <row r="74" spans="1:48" ht="31.5">
      <c r="A74" s="83" t="s">
        <v>1564</v>
      </c>
      <c r="B74" s="82">
        <v>327</v>
      </c>
      <c r="C74" s="82">
        <v>154</v>
      </c>
      <c r="D74" s="82">
        <v>148</v>
      </c>
      <c r="E74" s="82">
        <v>25</v>
      </c>
      <c r="F74" s="82">
        <v>4</v>
      </c>
      <c r="G74" s="82">
        <v>1.22</v>
      </c>
      <c r="H74" s="82">
        <v>1</v>
      </c>
      <c r="I74" s="82">
        <v>0.3</v>
      </c>
      <c r="J74" s="82">
        <v>3</v>
      </c>
      <c r="K74" s="82">
        <v>0.91</v>
      </c>
      <c r="L74" s="82">
        <v>2</v>
      </c>
      <c r="M74" s="82">
        <v>0.6</v>
      </c>
      <c r="N74" s="82">
        <v>1</v>
      </c>
      <c r="O74" s="82">
        <v>0.3</v>
      </c>
      <c r="P74" s="82">
        <v>0</v>
      </c>
      <c r="Q74" s="82">
        <v>0</v>
      </c>
      <c r="R74" s="82">
        <v>0</v>
      </c>
      <c r="S74" s="82">
        <v>0</v>
      </c>
      <c r="T74" s="82">
        <v>13</v>
      </c>
      <c r="U74" s="82">
        <v>3.9</v>
      </c>
      <c r="V74" s="82">
        <v>11</v>
      </c>
      <c r="W74" s="82">
        <v>3.36</v>
      </c>
      <c r="X74" s="82">
        <v>30</v>
      </c>
      <c r="Y74" s="82">
        <v>9.1</v>
      </c>
      <c r="Z74" s="82">
        <v>25</v>
      </c>
      <c r="AA74" s="82">
        <v>7.6</v>
      </c>
      <c r="AB74" s="82">
        <v>25</v>
      </c>
      <c r="AC74" s="82">
        <v>7.6</v>
      </c>
      <c r="AD74" s="82">
        <v>218</v>
      </c>
      <c r="AE74" s="82">
        <v>66.599999999999994</v>
      </c>
      <c r="AF74" s="82">
        <v>294</v>
      </c>
      <c r="AG74" s="82">
        <v>89.9</v>
      </c>
      <c r="AH74" s="82">
        <v>294</v>
      </c>
      <c r="AI74" s="82">
        <v>89.9</v>
      </c>
      <c r="AJ74" s="82">
        <v>8</v>
      </c>
      <c r="AK74" s="82">
        <v>0</v>
      </c>
      <c r="AL74" s="82">
        <v>0</v>
      </c>
      <c r="AM74" s="82">
        <v>1</v>
      </c>
      <c r="AN74" s="82">
        <v>1</v>
      </c>
      <c r="AO74" s="82">
        <v>2</v>
      </c>
      <c r="AP74" s="82"/>
      <c r="AQ74" s="82"/>
      <c r="AR74" s="82"/>
      <c r="AS74" s="82"/>
      <c r="AT74" s="82"/>
      <c r="AU74" s="82"/>
      <c r="AV74" s="82"/>
    </row>
    <row r="75" spans="1:48" ht="31.5">
      <c r="A75" s="83" t="s">
        <v>48</v>
      </c>
      <c r="B75" s="82">
        <v>331</v>
      </c>
      <c r="C75" s="82">
        <v>154</v>
      </c>
      <c r="D75" s="82">
        <v>159</v>
      </c>
      <c r="E75" s="82">
        <v>18</v>
      </c>
      <c r="F75" s="82">
        <v>1</v>
      </c>
      <c r="G75" s="82">
        <v>0</v>
      </c>
      <c r="H75" s="82">
        <v>1</v>
      </c>
      <c r="I75" s="82">
        <v>0</v>
      </c>
      <c r="J75" s="82">
        <v>0</v>
      </c>
      <c r="K75" s="82">
        <v>0</v>
      </c>
      <c r="L75" s="82">
        <v>1</v>
      </c>
      <c r="M75" s="82">
        <v>0</v>
      </c>
      <c r="N75" s="82">
        <v>0</v>
      </c>
      <c r="O75" s="82">
        <v>0</v>
      </c>
      <c r="P75" s="82">
        <v>0</v>
      </c>
      <c r="Q75" s="82">
        <v>0</v>
      </c>
      <c r="R75" s="82">
        <v>0</v>
      </c>
      <c r="S75" s="82">
        <v>0</v>
      </c>
      <c r="T75" s="82">
        <v>0</v>
      </c>
      <c r="U75" s="82">
        <v>0</v>
      </c>
      <c r="V75" s="82">
        <v>11</v>
      </c>
      <c r="W75" s="82">
        <v>0.03</v>
      </c>
      <c r="X75" s="82">
        <v>20</v>
      </c>
      <c r="Y75" s="82">
        <v>0.06</v>
      </c>
      <c r="Z75" s="82">
        <v>0</v>
      </c>
      <c r="AA75" s="82">
        <v>0</v>
      </c>
      <c r="AB75" s="82">
        <v>0</v>
      </c>
      <c r="AC75" s="82">
        <v>0</v>
      </c>
      <c r="AD75" s="82">
        <v>242</v>
      </c>
      <c r="AE75" s="82">
        <v>73.099999999999994</v>
      </c>
      <c r="AF75" s="82">
        <v>70</v>
      </c>
      <c r="AG75" s="82">
        <v>21.1</v>
      </c>
      <c r="AH75" s="82">
        <v>300</v>
      </c>
      <c r="AI75" s="82">
        <v>90.6</v>
      </c>
      <c r="AJ75" s="82">
        <v>24</v>
      </c>
      <c r="AK75" s="82">
        <v>1</v>
      </c>
      <c r="AL75" s="82">
        <v>1</v>
      </c>
      <c r="AM75" s="82">
        <v>1</v>
      </c>
      <c r="AN75" s="82">
        <v>1</v>
      </c>
      <c r="AO75" s="82">
        <v>5</v>
      </c>
      <c r="AP75" s="82" t="s">
        <v>50</v>
      </c>
      <c r="AQ75" s="82">
        <v>0</v>
      </c>
      <c r="AR75" s="82">
        <v>0</v>
      </c>
      <c r="AS75" s="82">
        <v>1</v>
      </c>
      <c r="AT75" s="82" t="s">
        <v>50</v>
      </c>
      <c r="AU75" s="82" t="s">
        <v>50</v>
      </c>
      <c r="AV75" s="82" t="s">
        <v>49</v>
      </c>
    </row>
    <row r="76" spans="1:48" ht="15.75">
      <c r="A76" s="125" t="s">
        <v>51</v>
      </c>
      <c r="B76" s="126">
        <v>4</v>
      </c>
      <c r="C76" s="126">
        <v>0</v>
      </c>
      <c r="D76" s="126">
        <v>11</v>
      </c>
      <c r="E76" s="126">
        <v>-7</v>
      </c>
      <c r="F76" s="126">
        <v>-3</v>
      </c>
      <c r="G76" s="126">
        <v>-1.22</v>
      </c>
      <c r="H76" s="126">
        <v>1</v>
      </c>
      <c r="I76" s="126">
        <v>-0.3</v>
      </c>
      <c r="J76" s="126">
        <v>-3</v>
      </c>
      <c r="K76" s="126">
        <v>-0.9</v>
      </c>
      <c r="L76" s="126">
        <v>-1</v>
      </c>
      <c r="M76" s="126">
        <v>-0.6</v>
      </c>
      <c r="N76" s="126">
        <v>-1</v>
      </c>
      <c r="O76" s="126">
        <v>-0.3</v>
      </c>
      <c r="P76" s="126">
        <v>0</v>
      </c>
      <c r="Q76" s="126">
        <v>0</v>
      </c>
      <c r="R76" s="126">
        <v>0</v>
      </c>
      <c r="S76" s="126">
        <v>0</v>
      </c>
      <c r="T76" s="126">
        <v>-13</v>
      </c>
      <c r="U76" s="126">
        <v>-4</v>
      </c>
      <c r="V76" s="126">
        <v>0</v>
      </c>
      <c r="W76" s="126">
        <v>-3.33</v>
      </c>
      <c r="X76" s="126">
        <v>-10</v>
      </c>
      <c r="Y76" s="126">
        <v>-9.0399999999999991</v>
      </c>
      <c r="Z76" s="126">
        <v>-25</v>
      </c>
      <c r="AA76" s="126">
        <v>-7.6</v>
      </c>
      <c r="AB76" s="126">
        <v>-25</v>
      </c>
      <c r="AC76" s="126">
        <v>-7.6</v>
      </c>
      <c r="AD76" s="126">
        <v>24</v>
      </c>
      <c r="AE76" s="126">
        <v>6.5</v>
      </c>
      <c r="AF76" s="126">
        <v>-224</v>
      </c>
      <c r="AG76" s="126">
        <v>-68.8</v>
      </c>
      <c r="AH76" s="126">
        <v>6</v>
      </c>
      <c r="AI76" s="126">
        <v>0.7</v>
      </c>
      <c r="AJ76" s="126">
        <v>16</v>
      </c>
      <c r="AK76" s="126">
        <v>1</v>
      </c>
      <c r="AL76" s="126">
        <v>1</v>
      </c>
      <c r="AM76" s="126">
        <v>0</v>
      </c>
      <c r="AN76" s="126">
        <v>0</v>
      </c>
      <c r="AO76" s="126">
        <v>3</v>
      </c>
      <c r="AP76" s="126" t="s">
        <v>50</v>
      </c>
      <c r="AQ76" s="126">
        <v>0</v>
      </c>
      <c r="AR76" s="126">
        <v>0</v>
      </c>
      <c r="AS76" s="126">
        <v>1</v>
      </c>
      <c r="AT76" s="126" t="s">
        <v>50</v>
      </c>
      <c r="AU76" s="126" t="s">
        <v>50</v>
      </c>
      <c r="AV76" s="126" t="s">
        <v>49</v>
      </c>
    </row>
    <row r="77" spans="1:48" ht="248.25" customHeight="1">
      <c r="A77" s="137" t="s">
        <v>65</v>
      </c>
      <c r="B77" s="420" t="s">
        <v>1653</v>
      </c>
      <c r="C77" s="423"/>
      <c r="D77" s="423"/>
      <c r="E77" s="421"/>
      <c r="F77" s="420" t="s">
        <v>1654</v>
      </c>
      <c r="G77" s="423"/>
      <c r="H77" s="423"/>
      <c r="I77" s="423"/>
      <c r="J77" s="423"/>
      <c r="K77" s="421"/>
      <c r="L77" s="420" t="s">
        <v>1655</v>
      </c>
      <c r="M77" s="421"/>
      <c r="N77" s="420" t="s">
        <v>1567</v>
      </c>
      <c r="O77" s="421"/>
      <c r="P77" s="420" t="s">
        <v>1586</v>
      </c>
      <c r="Q77" s="423"/>
      <c r="R77" s="423"/>
      <c r="S77" s="423"/>
      <c r="T77" s="423"/>
      <c r="U77" s="421"/>
      <c r="V77" s="420" t="s">
        <v>1656</v>
      </c>
      <c r="W77" s="423"/>
      <c r="X77" s="423"/>
      <c r="Y77" s="423"/>
      <c r="Z77" s="423"/>
      <c r="AA77" s="423"/>
      <c r="AB77" s="423"/>
      <c r="AC77" s="421"/>
      <c r="AD77" s="420" t="s">
        <v>1649</v>
      </c>
      <c r="AE77" s="421"/>
      <c r="AF77" s="420" t="s">
        <v>1657</v>
      </c>
      <c r="AG77" s="421"/>
      <c r="AH77" s="420" t="s">
        <v>1651</v>
      </c>
      <c r="AI77" s="421"/>
      <c r="AJ77" s="420" t="s">
        <v>1572</v>
      </c>
      <c r="AK77" s="421"/>
      <c r="AL77" s="138"/>
      <c r="AM77" s="138"/>
      <c r="AN77" s="138"/>
      <c r="AO77" s="138"/>
      <c r="AP77" s="138"/>
      <c r="AQ77" s="138"/>
      <c r="AR77" s="138"/>
      <c r="AS77" s="138"/>
      <c r="AT77" s="138"/>
      <c r="AU77" s="138"/>
      <c r="AV77" s="138"/>
    </row>
    <row r="78" spans="1:48" ht="15.75" customHeight="1"/>
    <row r="79" spans="1:48" ht="15.75" customHeight="1"/>
    <row r="80" spans="1:4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66">
    <mergeCell ref="A11:AV11"/>
    <mergeCell ref="A12:AV12"/>
    <mergeCell ref="AP14:AV14"/>
    <mergeCell ref="B32:E32"/>
    <mergeCell ref="F32:K32"/>
    <mergeCell ref="L32:M32"/>
    <mergeCell ref="N32:O32"/>
    <mergeCell ref="B27:E27"/>
    <mergeCell ref="F27:K27"/>
    <mergeCell ref="L27:M27"/>
    <mergeCell ref="N27:O27"/>
    <mergeCell ref="AF17:AG17"/>
    <mergeCell ref="AH17:AI17"/>
    <mergeCell ref="V52:AC52"/>
    <mergeCell ref="AF47:AG47"/>
    <mergeCell ref="AH47:AI47"/>
    <mergeCell ref="F47:K47"/>
    <mergeCell ref="L47:M47"/>
    <mergeCell ref="N47:O47"/>
    <mergeCell ref="P47:U47"/>
    <mergeCell ref="P27:U27"/>
    <mergeCell ref="V27:AC27"/>
    <mergeCell ref="AD27:AE27"/>
    <mergeCell ref="P32:U32"/>
    <mergeCell ref="V32:AC32"/>
    <mergeCell ref="L42:M42"/>
    <mergeCell ref="N42:O42"/>
    <mergeCell ref="P42:U42"/>
    <mergeCell ref="V42:AC42"/>
    <mergeCell ref="AF37:AG37"/>
    <mergeCell ref="AH37:AI37"/>
    <mergeCell ref="F37:K37"/>
    <mergeCell ref="L37:M37"/>
    <mergeCell ref="N37:O37"/>
    <mergeCell ref="P37:U37"/>
    <mergeCell ref="V37:AC37"/>
    <mergeCell ref="AD37:AE37"/>
    <mergeCell ref="AJ8:AJ9"/>
    <mergeCell ref="AK8:AL9"/>
    <mergeCell ref="V47:AC47"/>
    <mergeCell ref="AD47:AE47"/>
    <mergeCell ref="V57:AC57"/>
    <mergeCell ref="AD57:AE57"/>
    <mergeCell ref="A58:AV58"/>
    <mergeCell ref="A53:AV53"/>
    <mergeCell ref="B47:E47"/>
    <mergeCell ref="B52:E52"/>
    <mergeCell ref="F52:K52"/>
    <mergeCell ref="A48:AV48"/>
    <mergeCell ref="N57:O57"/>
    <mergeCell ref="P57:U57"/>
    <mergeCell ref="AD52:AE52"/>
    <mergeCell ref="AF52:AG52"/>
    <mergeCell ref="AH52:AI52"/>
    <mergeCell ref="B37:E37"/>
    <mergeCell ref="A28:AV28"/>
    <mergeCell ref="AD32:AE32"/>
    <mergeCell ref="AF32:AG32"/>
    <mergeCell ref="AH32:AI32"/>
    <mergeCell ref="L22:M22"/>
    <mergeCell ref="N22:O22"/>
    <mergeCell ref="AH8:AI9"/>
    <mergeCell ref="AD8:AE9"/>
    <mergeCell ref="V9:W9"/>
    <mergeCell ref="X9:Y9"/>
    <mergeCell ref="L8:M9"/>
    <mergeCell ref="A18:AV18"/>
    <mergeCell ref="J9:K9"/>
    <mergeCell ref="N8:O9"/>
    <mergeCell ref="A7:A10"/>
    <mergeCell ref="B7:E9"/>
    <mergeCell ref="F7:AJ7"/>
    <mergeCell ref="AK7:AP7"/>
    <mergeCell ref="AQ7:AR9"/>
    <mergeCell ref="AP8:AP9"/>
    <mergeCell ref="AT7:AT9"/>
    <mergeCell ref="AU7:AU9"/>
    <mergeCell ref="AV7:AV9"/>
    <mergeCell ref="P8:U8"/>
    <mergeCell ref="F8:K8"/>
    <mergeCell ref="P9:Q9"/>
    <mergeCell ref="T9:U9"/>
    <mergeCell ref="R9:S9"/>
    <mergeCell ref="F9:G9"/>
    <mergeCell ref="H9:I9"/>
    <mergeCell ref="AD42:AE42"/>
    <mergeCell ref="AF42:AG42"/>
    <mergeCell ref="AH42:AI42"/>
    <mergeCell ref="AM8:AN9"/>
    <mergeCell ref="AO8:AO9"/>
    <mergeCell ref="V8:AC8"/>
    <mergeCell ref="AD77:AE77"/>
    <mergeCell ref="AD72:AE72"/>
    <mergeCell ref="V72:AC72"/>
    <mergeCell ref="V67:AC67"/>
    <mergeCell ref="AD67:AE67"/>
    <mergeCell ref="AD62:AE62"/>
    <mergeCell ref="Z9:AA9"/>
    <mergeCell ref="AB9:AC9"/>
    <mergeCell ref="V77:AC77"/>
    <mergeCell ref="V22:AC22"/>
    <mergeCell ref="AD22:AE22"/>
    <mergeCell ref="V17:AC17"/>
    <mergeCell ref="AD17:AE17"/>
    <mergeCell ref="A43:AV43"/>
    <mergeCell ref="B42:E42"/>
    <mergeCell ref="F42:K42"/>
    <mergeCell ref="A38:AV38"/>
    <mergeCell ref="AS7:AS9"/>
    <mergeCell ref="AF77:AG77"/>
    <mergeCell ref="AF67:AG67"/>
    <mergeCell ref="AH67:AI67"/>
    <mergeCell ref="AF62:AG62"/>
    <mergeCell ref="AH62:AI62"/>
    <mergeCell ref="AF8:AG9"/>
    <mergeCell ref="AF27:AG27"/>
    <mergeCell ref="AH77:AI77"/>
    <mergeCell ref="AJ77:AK77"/>
    <mergeCell ref="AF22:AG22"/>
    <mergeCell ref="AH22:AI22"/>
    <mergeCell ref="AJ72:AK72"/>
    <mergeCell ref="A33:AV33"/>
    <mergeCell ref="AH27:AI27"/>
    <mergeCell ref="F62:K62"/>
    <mergeCell ref="L62:M62"/>
    <mergeCell ref="V62:AC62"/>
    <mergeCell ref="AF57:AG57"/>
    <mergeCell ref="AH57:AI57"/>
    <mergeCell ref="F57:K57"/>
    <mergeCell ref="L57:M57"/>
    <mergeCell ref="L52:M52"/>
    <mergeCell ref="N52:O52"/>
    <mergeCell ref="P52:U52"/>
    <mergeCell ref="B77:E77"/>
    <mergeCell ref="F77:K77"/>
    <mergeCell ref="L77:M77"/>
    <mergeCell ref="N77:O77"/>
    <mergeCell ref="P77:U77"/>
    <mergeCell ref="L17:M17"/>
    <mergeCell ref="B22:E22"/>
    <mergeCell ref="F22:K22"/>
    <mergeCell ref="B17:E17"/>
    <mergeCell ref="F17:K17"/>
    <mergeCell ref="F72:K72"/>
    <mergeCell ref="L72:M72"/>
    <mergeCell ref="N72:O72"/>
    <mergeCell ref="P72:U72"/>
    <mergeCell ref="F67:K67"/>
    <mergeCell ref="L67:M67"/>
    <mergeCell ref="N67:O67"/>
    <mergeCell ref="P67:U67"/>
    <mergeCell ref="N17:O17"/>
    <mergeCell ref="P17:U17"/>
    <mergeCell ref="N62:O62"/>
    <mergeCell ref="P62:U62"/>
    <mergeCell ref="A23:AV23"/>
    <mergeCell ref="P22:U22"/>
    <mergeCell ref="AF72:AG72"/>
    <mergeCell ref="AH72:AI72"/>
    <mergeCell ref="A73:AV73"/>
    <mergeCell ref="A68:AV68"/>
    <mergeCell ref="A63:AV63"/>
    <mergeCell ref="B57:E57"/>
    <mergeCell ref="B62:E62"/>
    <mergeCell ref="B67:E67"/>
    <mergeCell ref="B72:E72"/>
  </mergeCells>
  <pageMargins left="0.7" right="0.7" top="0.75" bottom="0.75" header="0" footer="0"/>
  <pageSetup paperSize="9" scale="2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1"/>
  <sheetViews>
    <sheetView view="pageBreakPreview" topLeftCell="P34" zoomScale="60" zoomScaleNormal="30" workbookViewId="0">
      <selection activeCell="Q47" sqref="Q47"/>
    </sheetView>
  </sheetViews>
  <sheetFormatPr defaultColWidth="12.5703125" defaultRowHeight="15" customHeight="1"/>
  <cols>
    <col min="1" max="1" width="31.5703125" customWidth="1"/>
    <col min="2" max="6" width="12.5703125" customWidth="1"/>
  </cols>
  <sheetData>
    <row r="1" spans="1:48" ht="15.75" customHeight="1">
      <c r="A1" s="46"/>
      <c r="B1" s="46"/>
      <c r="C1" s="46"/>
      <c r="D1" s="46"/>
      <c r="E1" s="46"/>
      <c r="F1" s="37"/>
      <c r="G1" s="37"/>
      <c r="H1" s="46"/>
      <c r="I1" s="37"/>
      <c r="J1" s="46"/>
      <c r="K1" s="37"/>
      <c r="L1" s="46"/>
      <c r="M1" s="37"/>
      <c r="N1" s="46"/>
      <c r="O1" s="37"/>
      <c r="P1" s="46"/>
      <c r="Q1" s="37"/>
      <c r="R1" s="46"/>
      <c r="S1" s="37"/>
      <c r="T1" s="46"/>
      <c r="U1" s="37"/>
      <c r="V1" s="46"/>
      <c r="W1" s="37"/>
      <c r="X1" s="46"/>
      <c r="Y1" s="37"/>
      <c r="Z1" s="46"/>
      <c r="AA1" s="37"/>
      <c r="AB1" s="46"/>
      <c r="AC1" s="37"/>
      <c r="AD1" s="46"/>
      <c r="AE1" s="37"/>
      <c r="AF1" s="46"/>
      <c r="AG1" s="37"/>
      <c r="AH1" s="46"/>
      <c r="AI1" s="37"/>
      <c r="AJ1" s="46"/>
      <c r="AK1" s="46"/>
      <c r="AL1" s="46"/>
      <c r="AM1" s="46"/>
      <c r="AN1" s="46"/>
      <c r="AO1" s="46"/>
      <c r="AP1" s="46"/>
      <c r="AQ1" s="46"/>
      <c r="AR1" s="46"/>
      <c r="AS1" s="37"/>
      <c r="AT1" s="46"/>
      <c r="AU1" s="46"/>
      <c r="AV1" s="46"/>
    </row>
    <row r="2" spans="1:48" ht="15.75" customHeight="1">
      <c r="A2" s="46"/>
      <c r="B2" s="46"/>
      <c r="C2" s="46"/>
      <c r="D2" s="46"/>
      <c r="E2" s="46"/>
      <c r="F2" s="37"/>
      <c r="G2" s="37"/>
      <c r="H2" s="46"/>
      <c r="I2" s="37"/>
      <c r="J2" s="46"/>
      <c r="K2" s="37"/>
      <c r="L2" s="46"/>
      <c r="M2" s="37"/>
      <c r="N2" s="46"/>
      <c r="O2" s="37"/>
      <c r="P2" s="46"/>
      <c r="Q2" s="38" t="s">
        <v>0</v>
      </c>
      <c r="R2" s="46"/>
      <c r="S2" s="37"/>
      <c r="T2" s="46"/>
      <c r="U2" s="37"/>
      <c r="V2" s="39"/>
      <c r="W2" s="40"/>
      <c r="X2" s="39"/>
      <c r="Y2" s="37"/>
      <c r="Z2" s="46"/>
      <c r="AA2" s="37"/>
      <c r="AB2" s="46"/>
      <c r="AC2" s="37"/>
      <c r="AD2" s="46"/>
      <c r="AE2" s="37"/>
      <c r="AF2" s="46"/>
      <c r="AG2" s="37"/>
      <c r="AH2" s="46"/>
      <c r="AI2" s="37"/>
      <c r="AJ2" s="46"/>
      <c r="AK2" s="46"/>
      <c r="AL2" s="46"/>
      <c r="AM2" s="46"/>
      <c r="AN2" s="46"/>
      <c r="AO2" s="46"/>
      <c r="AP2" s="46"/>
      <c r="AQ2" s="46"/>
      <c r="AR2" s="46"/>
      <c r="AS2" s="37"/>
      <c r="AT2" s="46"/>
      <c r="AU2" s="46"/>
      <c r="AV2" s="46"/>
    </row>
    <row r="3" spans="1:48" ht="15.75" customHeight="1">
      <c r="A3" s="46"/>
      <c r="B3" s="46"/>
      <c r="C3" s="46"/>
      <c r="D3" s="46"/>
      <c r="E3" s="46"/>
      <c r="F3" s="37"/>
      <c r="G3" s="37"/>
      <c r="H3" s="46"/>
      <c r="I3" s="37"/>
      <c r="J3" s="46"/>
      <c r="K3" s="37"/>
      <c r="L3" s="46"/>
      <c r="M3" s="37"/>
      <c r="N3" s="46"/>
      <c r="O3" s="37"/>
      <c r="P3" s="46"/>
      <c r="Q3" s="41" t="s">
        <v>1</v>
      </c>
      <c r="R3" s="39"/>
      <c r="S3" s="40"/>
      <c r="T3" s="39"/>
      <c r="U3" s="40"/>
      <c r="V3" s="39"/>
      <c r="W3" s="40"/>
      <c r="X3" s="39"/>
      <c r="Y3" s="40"/>
      <c r="Z3" s="39"/>
      <c r="AA3" s="40"/>
      <c r="AB3" s="39"/>
      <c r="AC3" s="40"/>
      <c r="AD3" s="39"/>
      <c r="AE3" s="40"/>
      <c r="AF3" s="39"/>
      <c r="AG3" s="40"/>
      <c r="AH3" s="39"/>
      <c r="AI3" s="37"/>
      <c r="AJ3" s="46"/>
      <c r="AK3" s="46"/>
      <c r="AL3" s="46"/>
      <c r="AM3" s="46"/>
      <c r="AN3" s="46"/>
      <c r="AO3" s="46"/>
      <c r="AP3" s="46"/>
      <c r="AQ3" s="46"/>
      <c r="AR3" s="46"/>
      <c r="AS3" s="37"/>
      <c r="AT3" s="46"/>
      <c r="AU3" s="46"/>
      <c r="AV3" s="46"/>
    </row>
    <row r="4" spans="1:48" ht="15.75" customHeight="1">
      <c r="A4" s="46"/>
      <c r="B4" s="46"/>
      <c r="C4" s="46"/>
      <c r="D4" s="46"/>
      <c r="E4" s="46"/>
      <c r="F4" s="37"/>
      <c r="G4" s="37"/>
      <c r="H4" s="46"/>
      <c r="I4" s="37"/>
      <c r="J4" s="46"/>
      <c r="K4" s="37"/>
      <c r="L4" s="42"/>
      <c r="M4" s="37"/>
      <c r="N4" s="46"/>
      <c r="O4" s="37"/>
      <c r="P4" s="46"/>
      <c r="Q4" s="37"/>
      <c r="R4" s="39"/>
      <c r="S4" s="40"/>
      <c r="T4" s="39"/>
      <c r="U4" s="40"/>
      <c r="V4" s="39"/>
      <c r="W4" s="40"/>
      <c r="X4" s="39"/>
      <c r="Y4" s="40"/>
      <c r="Z4" s="39"/>
      <c r="AA4" s="40"/>
      <c r="AB4" s="39"/>
      <c r="AC4" s="40"/>
      <c r="AD4" s="39"/>
      <c r="AE4" s="40"/>
      <c r="AF4" s="39"/>
      <c r="AG4" s="40"/>
      <c r="AH4" s="39"/>
      <c r="AI4" s="37"/>
      <c r="AJ4" s="46"/>
      <c r="AK4" s="46"/>
      <c r="AL4" s="46"/>
      <c r="AM4" s="46"/>
      <c r="AN4" s="46"/>
      <c r="AO4" s="46"/>
      <c r="AP4" s="46"/>
      <c r="AQ4" s="46"/>
      <c r="AR4" s="46"/>
      <c r="AS4" s="37"/>
      <c r="AT4" s="46"/>
      <c r="AU4" s="46"/>
      <c r="AV4" s="46"/>
    </row>
    <row r="5" spans="1:48" ht="15.75" customHeight="1">
      <c r="A5" s="46"/>
      <c r="B5" s="46"/>
      <c r="C5" s="46"/>
      <c r="D5" s="46"/>
      <c r="E5" s="46"/>
      <c r="F5" s="37"/>
      <c r="G5" s="37"/>
      <c r="H5" s="46"/>
      <c r="I5" s="37"/>
      <c r="J5" s="46"/>
      <c r="K5" s="37"/>
      <c r="L5" s="46"/>
      <c r="M5" s="37"/>
      <c r="N5" s="46"/>
      <c r="O5" s="37"/>
      <c r="P5" s="46"/>
      <c r="Q5" s="40"/>
      <c r="R5" s="39"/>
      <c r="S5" s="40"/>
      <c r="T5" s="39"/>
      <c r="U5" s="40"/>
      <c r="V5" s="39"/>
      <c r="W5" s="40"/>
      <c r="X5" s="39"/>
      <c r="Y5" s="40"/>
      <c r="Z5" s="39"/>
      <c r="AA5" s="40"/>
      <c r="AB5" s="39"/>
      <c r="AC5" s="40"/>
      <c r="AD5" s="39"/>
      <c r="AE5" s="40"/>
      <c r="AF5" s="39"/>
      <c r="AG5" s="40"/>
      <c r="AH5" s="39"/>
      <c r="AI5" s="37"/>
      <c r="AJ5" s="46"/>
      <c r="AK5" s="46"/>
      <c r="AL5" s="46"/>
      <c r="AM5" s="46"/>
      <c r="AN5" s="46"/>
      <c r="AO5" s="46"/>
      <c r="AP5" s="46"/>
      <c r="AQ5" s="46"/>
      <c r="AR5" s="46"/>
      <c r="AS5" s="37"/>
      <c r="AT5" s="46"/>
      <c r="AU5" s="46"/>
      <c r="AV5" s="46"/>
    </row>
    <row r="6" spans="1:48" ht="15.75" customHeight="1">
      <c r="A6" s="46"/>
      <c r="B6" s="46"/>
      <c r="C6" s="46"/>
      <c r="D6" s="46"/>
      <c r="E6" s="46"/>
      <c r="F6" s="37"/>
      <c r="G6" s="37"/>
      <c r="H6" s="46"/>
      <c r="I6" s="37"/>
      <c r="J6" s="46"/>
      <c r="K6" s="37"/>
      <c r="L6" s="46"/>
      <c r="M6" s="37"/>
      <c r="N6" s="46"/>
      <c r="O6" s="37"/>
      <c r="P6" s="46"/>
      <c r="Q6" s="37"/>
      <c r="R6" s="43"/>
      <c r="S6" s="37"/>
      <c r="T6" s="46"/>
      <c r="U6" s="37"/>
      <c r="V6" s="46"/>
      <c r="W6" s="44"/>
      <c r="X6" s="45"/>
      <c r="Y6" s="44"/>
      <c r="Z6" s="46"/>
      <c r="AA6" s="37"/>
      <c r="AB6" s="46"/>
      <c r="AC6" s="37"/>
      <c r="AD6" s="46"/>
      <c r="AE6" s="37"/>
      <c r="AF6" s="46"/>
      <c r="AG6" s="37"/>
      <c r="AH6" s="46"/>
      <c r="AI6" s="37"/>
      <c r="AJ6" s="46"/>
      <c r="AK6" s="46"/>
      <c r="AL6" s="46"/>
      <c r="AM6" s="46"/>
      <c r="AN6" s="46"/>
      <c r="AO6" s="46"/>
      <c r="AP6" s="46"/>
      <c r="AQ6" s="46"/>
      <c r="AR6" s="46"/>
      <c r="AS6" s="37"/>
      <c r="AT6" s="46"/>
      <c r="AU6" s="46"/>
      <c r="AV6" s="46"/>
    </row>
    <row r="7" spans="1:48" ht="12.75">
      <c r="A7" s="448" t="s">
        <v>2</v>
      </c>
      <c r="B7" s="442" t="s">
        <v>3</v>
      </c>
      <c r="C7" s="450"/>
      <c r="D7" s="450"/>
      <c r="E7" s="443"/>
      <c r="F7" s="455" t="s">
        <v>4</v>
      </c>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8"/>
      <c r="AK7" s="439" t="s">
        <v>5</v>
      </c>
      <c r="AL7" s="437"/>
      <c r="AM7" s="437"/>
      <c r="AN7" s="437"/>
      <c r="AO7" s="437"/>
      <c r="AP7" s="438"/>
      <c r="AQ7" s="442" t="s">
        <v>6</v>
      </c>
      <c r="AR7" s="443"/>
      <c r="AS7" s="456" t="s">
        <v>7</v>
      </c>
      <c r="AT7" s="448" t="s">
        <v>8</v>
      </c>
      <c r="AU7" s="448" t="s">
        <v>9</v>
      </c>
      <c r="AV7" s="448" t="s">
        <v>10</v>
      </c>
    </row>
    <row r="8" spans="1:48" ht="12.75">
      <c r="A8" s="449"/>
      <c r="B8" s="451"/>
      <c r="C8" s="452"/>
      <c r="D8" s="452"/>
      <c r="E8" s="453"/>
      <c r="F8" s="455" t="s">
        <v>11</v>
      </c>
      <c r="G8" s="437"/>
      <c r="H8" s="437"/>
      <c r="I8" s="437"/>
      <c r="J8" s="437"/>
      <c r="K8" s="438"/>
      <c r="L8" s="442" t="s">
        <v>12</v>
      </c>
      <c r="M8" s="443"/>
      <c r="N8" s="442" t="s">
        <v>13</v>
      </c>
      <c r="O8" s="443"/>
      <c r="P8" s="439" t="s">
        <v>14</v>
      </c>
      <c r="Q8" s="437"/>
      <c r="R8" s="437"/>
      <c r="S8" s="437"/>
      <c r="T8" s="437"/>
      <c r="U8" s="438"/>
      <c r="V8" s="439" t="s">
        <v>15</v>
      </c>
      <c r="W8" s="437"/>
      <c r="X8" s="437"/>
      <c r="Y8" s="437"/>
      <c r="Z8" s="437"/>
      <c r="AA8" s="437"/>
      <c r="AB8" s="437"/>
      <c r="AC8" s="438"/>
      <c r="AD8" s="442" t="s">
        <v>16</v>
      </c>
      <c r="AE8" s="443"/>
      <c r="AF8" s="442" t="s">
        <v>17</v>
      </c>
      <c r="AG8" s="443"/>
      <c r="AH8" s="442" t="s">
        <v>18</v>
      </c>
      <c r="AI8" s="443"/>
      <c r="AJ8" s="446" t="s">
        <v>19</v>
      </c>
      <c r="AK8" s="442" t="s">
        <v>20</v>
      </c>
      <c r="AL8" s="443"/>
      <c r="AM8" s="442" t="s">
        <v>21</v>
      </c>
      <c r="AN8" s="443"/>
      <c r="AO8" s="446" t="s">
        <v>22</v>
      </c>
      <c r="AP8" s="446" t="s">
        <v>23</v>
      </c>
      <c r="AQ8" s="451"/>
      <c r="AR8" s="453"/>
      <c r="AS8" s="449"/>
      <c r="AT8" s="449"/>
      <c r="AU8" s="449"/>
      <c r="AV8" s="449"/>
    </row>
    <row r="9" spans="1:48" ht="63" customHeight="1">
      <c r="A9" s="449"/>
      <c r="B9" s="444"/>
      <c r="C9" s="454"/>
      <c r="D9" s="454"/>
      <c r="E9" s="445"/>
      <c r="F9" s="455" t="s">
        <v>24</v>
      </c>
      <c r="G9" s="438"/>
      <c r="H9" s="439" t="s">
        <v>25</v>
      </c>
      <c r="I9" s="438"/>
      <c r="J9" s="439" t="s">
        <v>26</v>
      </c>
      <c r="K9" s="438"/>
      <c r="L9" s="444"/>
      <c r="M9" s="445"/>
      <c r="N9" s="444"/>
      <c r="O9" s="445"/>
      <c r="P9" s="439" t="s">
        <v>27</v>
      </c>
      <c r="Q9" s="438"/>
      <c r="R9" s="439" t="s">
        <v>28</v>
      </c>
      <c r="S9" s="438"/>
      <c r="T9" s="439" t="s">
        <v>29</v>
      </c>
      <c r="U9" s="438"/>
      <c r="V9" s="439" t="s">
        <v>30</v>
      </c>
      <c r="W9" s="438"/>
      <c r="X9" s="439" t="s">
        <v>31</v>
      </c>
      <c r="Y9" s="438"/>
      <c r="Z9" s="439" t="s">
        <v>32</v>
      </c>
      <c r="AA9" s="438"/>
      <c r="AB9" s="439" t="s">
        <v>33</v>
      </c>
      <c r="AC9" s="438"/>
      <c r="AD9" s="444"/>
      <c r="AE9" s="445"/>
      <c r="AF9" s="444"/>
      <c r="AG9" s="445"/>
      <c r="AH9" s="444"/>
      <c r="AI9" s="445"/>
      <c r="AJ9" s="447"/>
      <c r="AK9" s="444"/>
      <c r="AL9" s="445"/>
      <c r="AM9" s="444"/>
      <c r="AN9" s="445"/>
      <c r="AO9" s="447"/>
      <c r="AP9" s="447"/>
      <c r="AQ9" s="444"/>
      <c r="AR9" s="445"/>
      <c r="AS9" s="447"/>
      <c r="AT9" s="447"/>
      <c r="AU9" s="447"/>
      <c r="AV9" s="447"/>
    </row>
    <row r="10" spans="1:48" ht="30">
      <c r="A10" s="447"/>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2" t="s">
        <v>38</v>
      </c>
      <c r="AE10" s="113" t="s">
        <v>39</v>
      </c>
      <c r="AF10" s="112" t="s">
        <v>38</v>
      </c>
      <c r="AG10" s="113"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s="217" customFormat="1" ht="64.5" customHeight="1">
      <c r="A11" s="440" t="s">
        <v>1677</v>
      </c>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8"/>
    </row>
    <row r="12" spans="1:48" ht="64.5" customHeight="1">
      <c r="A12" s="458" t="s">
        <v>1658</v>
      </c>
      <c r="B12" s="459"/>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60"/>
    </row>
    <row r="13" spans="1:48" ht="36">
      <c r="A13" s="67" t="s">
        <v>1659</v>
      </c>
      <c r="B13" s="68">
        <v>587</v>
      </c>
      <c r="C13" s="68">
        <v>268</v>
      </c>
      <c r="D13" s="66">
        <v>286</v>
      </c>
      <c r="E13" s="68">
        <v>33</v>
      </c>
      <c r="F13" s="68">
        <v>4</v>
      </c>
      <c r="G13" s="68">
        <v>0.7</v>
      </c>
      <c r="H13" s="68">
        <v>3</v>
      </c>
      <c r="I13" s="68">
        <v>0.5</v>
      </c>
      <c r="J13" s="68">
        <v>2</v>
      </c>
      <c r="K13" s="68">
        <v>0.3</v>
      </c>
      <c r="L13" s="68">
        <v>0</v>
      </c>
      <c r="M13" s="68">
        <v>0</v>
      </c>
      <c r="N13" s="68">
        <v>0</v>
      </c>
      <c r="O13" s="68">
        <v>0</v>
      </c>
      <c r="P13" s="68">
        <v>0</v>
      </c>
      <c r="Q13" s="68">
        <v>0</v>
      </c>
      <c r="R13" s="68">
        <v>0</v>
      </c>
      <c r="S13" s="68">
        <v>0</v>
      </c>
      <c r="T13" s="68">
        <v>0</v>
      </c>
      <c r="U13" s="68">
        <v>0</v>
      </c>
      <c r="V13" s="68">
        <v>0</v>
      </c>
      <c r="W13" s="68">
        <v>0</v>
      </c>
      <c r="X13" s="68">
        <v>7</v>
      </c>
      <c r="Y13" s="68">
        <v>1.1000000000000001</v>
      </c>
      <c r="Z13" s="68">
        <v>0</v>
      </c>
      <c r="AA13" s="68">
        <v>0</v>
      </c>
      <c r="AB13" s="68">
        <v>313</v>
      </c>
      <c r="AC13" s="68">
        <v>53</v>
      </c>
      <c r="AD13" s="68">
        <v>103</v>
      </c>
      <c r="AE13" s="68">
        <v>17.5</v>
      </c>
      <c r="AF13" s="68">
        <v>554</v>
      </c>
      <c r="AG13" s="68">
        <v>94</v>
      </c>
      <c r="AH13" s="68">
        <v>48</v>
      </c>
      <c r="AI13" s="68">
        <v>8</v>
      </c>
      <c r="AJ13" s="68">
        <v>2</v>
      </c>
      <c r="AK13" s="68">
        <v>0</v>
      </c>
      <c r="AL13" s="68">
        <v>0</v>
      </c>
      <c r="AM13" s="68">
        <v>1</v>
      </c>
      <c r="AN13" s="68">
        <v>1</v>
      </c>
      <c r="AO13" s="68">
        <v>5</v>
      </c>
      <c r="AP13" s="68"/>
      <c r="AQ13" s="68"/>
      <c r="AR13" s="68"/>
      <c r="AS13" s="68"/>
      <c r="AT13" s="68"/>
      <c r="AU13" s="68"/>
      <c r="AV13" s="68"/>
    </row>
    <row r="14" spans="1:48" ht="63.75" customHeight="1">
      <c r="A14" s="141" t="s">
        <v>1660</v>
      </c>
      <c r="B14" s="49">
        <v>610</v>
      </c>
      <c r="C14" s="49">
        <v>268</v>
      </c>
      <c r="D14" s="49">
        <v>303</v>
      </c>
      <c r="E14" s="49">
        <v>39</v>
      </c>
      <c r="F14" s="50">
        <v>3</v>
      </c>
      <c r="G14" s="50">
        <v>0.5</v>
      </c>
      <c r="H14" s="49">
        <v>3</v>
      </c>
      <c r="I14" s="50">
        <v>0.5</v>
      </c>
      <c r="J14" s="49">
        <v>0</v>
      </c>
      <c r="K14" s="50">
        <v>0</v>
      </c>
      <c r="L14" s="49">
        <v>1</v>
      </c>
      <c r="M14" s="50">
        <v>0.2</v>
      </c>
      <c r="N14" s="49">
        <v>0</v>
      </c>
      <c r="O14" s="50">
        <v>0</v>
      </c>
      <c r="P14" s="49">
        <v>0</v>
      </c>
      <c r="Q14" s="50">
        <v>0</v>
      </c>
      <c r="R14" s="49">
        <v>0</v>
      </c>
      <c r="S14" s="50">
        <v>0</v>
      </c>
      <c r="T14" s="49">
        <v>0</v>
      </c>
      <c r="U14" s="50">
        <v>0</v>
      </c>
      <c r="V14" s="49">
        <v>20</v>
      </c>
      <c r="W14" s="50">
        <v>3.3</v>
      </c>
      <c r="X14" s="49">
        <v>20</v>
      </c>
      <c r="Y14" s="50">
        <v>3.3</v>
      </c>
      <c r="Z14" s="49">
        <v>0</v>
      </c>
      <c r="AA14" s="50">
        <v>0</v>
      </c>
      <c r="AB14" s="49">
        <v>253</v>
      </c>
      <c r="AC14" s="50">
        <v>42</v>
      </c>
      <c r="AD14" s="49">
        <v>97</v>
      </c>
      <c r="AE14" s="50">
        <v>16</v>
      </c>
      <c r="AF14" s="49">
        <v>610</v>
      </c>
      <c r="AG14" s="50">
        <v>100</v>
      </c>
      <c r="AH14" s="49">
        <v>166</v>
      </c>
      <c r="AI14" s="50">
        <v>27</v>
      </c>
      <c r="AJ14" s="49">
        <v>5</v>
      </c>
      <c r="AK14" s="49">
        <v>0</v>
      </c>
      <c r="AL14" s="49">
        <v>0</v>
      </c>
      <c r="AM14" s="49">
        <v>1</v>
      </c>
      <c r="AN14" s="49">
        <v>0</v>
      </c>
      <c r="AO14" s="49">
        <v>8</v>
      </c>
      <c r="AP14" s="49" t="s">
        <v>49</v>
      </c>
      <c r="AQ14" s="49">
        <v>0</v>
      </c>
      <c r="AR14" s="49">
        <v>0</v>
      </c>
      <c r="AS14" s="50">
        <v>1</v>
      </c>
      <c r="AT14" s="49" t="s">
        <v>49</v>
      </c>
      <c r="AU14" s="49" t="s">
        <v>50</v>
      </c>
      <c r="AV14" s="49" t="s">
        <v>50</v>
      </c>
    </row>
    <row r="15" spans="1:48" ht="57" customHeight="1">
      <c r="A15" s="51" t="s">
        <v>51</v>
      </c>
      <c r="B15" s="52" t="s">
        <v>738</v>
      </c>
      <c r="C15" s="52">
        <v>0</v>
      </c>
      <c r="D15" s="52" t="s">
        <v>190</v>
      </c>
      <c r="E15" s="52" t="s">
        <v>63</v>
      </c>
      <c r="F15" s="52">
        <v>-1</v>
      </c>
      <c r="G15" s="52">
        <v>-0.2</v>
      </c>
      <c r="H15" s="52">
        <v>0</v>
      </c>
      <c r="I15" s="52">
        <v>0</v>
      </c>
      <c r="J15" s="52">
        <v>-2</v>
      </c>
      <c r="K15" s="52">
        <v>-0.3</v>
      </c>
      <c r="L15" s="52" t="s">
        <v>95</v>
      </c>
      <c r="M15" s="52" t="s">
        <v>417</v>
      </c>
      <c r="N15" s="52">
        <v>0</v>
      </c>
      <c r="O15" s="52">
        <v>0</v>
      </c>
      <c r="P15" s="52">
        <v>0</v>
      </c>
      <c r="Q15" s="52">
        <v>0</v>
      </c>
      <c r="R15" s="52">
        <v>0</v>
      </c>
      <c r="S15" s="52">
        <v>0</v>
      </c>
      <c r="T15" s="52">
        <v>0</v>
      </c>
      <c r="U15" s="52">
        <v>0</v>
      </c>
      <c r="V15" s="52" t="s">
        <v>57</v>
      </c>
      <c r="W15" s="52" t="s">
        <v>1661</v>
      </c>
      <c r="X15" s="52" t="s">
        <v>447</v>
      </c>
      <c r="Y15" s="52" t="s">
        <v>1662</v>
      </c>
      <c r="Z15" s="52">
        <v>0</v>
      </c>
      <c r="AA15" s="52">
        <v>0</v>
      </c>
      <c r="AB15" s="52">
        <v>-60</v>
      </c>
      <c r="AC15" s="52">
        <v>-11</v>
      </c>
      <c r="AD15" s="52">
        <v>-6</v>
      </c>
      <c r="AE15" s="52">
        <v>3</v>
      </c>
      <c r="AF15" s="52" t="s">
        <v>139</v>
      </c>
      <c r="AG15" s="52" t="s">
        <v>63</v>
      </c>
      <c r="AH15" s="52" t="s">
        <v>1663</v>
      </c>
      <c r="AI15" s="52" t="s">
        <v>181</v>
      </c>
      <c r="AJ15" s="52" t="s">
        <v>53</v>
      </c>
      <c r="AK15" s="52">
        <v>0</v>
      </c>
      <c r="AL15" s="52">
        <v>0</v>
      </c>
      <c r="AM15" s="52">
        <v>0</v>
      </c>
      <c r="AN15" s="52">
        <v>-1</v>
      </c>
      <c r="AO15" s="52" t="s">
        <v>53</v>
      </c>
      <c r="AP15" s="53" t="s">
        <v>64</v>
      </c>
      <c r="AQ15" s="52">
        <v>0</v>
      </c>
      <c r="AR15" s="52">
        <v>0</v>
      </c>
      <c r="AS15" s="52">
        <v>1</v>
      </c>
      <c r="AT15" s="53" t="s">
        <v>64</v>
      </c>
      <c r="AU15" s="53" t="s">
        <v>64</v>
      </c>
      <c r="AV15" s="52" t="s">
        <v>47</v>
      </c>
    </row>
    <row r="16" spans="1:48" ht="409.5">
      <c r="A16" s="54" t="s">
        <v>65</v>
      </c>
      <c r="B16" s="436" t="s">
        <v>1664</v>
      </c>
      <c r="C16" s="437"/>
      <c r="D16" s="437"/>
      <c r="E16" s="438"/>
      <c r="F16" s="436" t="s">
        <v>1665</v>
      </c>
      <c r="G16" s="437"/>
      <c r="H16" s="437"/>
      <c r="I16" s="437"/>
      <c r="J16" s="437"/>
      <c r="K16" s="438"/>
      <c r="L16" s="436" t="s">
        <v>1666</v>
      </c>
      <c r="M16" s="438"/>
      <c r="N16" s="436" t="s">
        <v>1667</v>
      </c>
      <c r="O16" s="438"/>
      <c r="P16" s="436" t="s">
        <v>1668</v>
      </c>
      <c r="Q16" s="437"/>
      <c r="R16" s="437"/>
      <c r="S16" s="437"/>
      <c r="T16" s="437"/>
      <c r="U16" s="438"/>
      <c r="V16" s="436" t="s">
        <v>1669</v>
      </c>
      <c r="W16" s="437"/>
      <c r="X16" s="437"/>
      <c r="Y16" s="437"/>
      <c r="Z16" s="437"/>
      <c r="AA16" s="437"/>
      <c r="AB16" s="437"/>
      <c r="AC16" s="438"/>
      <c r="AD16" s="436" t="s">
        <v>268</v>
      </c>
      <c r="AE16" s="438"/>
      <c r="AF16" s="436" t="s">
        <v>73</v>
      </c>
      <c r="AG16" s="438"/>
      <c r="AH16" s="436" t="s">
        <v>1670</v>
      </c>
      <c r="AI16" s="438"/>
      <c r="AJ16" s="55" t="s">
        <v>1671</v>
      </c>
      <c r="AK16" s="436" t="s">
        <v>1672</v>
      </c>
      <c r="AL16" s="438"/>
      <c r="AM16" s="436" t="s">
        <v>1673</v>
      </c>
      <c r="AN16" s="438"/>
      <c r="AO16" s="55" t="s">
        <v>78</v>
      </c>
      <c r="AP16" s="55" t="s">
        <v>1674</v>
      </c>
      <c r="AQ16" s="436" t="s">
        <v>1675</v>
      </c>
      <c r="AR16" s="438"/>
      <c r="AS16" s="55" t="s">
        <v>81</v>
      </c>
      <c r="AT16" s="55" t="s">
        <v>82</v>
      </c>
      <c r="AU16" s="55" t="s">
        <v>106</v>
      </c>
      <c r="AV16" s="55" t="s">
        <v>1676</v>
      </c>
    </row>
    <row r="17" spans="1:48">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row>
    <row r="18" spans="1:48">
      <c r="A18" s="142"/>
      <c r="B18" s="142"/>
      <c r="C18" s="142"/>
      <c r="D18" s="142"/>
      <c r="E18" s="142"/>
      <c r="F18" s="143"/>
      <c r="G18" s="143"/>
      <c r="H18" s="142"/>
      <c r="I18" s="143"/>
      <c r="J18" s="142"/>
      <c r="K18" s="143"/>
      <c r="L18" s="142"/>
      <c r="M18" s="143"/>
      <c r="N18" s="142"/>
      <c r="O18" s="143"/>
      <c r="P18" s="142"/>
      <c r="Q18" s="143"/>
      <c r="R18" s="142"/>
      <c r="S18" s="143"/>
      <c r="T18" s="142"/>
      <c r="U18" s="143"/>
      <c r="V18" s="142"/>
      <c r="W18" s="143"/>
      <c r="X18" s="142"/>
      <c r="Y18" s="143"/>
      <c r="Z18" s="142"/>
      <c r="AA18" s="143"/>
      <c r="AB18" s="142"/>
      <c r="AC18" s="143"/>
      <c r="AD18" s="142"/>
      <c r="AE18" s="143"/>
      <c r="AF18" s="142"/>
      <c r="AG18" s="143"/>
      <c r="AH18" s="142"/>
      <c r="AI18" s="143"/>
      <c r="AJ18" s="142"/>
      <c r="AK18" s="142"/>
      <c r="AL18" s="142"/>
      <c r="AM18" s="142"/>
      <c r="AN18" s="142"/>
      <c r="AO18" s="142"/>
      <c r="AP18" s="142"/>
      <c r="AQ18" s="142"/>
      <c r="AR18" s="142"/>
      <c r="AS18" s="143"/>
      <c r="AT18" s="142"/>
      <c r="AU18" s="142"/>
      <c r="AV18" s="142"/>
    </row>
    <row r="19" spans="1:48" ht="20.25">
      <c r="A19" s="142"/>
      <c r="B19" s="142"/>
      <c r="C19" s="142"/>
      <c r="D19" s="142"/>
      <c r="E19" s="142"/>
      <c r="F19" s="143"/>
      <c r="G19" s="143"/>
      <c r="H19" s="142"/>
      <c r="I19" s="143"/>
      <c r="J19" s="142"/>
      <c r="K19" s="143"/>
      <c r="L19" s="142"/>
      <c r="M19" s="143"/>
      <c r="N19" s="142"/>
      <c r="O19" s="143"/>
      <c r="P19" s="142"/>
      <c r="Q19" s="144"/>
      <c r="R19" s="145"/>
      <c r="S19" s="144"/>
      <c r="T19" s="145"/>
      <c r="U19" s="144"/>
      <c r="V19" s="145"/>
      <c r="W19" s="144"/>
      <c r="X19" s="145"/>
      <c r="Y19" s="144"/>
      <c r="Z19" s="145"/>
      <c r="AA19" s="144"/>
      <c r="AB19" s="145"/>
      <c r="AC19" s="144"/>
      <c r="AD19" s="145"/>
      <c r="AE19" s="144"/>
      <c r="AF19" s="145"/>
      <c r="AG19" s="144"/>
      <c r="AH19" s="145"/>
      <c r="AI19" s="143"/>
      <c r="AJ19" s="142"/>
      <c r="AK19" s="142"/>
      <c r="AL19" s="142"/>
      <c r="AM19" s="142"/>
      <c r="AN19" s="142"/>
      <c r="AO19" s="142"/>
      <c r="AP19" s="142"/>
      <c r="AQ19" s="142"/>
      <c r="AR19" s="142"/>
      <c r="AS19" s="143"/>
      <c r="AT19" s="142"/>
      <c r="AU19" s="142"/>
      <c r="AV19" s="142"/>
    </row>
    <row r="20" spans="1:48" ht="20.25">
      <c r="A20" s="142"/>
      <c r="B20" s="142"/>
      <c r="C20" s="142"/>
      <c r="D20" s="142"/>
      <c r="E20" s="142"/>
      <c r="F20" s="143"/>
      <c r="G20" s="143"/>
      <c r="H20" s="142"/>
      <c r="I20" s="143"/>
      <c r="J20" s="142"/>
      <c r="K20" s="143"/>
      <c r="L20" s="142"/>
      <c r="M20" s="143"/>
      <c r="N20" s="142"/>
      <c r="O20" s="143"/>
      <c r="P20" s="142"/>
      <c r="Q20" s="143"/>
      <c r="R20" s="146"/>
      <c r="S20" s="143"/>
      <c r="T20" s="142"/>
      <c r="U20" s="143"/>
      <c r="V20" s="142"/>
      <c r="W20" s="147"/>
      <c r="X20" s="148"/>
      <c r="Y20" s="147"/>
      <c r="Z20" s="142"/>
      <c r="AA20" s="143"/>
      <c r="AB20" s="142"/>
      <c r="AC20" s="143"/>
      <c r="AD20" s="142"/>
      <c r="AE20" s="143"/>
      <c r="AF20" s="142"/>
      <c r="AG20" s="143"/>
      <c r="AH20" s="142"/>
      <c r="AI20" s="143"/>
      <c r="AJ20" s="142"/>
      <c r="AK20" s="142"/>
      <c r="AL20" s="142"/>
      <c r="AM20" s="142"/>
      <c r="AN20" s="142"/>
      <c r="AO20" s="142"/>
      <c r="AP20" s="142"/>
      <c r="AQ20" s="142"/>
      <c r="AR20" s="142"/>
      <c r="AS20" s="143"/>
      <c r="AT20" s="142"/>
      <c r="AU20" s="142"/>
      <c r="AV20" s="142"/>
    </row>
    <row r="21" spans="1:48" ht="12.75">
      <c r="A21" s="448" t="s">
        <v>2</v>
      </c>
      <c r="B21" s="442" t="s">
        <v>3</v>
      </c>
      <c r="C21" s="450"/>
      <c r="D21" s="450"/>
      <c r="E21" s="443"/>
      <c r="F21" s="455" t="s">
        <v>4</v>
      </c>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8"/>
      <c r="AK21" s="439" t="s">
        <v>5</v>
      </c>
      <c r="AL21" s="437"/>
      <c r="AM21" s="437"/>
      <c r="AN21" s="437"/>
      <c r="AO21" s="437"/>
      <c r="AP21" s="438"/>
      <c r="AQ21" s="442" t="s">
        <v>6</v>
      </c>
      <c r="AR21" s="443"/>
      <c r="AS21" s="456" t="s">
        <v>7</v>
      </c>
      <c r="AT21" s="448" t="s">
        <v>8</v>
      </c>
      <c r="AU21" s="448" t="s">
        <v>9</v>
      </c>
      <c r="AV21" s="448" t="s">
        <v>10</v>
      </c>
    </row>
    <row r="22" spans="1:48" ht="12.75">
      <c r="A22" s="449"/>
      <c r="B22" s="451"/>
      <c r="C22" s="452"/>
      <c r="D22" s="452"/>
      <c r="E22" s="453"/>
      <c r="F22" s="455" t="s">
        <v>11</v>
      </c>
      <c r="G22" s="437"/>
      <c r="H22" s="437"/>
      <c r="I22" s="437"/>
      <c r="J22" s="437"/>
      <c r="K22" s="438"/>
      <c r="L22" s="442" t="s">
        <v>12</v>
      </c>
      <c r="M22" s="443"/>
      <c r="N22" s="442" t="s">
        <v>13</v>
      </c>
      <c r="O22" s="443"/>
      <c r="P22" s="439" t="s">
        <v>14</v>
      </c>
      <c r="Q22" s="437"/>
      <c r="R22" s="437"/>
      <c r="S22" s="437"/>
      <c r="T22" s="437"/>
      <c r="U22" s="438"/>
      <c r="V22" s="439" t="s">
        <v>15</v>
      </c>
      <c r="W22" s="437"/>
      <c r="X22" s="437"/>
      <c r="Y22" s="437"/>
      <c r="Z22" s="437"/>
      <c r="AA22" s="437"/>
      <c r="AB22" s="437"/>
      <c r="AC22" s="438"/>
      <c r="AD22" s="442" t="s">
        <v>16</v>
      </c>
      <c r="AE22" s="443"/>
      <c r="AF22" s="442" t="s">
        <v>17</v>
      </c>
      <c r="AG22" s="443"/>
      <c r="AH22" s="442" t="s">
        <v>18</v>
      </c>
      <c r="AI22" s="443"/>
      <c r="AJ22" s="446" t="s">
        <v>19</v>
      </c>
      <c r="AK22" s="442" t="s">
        <v>20</v>
      </c>
      <c r="AL22" s="443"/>
      <c r="AM22" s="442" t="s">
        <v>21</v>
      </c>
      <c r="AN22" s="443"/>
      <c r="AO22" s="446" t="s">
        <v>22</v>
      </c>
      <c r="AP22" s="446" t="s">
        <v>23</v>
      </c>
      <c r="AQ22" s="451"/>
      <c r="AR22" s="453"/>
      <c r="AS22" s="449"/>
      <c r="AT22" s="449"/>
      <c r="AU22" s="449"/>
      <c r="AV22" s="449"/>
    </row>
    <row r="23" spans="1:48" ht="12.75">
      <c r="A23" s="449"/>
      <c r="B23" s="444"/>
      <c r="C23" s="454"/>
      <c r="D23" s="454"/>
      <c r="E23" s="445"/>
      <c r="F23" s="455" t="s">
        <v>24</v>
      </c>
      <c r="G23" s="438"/>
      <c r="H23" s="439" t="s">
        <v>25</v>
      </c>
      <c r="I23" s="438"/>
      <c r="J23" s="439" t="s">
        <v>26</v>
      </c>
      <c r="K23" s="438"/>
      <c r="L23" s="444"/>
      <c r="M23" s="445"/>
      <c r="N23" s="444"/>
      <c r="O23" s="445"/>
      <c r="P23" s="439" t="s">
        <v>27</v>
      </c>
      <c r="Q23" s="438"/>
      <c r="R23" s="439" t="s">
        <v>28</v>
      </c>
      <c r="S23" s="438"/>
      <c r="T23" s="439" t="s">
        <v>29</v>
      </c>
      <c r="U23" s="438"/>
      <c r="V23" s="439" t="s">
        <v>30</v>
      </c>
      <c r="W23" s="438"/>
      <c r="X23" s="439" t="s">
        <v>31</v>
      </c>
      <c r="Y23" s="438"/>
      <c r="Z23" s="439" t="s">
        <v>32</v>
      </c>
      <c r="AA23" s="438"/>
      <c r="AB23" s="439" t="s">
        <v>33</v>
      </c>
      <c r="AC23" s="438"/>
      <c r="AD23" s="444"/>
      <c r="AE23" s="445"/>
      <c r="AF23" s="444"/>
      <c r="AG23" s="445"/>
      <c r="AH23" s="444"/>
      <c r="AI23" s="445"/>
      <c r="AJ23" s="447"/>
      <c r="AK23" s="444"/>
      <c r="AL23" s="445"/>
      <c r="AM23" s="444"/>
      <c r="AN23" s="445"/>
      <c r="AO23" s="447"/>
      <c r="AP23" s="447"/>
      <c r="AQ23" s="444"/>
      <c r="AR23" s="445"/>
      <c r="AS23" s="447"/>
      <c r="AT23" s="447"/>
      <c r="AU23" s="447"/>
      <c r="AV23" s="447"/>
    </row>
    <row r="24" spans="1:48" ht="30">
      <c r="A24" s="447"/>
      <c r="B24" s="111" t="s">
        <v>34</v>
      </c>
      <c r="C24" s="111" t="s">
        <v>35</v>
      </c>
      <c r="D24" s="111" t="s">
        <v>36</v>
      </c>
      <c r="E24" s="111" t="s">
        <v>37</v>
      </c>
      <c r="F24" s="60" t="s">
        <v>38</v>
      </c>
      <c r="G24" s="60" t="s">
        <v>39</v>
      </c>
      <c r="H24" s="111" t="s">
        <v>38</v>
      </c>
      <c r="I24" s="60" t="s">
        <v>39</v>
      </c>
      <c r="J24" s="111" t="s">
        <v>38</v>
      </c>
      <c r="K24" s="60" t="s">
        <v>39</v>
      </c>
      <c r="L24" s="111" t="s">
        <v>38</v>
      </c>
      <c r="M24" s="60" t="s">
        <v>39</v>
      </c>
      <c r="N24" s="111" t="s">
        <v>38</v>
      </c>
      <c r="O24" s="60" t="s">
        <v>39</v>
      </c>
      <c r="P24" s="111" t="s">
        <v>38</v>
      </c>
      <c r="Q24" s="60" t="s">
        <v>39</v>
      </c>
      <c r="R24" s="111" t="s">
        <v>38</v>
      </c>
      <c r="S24" s="60" t="s">
        <v>39</v>
      </c>
      <c r="T24" s="111" t="s">
        <v>38</v>
      </c>
      <c r="U24" s="60" t="s">
        <v>39</v>
      </c>
      <c r="V24" s="111" t="s">
        <v>38</v>
      </c>
      <c r="W24" s="60" t="s">
        <v>39</v>
      </c>
      <c r="X24" s="111" t="s">
        <v>38</v>
      </c>
      <c r="Y24" s="60" t="s">
        <v>39</v>
      </c>
      <c r="Z24" s="111" t="s">
        <v>38</v>
      </c>
      <c r="AA24" s="60" t="s">
        <v>39</v>
      </c>
      <c r="AB24" s="111" t="s">
        <v>38</v>
      </c>
      <c r="AC24" s="60" t="s">
        <v>39</v>
      </c>
      <c r="AD24" s="112" t="s">
        <v>38</v>
      </c>
      <c r="AE24" s="113" t="s">
        <v>39</v>
      </c>
      <c r="AF24" s="112" t="s">
        <v>38</v>
      </c>
      <c r="AG24" s="113" t="s">
        <v>39</v>
      </c>
      <c r="AH24" s="111" t="s">
        <v>38</v>
      </c>
      <c r="AI24" s="60" t="s">
        <v>39</v>
      </c>
      <c r="AJ24" s="111" t="s">
        <v>38</v>
      </c>
      <c r="AK24" s="111" t="s">
        <v>38</v>
      </c>
      <c r="AL24" s="111" t="s">
        <v>40</v>
      </c>
      <c r="AM24" s="111" t="s">
        <v>38</v>
      </c>
      <c r="AN24" s="111" t="s">
        <v>40</v>
      </c>
      <c r="AO24" s="111" t="s">
        <v>38</v>
      </c>
      <c r="AP24" s="111" t="s">
        <v>41</v>
      </c>
      <c r="AQ24" s="111" t="s">
        <v>42</v>
      </c>
      <c r="AR24" s="111" t="s">
        <v>43</v>
      </c>
      <c r="AS24" s="60" t="s">
        <v>38</v>
      </c>
      <c r="AT24" s="111" t="s">
        <v>41</v>
      </c>
      <c r="AU24" s="111" t="s">
        <v>41</v>
      </c>
      <c r="AV24" s="111" t="s">
        <v>41</v>
      </c>
    </row>
    <row r="25" spans="1:48" ht="49.5" customHeight="1">
      <c r="A25" s="440" t="s">
        <v>1677</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8"/>
    </row>
    <row r="26" spans="1:48" ht="42" customHeight="1">
      <c r="A26" s="441" t="s">
        <v>1678</v>
      </c>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8"/>
    </row>
    <row r="27" spans="1:48" ht="36">
      <c r="A27" s="59" t="s">
        <v>1659</v>
      </c>
      <c r="B27" s="49">
        <v>1065</v>
      </c>
      <c r="C27" s="49">
        <v>557</v>
      </c>
      <c r="D27" s="49">
        <v>471</v>
      </c>
      <c r="E27" s="49">
        <v>37</v>
      </c>
      <c r="F27" s="49">
        <v>5</v>
      </c>
      <c r="G27" s="49" t="s">
        <v>87</v>
      </c>
      <c r="H27" s="49">
        <v>2</v>
      </c>
      <c r="I27" s="49" t="s">
        <v>440</v>
      </c>
      <c r="J27" s="49">
        <v>0</v>
      </c>
      <c r="K27" s="49">
        <v>0</v>
      </c>
      <c r="L27" s="49">
        <v>0</v>
      </c>
      <c r="M27" s="49">
        <v>0</v>
      </c>
      <c r="N27" s="49">
        <v>0</v>
      </c>
      <c r="O27" s="49">
        <v>0</v>
      </c>
      <c r="P27" s="49">
        <v>1</v>
      </c>
      <c r="Q27" s="49" t="s">
        <v>1679</v>
      </c>
      <c r="R27" s="49">
        <v>4</v>
      </c>
      <c r="S27" s="49" t="s">
        <v>794</v>
      </c>
      <c r="T27" s="49">
        <v>0</v>
      </c>
      <c r="U27" s="49">
        <v>0</v>
      </c>
      <c r="V27" s="49">
        <v>0</v>
      </c>
      <c r="W27" s="49">
        <v>0</v>
      </c>
      <c r="X27" s="49">
        <v>27</v>
      </c>
      <c r="Y27" s="49">
        <v>0</v>
      </c>
      <c r="Z27" s="49">
        <v>0</v>
      </c>
      <c r="AA27" s="49">
        <v>0</v>
      </c>
      <c r="AB27" s="49">
        <v>50</v>
      </c>
      <c r="AC27" s="49">
        <v>10</v>
      </c>
      <c r="AD27" s="49">
        <v>642</v>
      </c>
      <c r="AE27" s="49">
        <v>60</v>
      </c>
      <c r="AF27" s="49">
        <v>1065</v>
      </c>
      <c r="AG27" s="49">
        <v>100</v>
      </c>
      <c r="AH27" s="49">
        <v>0</v>
      </c>
      <c r="AI27" s="49">
        <v>0</v>
      </c>
      <c r="AJ27" s="49">
        <v>0</v>
      </c>
      <c r="AK27" s="49">
        <v>0</v>
      </c>
      <c r="AL27" s="49">
        <v>0</v>
      </c>
      <c r="AM27" s="49">
        <v>1</v>
      </c>
      <c r="AN27" s="49">
        <v>0</v>
      </c>
      <c r="AO27" s="49">
        <v>10</v>
      </c>
      <c r="AP27" s="49"/>
      <c r="AQ27" s="49"/>
      <c r="AR27" s="49"/>
      <c r="AS27" s="49"/>
      <c r="AT27" s="49"/>
      <c r="AU27" s="49"/>
      <c r="AV27" s="49"/>
    </row>
    <row r="28" spans="1:48" ht="82.5" customHeight="1">
      <c r="A28" s="141" t="s">
        <v>1660</v>
      </c>
      <c r="B28" s="49">
        <v>1131</v>
      </c>
      <c r="C28" s="49">
        <v>579</v>
      </c>
      <c r="D28" s="49">
        <v>516</v>
      </c>
      <c r="E28" s="49">
        <v>36</v>
      </c>
      <c r="F28" s="50">
        <v>12</v>
      </c>
      <c r="G28" s="50">
        <v>1</v>
      </c>
      <c r="H28" s="49">
        <v>7</v>
      </c>
      <c r="I28" s="50">
        <v>0.6</v>
      </c>
      <c r="J28" s="49">
        <v>0</v>
      </c>
      <c r="K28" s="50">
        <v>0</v>
      </c>
      <c r="L28" s="49">
        <v>5</v>
      </c>
      <c r="M28" s="50">
        <v>0.4</v>
      </c>
      <c r="N28" s="49">
        <v>7</v>
      </c>
      <c r="O28" s="50">
        <v>0.6</v>
      </c>
      <c r="P28" s="49">
        <v>0</v>
      </c>
      <c r="Q28" s="50">
        <v>0</v>
      </c>
      <c r="R28" s="49">
        <v>0</v>
      </c>
      <c r="S28" s="50">
        <v>0</v>
      </c>
      <c r="T28" s="49">
        <v>0</v>
      </c>
      <c r="U28" s="50">
        <v>0</v>
      </c>
      <c r="V28" s="49">
        <v>30</v>
      </c>
      <c r="W28" s="50">
        <v>2.6</v>
      </c>
      <c r="X28" s="49">
        <v>27</v>
      </c>
      <c r="Y28" s="50">
        <v>2.4</v>
      </c>
      <c r="Z28" s="49">
        <v>2</v>
      </c>
      <c r="AA28" s="50">
        <v>0.2</v>
      </c>
      <c r="AB28" s="49">
        <v>53</v>
      </c>
      <c r="AC28" s="50">
        <v>4.7</v>
      </c>
      <c r="AD28" s="49">
        <v>450</v>
      </c>
      <c r="AE28" s="50">
        <v>40</v>
      </c>
      <c r="AF28" s="49">
        <v>1131</v>
      </c>
      <c r="AG28" s="50">
        <v>100</v>
      </c>
      <c r="AH28" s="49">
        <v>53</v>
      </c>
      <c r="AI28" s="50">
        <v>4.7</v>
      </c>
      <c r="AJ28" s="49">
        <v>1</v>
      </c>
      <c r="AK28" s="49">
        <v>0</v>
      </c>
      <c r="AL28" s="49">
        <v>0</v>
      </c>
      <c r="AM28" s="49">
        <v>1</v>
      </c>
      <c r="AN28" s="49">
        <v>0</v>
      </c>
      <c r="AO28" s="49">
        <v>11</v>
      </c>
      <c r="AP28" s="49" t="s">
        <v>49</v>
      </c>
      <c r="AQ28" s="49">
        <v>0</v>
      </c>
      <c r="AR28" s="49">
        <v>0</v>
      </c>
      <c r="AS28" s="50">
        <v>1</v>
      </c>
      <c r="AT28" s="49" t="s">
        <v>49</v>
      </c>
      <c r="AU28" s="49" t="s">
        <v>50</v>
      </c>
      <c r="AV28" s="49" t="s">
        <v>49</v>
      </c>
    </row>
    <row r="29" spans="1:48" ht="45">
      <c r="A29" s="51" t="s">
        <v>51</v>
      </c>
      <c r="B29" s="52" t="s">
        <v>137</v>
      </c>
      <c r="C29" s="52" t="s">
        <v>61</v>
      </c>
      <c r="D29" s="52" t="s">
        <v>1680</v>
      </c>
      <c r="E29" s="52">
        <v>-1</v>
      </c>
      <c r="F29" s="52" t="s">
        <v>182</v>
      </c>
      <c r="G29" s="52" t="s">
        <v>154</v>
      </c>
      <c r="H29" s="52" t="s">
        <v>52</v>
      </c>
      <c r="I29" s="52" t="s">
        <v>110</v>
      </c>
      <c r="J29" s="52">
        <v>0</v>
      </c>
      <c r="K29" s="52">
        <v>0</v>
      </c>
      <c r="L29" s="52" t="s">
        <v>52</v>
      </c>
      <c r="M29" s="52" t="s">
        <v>110</v>
      </c>
      <c r="N29" s="52">
        <v>7</v>
      </c>
      <c r="O29" s="52" t="s">
        <v>111</v>
      </c>
      <c r="P29" s="52">
        <v>-1</v>
      </c>
      <c r="Q29" s="52">
        <v>0</v>
      </c>
      <c r="R29" s="52">
        <v>-4</v>
      </c>
      <c r="S29" s="52">
        <v>-0.4</v>
      </c>
      <c r="T29" s="52">
        <v>0</v>
      </c>
      <c r="U29" s="52">
        <v>0</v>
      </c>
      <c r="V29" s="52" t="s">
        <v>187</v>
      </c>
      <c r="W29" s="52" t="s">
        <v>499</v>
      </c>
      <c r="X29" s="52">
        <v>0</v>
      </c>
      <c r="Y29" s="52" t="s">
        <v>1681</v>
      </c>
      <c r="Z29" s="52" t="s">
        <v>88</v>
      </c>
      <c r="AA29" s="52" t="s">
        <v>417</v>
      </c>
      <c r="AB29" s="52">
        <v>3</v>
      </c>
      <c r="AC29" s="52">
        <v>-5.3</v>
      </c>
      <c r="AD29" s="52">
        <v>-192</v>
      </c>
      <c r="AE29" s="52">
        <v>-20</v>
      </c>
      <c r="AF29" s="52" t="s">
        <v>137</v>
      </c>
      <c r="AG29" s="52">
        <v>0</v>
      </c>
      <c r="AH29" s="52" t="s">
        <v>1682</v>
      </c>
      <c r="AI29" s="52" t="s">
        <v>1683</v>
      </c>
      <c r="AJ29" s="52" t="s">
        <v>95</v>
      </c>
      <c r="AK29" s="52">
        <v>0</v>
      </c>
      <c r="AL29" s="52">
        <v>0</v>
      </c>
      <c r="AM29" s="52">
        <v>0</v>
      </c>
      <c r="AN29" s="52">
        <v>0</v>
      </c>
      <c r="AO29" s="52" t="s">
        <v>95</v>
      </c>
      <c r="AP29" s="53" t="s">
        <v>64</v>
      </c>
      <c r="AQ29" s="52">
        <v>0</v>
      </c>
      <c r="AR29" s="52">
        <v>0</v>
      </c>
      <c r="AS29" s="52">
        <v>1</v>
      </c>
      <c r="AT29" s="53" t="s">
        <v>64</v>
      </c>
      <c r="AU29" s="52" t="s">
        <v>47</v>
      </c>
      <c r="AV29" s="53" t="s">
        <v>64</v>
      </c>
    </row>
    <row r="30" spans="1:48" ht="409.5">
      <c r="A30" s="54" t="s">
        <v>65</v>
      </c>
      <c r="B30" s="436" t="s">
        <v>1684</v>
      </c>
      <c r="C30" s="437"/>
      <c r="D30" s="437"/>
      <c r="E30" s="438"/>
      <c r="F30" s="436" t="s">
        <v>1685</v>
      </c>
      <c r="G30" s="437"/>
      <c r="H30" s="437"/>
      <c r="I30" s="437"/>
      <c r="J30" s="437"/>
      <c r="K30" s="438"/>
      <c r="L30" s="436" t="s">
        <v>1686</v>
      </c>
      <c r="M30" s="438"/>
      <c r="N30" s="436" t="s">
        <v>1687</v>
      </c>
      <c r="O30" s="438"/>
      <c r="P30" s="436" t="s">
        <v>1688</v>
      </c>
      <c r="Q30" s="437"/>
      <c r="R30" s="437"/>
      <c r="S30" s="437"/>
      <c r="T30" s="437"/>
      <c r="U30" s="438"/>
      <c r="V30" s="436" t="s">
        <v>1689</v>
      </c>
      <c r="W30" s="437"/>
      <c r="X30" s="437"/>
      <c r="Y30" s="437"/>
      <c r="Z30" s="437"/>
      <c r="AA30" s="437"/>
      <c r="AB30" s="437"/>
      <c r="AC30" s="438"/>
      <c r="AD30" s="436" t="s">
        <v>1690</v>
      </c>
      <c r="AE30" s="438"/>
      <c r="AF30" s="436" t="s">
        <v>1691</v>
      </c>
      <c r="AG30" s="438"/>
      <c r="AH30" s="436" t="s">
        <v>1670</v>
      </c>
      <c r="AI30" s="438"/>
      <c r="AJ30" s="55" t="s">
        <v>1692</v>
      </c>
      <c r="AK30" s="436" t="s">
        <v>1672</v>
      </c>
      <c r="AL30" s="438"/>
      <c r="AM30" s="436" t="s">
        <v>1673</v>
      </c>
      <c r="AN30" s="438"/>
      <c r="AO30" s="55" t="s">
        <v>78</v>
      </c>
      <c r="AP30" s="55" t="s">
        <v>1674</v>
      </c>
      <c r="AQ30" s="436" t="s">
        <v>1693</v>
      </c>
      <c r="AR30" s="438"/>
      <c r="AS30" s="55" t="s">
        <v>81</v>
      </c>
      <c r="AT30" s="55" t="s">
        <v>82</v>
      </c>
      <c r="AU30" s="55" t="s">
        <v>106</v>
      </c>
      <c r="AV30" s="55" t="s">
        <v>1694</v>
      </c>
    </row>
    <row r="31" spans="1:48">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row>
    <row r="32" spans="1:48" ht="20.25">
      <c r="A32" s="142"/>
      <c r="B32" s="142"/>
      <c r="C32" s="142"/>
      <c r="D32" s="142"/>
      <c r="E32" s="142"/>
      <c r="F32" s="143"/>
      <c r="G32" s="143"/>
      <c r="H32" s="142"/>
      <c r="I32" s="143"/>
      <c r="J32" s="142"/>
      <c r="K32" s="143"/>
      <c r="L32" s="142"/>
      <c r="M32" s="143"/>
      <c r="N32" s="142"/>
      <c r="O32" s="143"/>
      <c r="P32" s="142"/>
      <c r="Q32" s="144"/>
      <c r="R32" s="145"/>
      <c r="S32" s="144"/>
      <c r="T32" s="145"/>
      <c r="U32" s="144"/>
      <c r="V32" s="145"/>
      <c r="W32" s="144"/>
      <c r="X32" s="145"/>
      <c r="Y32" s="144"/>
      <c r="Z32" s="145"/>
      <c r="AA32" s="144"/>
      <c r="AB32" s="145"/>
      <c r="AC32" s="144"/>
      <c r="AD32" s="145"/>
      <c r="AE32" s="144"/>
      <c r="AF32" s="145"/>
      <c r="AG32" s="144"/>
      <c r="AH32" s="145"/>
      <c r="AI32" s="143"/>
      <c r="AJ32" s="142"/>
      <c r="AK32" s="142"/>
      <c r="AL32" s="142"/>
      <c r="AM32" s="142"/>
      <c r="AN32" s="142"/>
      <c r="AO32" s="142"/>
      <c r="AP32" s="142"/>
      <c r="AQ32" s="142"/>
      <c r="AR32" s="142"/>
      <c r="AS32" s="143"/>
      <c r="AT32" s="142"/>
      <c r="AU32" s="142"/>
      <c r="AV32" s="142"/>
    </row>
    <row r="33" spans="1:48" ht="20.25">
      <c r="A33" s="142"/>
      <c r="B33" s="142"/>
      <c r="C33" s="142"/>
      <c r="D33" s="142"/>
      <c r="E33" s="142"/>
      <c r="F33" s="143"/>
      <c r="G33" s="143"/>
      <c r="H33" s="142"/>
      <c r="I33" s="143"/>
      <c r="J33" s="142"/>
      <c r="K33" s="143"/>
      <c r="L33" s="142"/>
      <c r="M33" s="143"/>
      <c r="N33" s="142"/>
      <c r="O33" s="143"/>
      <c r="P33" s="142"/>
      <c r="Q33" s="143"/>
      <c r="R33" s="146"/>
      <c r="S33" s="143"/>
      <c r="T33" s="142"/>
      <c r="U33" s="143"/>
      <c r="V33" s="142"/>
      <c r="W33" s="147"/>
      <c r="X33" s="148"/>
      <c r="Y33" s="147"/>
      <c r="Z33" s="142"/>
      <c r="AA33" s="143"/>
      <c r="AB33" s="142"/>
      <c r="AC33" s="143"/>
      <c r="AD33" s="142"/>
      <c r="AE33" s="143"/>
      <c r="AF33" s="142"/>
      <c r="AG33" s="143"/>
      <c r="AH33" s="142"/>
      <c r="AI33" s="143"/>
      <c r="AJ33" s="142"/>
      <c r="AK33" s="142"/>
      <c r="AL33" s="142"/>
      <c r="AM33" s="142"/>
      <c r="AN33" s="142"/>
      <c r="AO33" s="142"/>
      <c r="AP33" s="142"/>
      <c r="AQ33" s="142"/>
      <c r="AR33" s="142"/>
      <c r="AS33" s="143"/>
      <c r="AT33" s="142"/>
      <c r="AU33" s="142"/>
      <c r="AV33" s="142"/>
    </row>
    <row r="34" spans="1:48" ht="12.75">
      <c r="A34" s="448" t="s">
        <v>2</v>
      </c>
      <c r="B34" s="442" t="s">
        <v>3</v>
      </c>
      <c r="C34" s="450"/>
      <c r="D34" s="450"/>
      <c r="E34" s="443"/>
      <c r="F34" s="455" t="s">
        <v>4</v>
      </c>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8"/>
      <c r="AK34" s="439" t="s">
        <v>5</v>
      </c>
      <c r="AL34" s="437"/>
      <c r="AM34" s="437"/>
      <c r="AN34" s="437"/>
      <c r="AO34" s="437"/>
      <c r="AP34" s="438"/>
      <c r="AQ34" s="442" t="s">
        <v>6</v>
      </c>
      <c r="AR34" s="443"/>
      <c r="AS34" s="456" t="s">
        <v>7</v>
      </c>
      <c r="AT34" s="448" t="s">
        <v>8</v>
      </c>
      <c r="AU34" s="448" t="s">
        <v>9</v>
      </c>
      <c r="AV34" s="448" t="s">
        <v>10</v>
      </c>
    </row>
    <row r="35" spans="1:48" ht="12.75">
      <c r="A35" s="449"/>
      <c r="B35" s="451"/>
      <c r="C35" s="452"/>
      <c r="D35" s="452"/>
      <c r="E35" s="453"/>
      <c r="F35" s="455" t="s">
        <v>11</v>
      </c>
      <c r="G35" s="437"/>
      <c r="H35" s="437"/>
      <c r="I35" s="437"/>
      <c r="J35" s="437"/>
      <c r="K35" s="438"/>
      <c r="L35" s="442" t="s">
        <v>12</v>
      </c>
      <c r="M35" s="443"/>
      <c r="N35" s="442" t="s">
        <v>13</v>
      </c>
      <c r="O35" s="443"/>
      <c r="P35" s="439" t="s">
        <v>14</v>
      </c>
      <c r="Q35" s="437"/>
      <c r="R35" s="437"/>
      <c r="S35" s="437"/>
      <c r="T35" s="437"/>
      <c r="U35" s="438"/>
      <c r="V35" s="439" t="s">
        <v>15</v>
      </c>
      <c r="W35" s="437"/>
      <c r="X35" s="437"/>
      <c r="Y35" s="437"/>
      <c r="Z35" s="437"/>
      <c r="AA35" s="437"/>
      <c r="AB35" s="437"/>
      <c r="AC35" s="438"/>
      <c r="AD35" s="442" t="s">
        <v>16</v>
      </c>
      <c r="AE35" s="443"/>
      <c r="AF35" s="442" t="s">
        <v>17</v>
      </c>
      <c r="AG35" s="443"/>
      <c r="AH35" s="442" t="s">
        <v>18</v>
      </c>
      <c r="AI35" s="443"/>
      <c r="AJ35" s="446" t="s">
        <v>19</v>
      </c>
      <c r="AK35" s="442" t="s">
        <v>20</v>
      </c>
      <c r="AL35" s="443"/>
      <c r="AM35" s="442" t="s">
        <v>21</v>
      </c>
      <c r="AN35" s="443"/>
      <c r="AO35" s="446" t="s">
        <v>22</v>
      </c>
      <c r="AP35" s="446" t="s">
        <v>23</v>
      </c>
      <c r="AQ35" s="451"/>
      <c r="AR35" s="453"/>
      <c r="AS35" s="449"/>
      <c r="AT35" s="449"/>
      <c r="AU35" s="449"/>
      <c r="AV35" s="449"/>
    </row>
    <row r="36" spans="1:48" ht="12.75">
      <c r="A36" s="449"/>
      <c r="B36" s="444"/>
      <c r="C36" s="454"/>
      <c r="D36" s="454"/>
      <c r="E36" s="445"/>
      <c r="F36" s="455" t="s">
        <v>24</v>
      </c>
      <c r="G36" s="438"/>
      <c r="H36" s="439" t="s">
        <v>25</v>
      </c>
      <c r="I36" s="438"/>
      <c r="J36" s="439" t="s">
        <v>26</v>
      </c>
      <c r="K36" s="438"/>
      <c r="L36" s="444"/>
      <c r="M36" s="445"/>
      <c r="N36" s="444"/>
      <c r="O36" s="445"/>
      <c r="P36" s="439" t="s">
        <v>27</v>
      </c>
      <c r="Q36" s="438"/>
      <c r="R36" s="439" t="s">
        <v>28</v>
      </c>
      <c r="S36" s="438"/>
      <c r="T36" s="439" t="s">
        <v>29</v>
      </c>
      <c r="U36" s="438"/>
      <c r="V36" s="439" t="s">
        <v>30</v>
      </c>
      <c r="W36" s="438"/>
      <c r="X36" s="439" t="s">
        <v>31</v>
      </c>
      <c r="Y36" s="438"/>
      <c r="Z36" s="439" t="s">
        <v>32</v>
      </c>
      <c r="AA36" s="438"/>
      <c r="AB36" s="439" t="s">
        <v>33</v>
      </c>
      <c r="AC36" s="438"/>
      <c r="AD36" s="444"/>
      <c r="AE36" s="445"/>
      <c r="AF36" s="444"/>
      <c r="AG36" s="445"/>
      <c r="AH36" s="444"/>
      <c r="AI36" s="445"/>
      <c r="AJ36" s="447"/>
      <c r="AK36" s="444"/>
      <c r="AL36" s="445"/>
      <c r="AM36" s="444"/>
      <c r="AN36" s="445"/>
      <c r="AO36" s="447"/>
      <c r="AP36" s="447"/>
      <c r="AQ36" s="444"/>
      <c r="AR36" s="445"/>
      <c r="AS36" s="447"/>
      <c r="AT36" s="447"/>
      <c r="AU36" s="447"/>
      <c r="AV36" s="447"/>
    </row>
    <row r="37" spans="1:48" ht="30">
      <c r="A37" s="447"/>
      <c r="B37" s="111" t="s">
        <v>34</v>
      </c>
      <c r="C37" s="111" t="s">
        <v>35</v>
      </c>
      <c r="D37" s="111" t="s">
        <v>36</v>
      </c>
      <c r="E37" s="111" t="s">
        <v>37</v>
      </c>
      <c r="F37" s="60" t="s">
        <v>38</v>
      </c>
      <c r="G37" s="60" t="s">
        <v>39</v>
      </c>
      <c r="H37" s="111" t="s">
        <v>38</v>
      </c>
      <c r="I37" s="60" t="s">
        <v>39</v>
      </c>
      <c r="J37" s="111" t="s">
        <v>38</v>
      </c>
      <c r="K37" s="60" t="s">
        <v>39</v>
      </c>
      <c r="L37" s="111" t="s">
        <v>38</v>
      </c>
      <c r="M37" s="60" t="s">
        <v>39</v>
      </c>
      <c r="N37" s="111" t="s">
        <v>38</v>
      </c>
      <c r="O37" s="60" t="s">
        <v>39</v>
      </c>
      <c r="P37" s="111" t="s">
        <v>38</v>
      </c>
      <c r="Q37" s="60" t="s">
        <v>39</v>
      </c>
      <c r="R37" s="111" t="s">
        <v>38</v>
      </c>
      <c r="S37" s="60" t="s">
        <v>39</v>
      </c>
      <c r="T37" s="111" t="s">
        <v>38</v>
      </c>
      <c r="U37" s="60" t="s">
        <v>39</v>
      </c>
      <c r="V37" s="111" t="s">
        <v>38</v>
      </c>
      <c r="W37" s="60" t="s">
        <v>39</v>
      </c>
      <c r="X37" s="111" t="s">
        <v>38</v>
      </c>
      <c r="Y37" s="60" t="s">
        <v>39</v>
      </c>
      <c r="Z37" s="111" t="s">
        <v>38</v>
      </c>
      <c r="AA37" s="60" t="s">
        <v>39</v>
      </c>
      <c r="AB37" s="111" t="s">
        <v>38</v>
      </c>
      <c r="AC37" s="60" t="s">
        <v>39</v>
      </c>
      <c r="AD37" s="112" t="s">
        <v>38</v>
      </c>
      <c r="AE37" s="113" t="s">
        <v>39</v>
      </c>
      <c r="AF37" s="112" t="s">
        <v>38</v>
      </c>
      <c r="AG37" s="113" t="s">
        <v>39</v>
      </c>
      <c r="AH37" s="111" t="s">
        <v>38</v>
      </c>
      <c r="AI37" s="60" t="s">
        <v>39</v>
      </c>
      <c r="AJ37" s="111" t="s">
        <v>38</v>
      </c>
      <c r="AK37" s="111" t="s">
        <v>38</v>
      </c>
      <c r="AL37" s="111" t="s">
        <v>40</v>
      </c>
      <c r="AM37" s="111" t="s">
        <v>38</v>
      </c>
      <c r="AN37" s="111" t="s">
        <v>40</v>
      </c>
      <c r="AO37" s="111" t="s">
        <v>38</v>
      </c>
      <c r="AP37" s="111" t="s">
        <v>41</v>
      </c>
      <c r="AQ37" s="111" t="s">
        <v>42</v>
      </c>
      <c r="AR37" s="111" t="s">
        <v>43</v>
      </c>
      <c r="AS37" s="60" t="s">
        <v>38</v>
      </c>
      <c r="AT37" s="111" t="s">
        <v>41</v>
      </c>
      <c r="AU37" s="111" t="s">
        <v>41</v>
      </c>
      <c r="AV37" s="111" t="s">
        <v>41</v>
      </c>
    </row>
    <row r="38" spans="1:48" ht="36" customHeight="1">
      <c r="A38" s="440" t="s">
        <v>1677</v>
      </c>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8"/>
    </row>
    <row r="39" spans="1:48" ht="42.75" customHeight="1">
      <c r="A39" s="441" t="s">
        <v>1695</v>
      </c>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8"/>
    </row>
    <row r="40" spans="1:48" ht="36">
      <c r="A40" s="59" t="s">
        <v>1659</v>
      </c>
      <c r="B40" s="49">
        <v>996</v>
      </c>
      <c r="C40" s="50">
        <v>470</v>
      </c>
      <c r="D40" s="115">
        <v>470</v>
      </c>
      <c r="E40" s="49">
        <v>56</v>
      </c>
      <c r="F40" s="49">
        <v>19</v>
      </c>
      <c r="G40" s="49">
        <v>2</v>
      </c>
      <c r="H40" s="49">
        <v>0</v>
      </c>
      <c r="I40" s="49">
        <v>0</v>
      </c>
      <c r="J40" s="49">
        <v>5</v>
      </c>
      <c r="K40" s="49">
        <v>0.5</v>
      </c>
      <c r="L40" s="49">
        <v>0</v>
      </c>
      <c r="M40" s="49">
        <v>0</v>
      </c>
      <c r="N40" s="49">
        <v>0</v>
      </c>
      <c r="O40" s="49">
        <v>0</v>
      </c>
      <c r="P40" s="49">
        <v>3</v>
      </c>
      <c r="Q40" s="49">
        <v>0.3</v>
      </c>
      <c r="R40" s="49">
        <v>3</v>
      </c>
      <c r="S40" s="49">
        <v>0.3</v>
      </c>
      <c r="T40" s="49">
        <v>0</v>
      </c>
      <c r="U40" s="49">
        <v>0</v>
      </c>
      <c r="V40" s="49">
        <v>0</v>
      </c>
      <c r="W40" s="49">
        <v>0</v>
      </c>
      <c r="X40" s="49">
        <v>21</v>
      </c>
      <c r="Y40" s="49">
        <v>2.1</v>
      </c>
      <c r="Z40" s="49">
        <v>0</v>
      </c>
      <c r="AA40" s="49">
        <v>0</v>
      </c>
      <c r="AB40" s="49">
        <v>53</v>
      </c>
      <c r="AC40" s="49">
        <v>5.3</v>
      </c>
      <c r="AD40" s="49">
        <v>80</v>
      </c>
      <c r="AE40" s="49">
        <v>8</v>
      </c>
      <c r="AF40" s="49">
        <v>967</v>
      </c>
      <c r="AG40" s="49">
        <v>97</v>
      </c>
      <c r="AH40" s="49">
        <v>165</v>
      </c>
      <c r="AI40" s="49">
        <v>16.5</v>
      </c>
      <c r="AJ40" s="49">
        <v>1</v>
      </c>
      <c r="AK40" s="49">
        <v>0</v>
      </c>
      <c r="AL40" s="49">
        <v>0</v>
      </c>
      <c r="AM40" s="49">
        <v>1</v>
      </c>
      <c r="AN40" s="49">
        <v>1</v>
      </c>
      <c r="AO40" s="49">
        <v>11</v>
      </c>
      <c r="AP40" s="49"/>
      <c r="AQ40" s="49"/>
      <c r="AR40" s="49"/>
      <c r="AS40" s="49"/>
      <c r="AT40" s="49"/>
      <c r="AU40" s="49"/>
      <c r="AV40" s="49"/>
    </row>
    <row r="41" spans="1:48" ht="73.5" customHeight="1">
      <c r="A41" s="141" t="s">
        <v>1660</v>
      </c>
      <c r="B41" s="49">
        <v>984</v>
      </c>
      <c r="C41" s="49">
        <v>456</v>
      </c>
      <c r="D41" s="49">
        <v>472</v>
      </c>
      <c r="E41" s="49">
        <v>56</v>
      </c>
      <c r="F41" s="50">
        <v>10</v>
      </c>
      <c r="G41" s="50">
        <v>1.01</v>
      </c>
      <c r="H41" s="49">
        <v>4</v>
      </c>
      <c r="I41" s="50">
        <v>0.4</v>
      </c>
      <c r="J41" s="49">
        <v>3</v>
      </c>
      <c r="K41" s="50">
        <v>0.3</v>
      </c>
      <c r="L41" s="49">
        <v>0</v>
      </c>
      <c r="M41" s="50">
        <v>0</v>
      </c>
      <c r="N41" s="49">
        <v>0</v>
      </c>
      <c r="O41" s="50">
        <v>0</v>
      </c>
      <c r="P41" s="49">
        <v>0</v>
      </c>
      <c r="Q41" s="50">
        <v>0</v>
      </c>
      <c r="R41" s="49">
        <v>1</v>
      </c>
      <c r="S41" s="50">
        <v>0.1</v>
      </c>
      <c r="T41" s="49">
        <v>0</v>
      </c>
      <c r="U41" s="50">
        <v>0</v>
      </c>
      <c r="V41" s="49">
        <v>117</v>
      </c>
      <c r="W41" s="50">
        <v>11.8</v>
      </c>
      <c r="X41" s="49">
        <v>20</v>
      </c>
      <c r="Y41" s="50">
        <v>2</v>
      </c>
      <c r="Z41" s="49">
        <v>0</v>
      </c>
      <c r="AA41" s="50">
        <v>0</v>
      </c>
      <c r="AB41" s="49">
        <v>0</v>
      </c>
      <c r="AC41" s="50">
        <v>0</v>
      </c>
      <c r="AD41" s="49">
        <v>80</v>
      </c>
      <c r="AE41" s="50">
        <v>8.1</v>
      </c>
      <c r="AF41" s="49">
        <v>984</v>
      </c>
      <c r="AG41" s="50">
        <v>100</v>
      </c>
      <c r="AH41" s="49">
        <v>984</v>
      </c>
      <c r="AI41" s="50">
        <v>100</v>
      </c>
      <c r="AJ41" s="49">
        <v>5</v>
      </c>
      <c r="AK41" s="49">
        <v>0</v>
      </c>
      <c r="AL41" s="49">
        <v>0</v>
      </c>
      <c r="AM41" s="49">
        <v>1</v>
      </c>
      <c r="AN41" s="49">
        <v>1</v>
      </c>
      <c r="AO41" s="49">
        <v>15</v>
      </c>
      <c r="AP41" s="49" t="s">
        <v>49</v>
      </c>
      <c r="AQ41" s="49">
        <v>1</v>
      </c>
      <c r="AR41" s="49">
        <v>23</v>
      </c>
      <c r="AS41" s="50">
        <v>0</v>
      </c>
      <c r="AT41" s="49" t="s">
        <v>50</v>
      </c>
      <c r="AU41" s="49" t="s">
        <v>50</v>
      </c>
      <c r="AV41" s="49" t="s">
        <v>50</v>
      </c>
    </row>
    <row r="42" spans="1:48" ht="84" customHeight="1">
      <c r="A42" s="51" t="s">
        <v>51</v>
      </c>
      <c r="B42" s="52">
        <v>-12</v>
      </c>
      <c r="C42" s="52">
        <v>-14</v>
      </c>
      <c r="D42" s="52" t="s">
        <v>88</v>
      </c>
      <c r="E42" s="52">
        <v>0</v>
      </c>
      <c r="F42" s="52">
        <v>-9</v>
      </c>
      <c r="G42" s="52">
        <v>-1</v>
      </c>
      <c r="H42" s="52" t="s">
        <v>89</v>
      </c>
      <c r="I42" s="52" t="s">
        <v>110</v>
      </c>
      <c r="J42" s="52">
        <v>-2</v>
      </c>
      <c r="K42" s="52">
        <v>-0.2</v>
      </c>
      <c r="L42" s="52">
        <v>0</v>
      </c>
      <c r="M42" s="52">
        <v>0</v>
      </c>
      <c r="N42" s="52">
        <v>0</v>
      </c>
      <c r="O42" s="52">
        <v>0</v>
      </c>
      <c r="P42" s="52">
        <v>-3</v>
      </c>
      <c r="Q42" s="52">
        <v>-0.3</v>
      </c>
      <c r="R42" s="52">
        <v>-2</v>
      </c>
      <c r="S42" s="52">
        <v>-0.2</v>
      </c>
      <c r="T42" s="52">
        <v>0</v>
      </c>
      <c r="U42" s="52">
        <v>0</v>
      </c>
      <c r="V42" s="52" t="s">
        <v>1696</v>
      </c>
      <c r="W42" s="52" t="s">
        <v>1697</v>
      </c>
      <c r="X42" s="52">
        <v>-1</v>
      </c>
      <c r="Y42" s="52">
        <v>-0.1</v>
      </c>
      <c r="Z42" s="52">
        <v>0</v>
      </c>
      <c r="AA42" s="52">
        <v>0</v>
      </c>
      <c r="AB42" s="52">
        <v>-53</v>
      </c>
      <c r="AC42" s="52">
        <v>-5.3</v>
      </c>
      <c r="AD42" s="52">
        <v>0</v>
      </c>
      <c r="AE42" s="52" t="s">
        <v>1698</v>
      </c>
      <c r="AF42" s="52" t="s">
        <v>190</v>
      </c>
      <c r="AG42" s="52" t="s">
        <v>53</v>
      </c>
      <c r="AH42" s="52" t="s">
        <v>1699</v>
      </c>
      <c r="AI42" s="52" t="s">
        <v>1700</v>
      </c>
      <c r="AJ42" s="52" t="s">
        <v>89</v>
      </c>
      <c r="AK42" s="52">
        <v>0</v>
      </c>
      <c r="AL42" s="52">
        <v>0</v>
      </c>
      <c r="AM42" s="52">
        <v>1</v>
      </c>
      <c r="AN42" s="52">
        <v>1</v>
      </c>
      <c r="AO42" s="52" t="s">
        <v>89</v>
      </c>
      <c r="AP42" s="53" t="s">
        <v>64</v>
      </c>
      <c r="AQ42" s="52" t="s">
        <v>95</v>
      </c>
      <c r="AR42" s="52">
        <v>23</v>
      </c>
      <c r="AS42" s="52">
        <v>0</v>
      </c>
      <c r="AT42" s="52" t="s">
        <v>47</v>
      </c>
      <c r="AU42" s="52" t="s">
        <v>47</v>
      </c>
      <c r="AV42" s="52" t="s">
        <v>47</v>
      </c>
    </row>
    <row r="43" spans="1:48" ht="409.5">
      <c r="A43" s="54" t="s">
        <v>65</v>
      </c>
      <c r="B43" s="436" t="s">
        <v>1701</v>
      </c>
      <c r="C43" s="437"/>
      <c r="D43" s="437"/>
      <c r="E43" s="438"/>
      <c r="F43" s="436" t="s">
        <v>1702</v>
      </c>
      <c r="G43" s="437"/>
      <c r="H43" s="437"/>
      <c r="I43" s="437"/>
      <c r="J43" s="437"/>
      <c r="K43" s="438"/>
      <c r="L43" s="436" t="s">
        <v>1703</v>
      </c>
      <c r="M43" s="438"/>
      <c r="N43" s="436" t="s">
        <v>1704</v>
      </c>
      <c r="O43" s="438"/>
      <c r="P43" s="436" t="s">
        <v>1705</v>
      </c>
      <c r="Q43" s="437"/>
      <c r="R43" s="437"/>
      <c r="S43" s="437"/>
      <c r="T43" s="437"/>
      <c r="U43" s="438"/>
      <c r="V43" s="436" t="s">
        <v>1706</v>
      </c>
      <c r="W43" s="437"/>
      <c r="X43" s="437"/>
      <c r="Y43" s="437"/>
      <c r="Z43" s="437"/>
      <c r="AA43" s="437"/>
      <c r="AB43" s="437"/>
      <c r="AC43" s="438"/>
      <c r="AD43" s="436" t="s">
        <v>1707</v>
      </c>
      <c r="AE43" s="438"/>
      <c r="AF43" s="436" t="s">
        <v>1708</v>
      </c>
      <c r="AG43" s="438"/>
      <c r="AH43" s="436" t="s">
        <v>1670</v>
      </c>
      <c r="AI43" s="438"/>
      <c r="AJ43" s="55" t="s">
        <v>1692</v>
      </c>
      <c r="AK43" s="436" t="s">
        <v>1672</v>
      </c>
      <c r="AL43" s="438"/>
      <c r="AM43" s="436" t="s">
        <v>1709</v>
      </c>
      <c r="AN43" s="438"/>
      <c r="AO43" s="55" t="s">
        <v>78</v>
      </c>
      <c r="AP43" s="55" t="s">
        <v>1674</v>
      </c>
      <c r="AQ43" s="436" t="s">
        <v>1693</v>
      </c>
      <c r="AR43" s="438"/>
      <c r="AS43" s="55" t="s">
        <v>81</v>
      </c>
      <c r="AT43" s="55" t="s">
        <v>82</v>
      </c>
      <c r="AU43" s="55" t="s">
        <v>106</v>
      </c>
      <c r="AV43" s="55" t="s">
        <v>1710</v>
      </c>
    </row>
    <row r="44" spans="1:48">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row>
    <row r="45" spans="1:48">
      <c r="A45" s="142"/>
      <c r="B45" s="142"/>
      <c r="C45" s="142"/>
      <c r="D45" s="142"/>
      <c r="E45" s="142"/>
      <c r="F45" s="143"/>
      <c r="G45" s="143"/>
      <c r="H45" s="142"/>
      <c r="I45" s="143"/>
      <c r="J45" s="142"/>
      <c r="K45" s="143"/>
      <c r="L45" s="142"/>
      <c r="M45" s="143"/>
      <c r="N45" s="142"/>
      <c r="O45" s="143"/>
      <c r="P45" s="142"/>
      <c r="Q45" s="143"/>
      <c r="R45" s="142"/>
      <c r="S45" s="143"/>
      <c r="T45" s="142"/>
      <c r="U45" s="143"/>
      <c r="V45" s="142"/>
      <c r="W45" s="143"/>
      <c r="X45" s="142"/>
      <c r="Y45" s="143"/>
      <c r="Z45" s="142"/>
      <c r="AA45" s="143"/>
      <c r="AB45" s="142"/>
      <c r="AC45" s="143"/>
      <c r="AD45" s="142"/>
      <c r="AE45" s="143"/>
      <c r="AF45" s="142"/>
      <c r="AG45" s="143"/>
      <c r="AH45" s="142"/>
      <c r="AI45" s="143"/>
      <c r="AJ45" s="142"/>
      <c r="AK45" s="142"/>
      <c r="AL45" s="142"/>
      <c r="AM45" s="142"/>
      <c r="AN45" s="142"/>
      <c r="AO45" s="142"/>
      <c r="AP45" s="142"/>
      <c r="AQ45" s="142"/>
      <c r="AR45" s="142"/>
      <c r="AS45" s="143"/>
      <c r="AT45" s="142"/>
      <c r="AU45" s="142"/>
      <c r="AV45" s="142"/>
    </row>
    <row r="46" spans="1:48" ht="20.25">
      <c r="A46" s="142"/>
      <c r="B46" s="142"/>
      <c r="C46" s="142"/>
      <c r="D46" s="142"/>
      <c r="E46" s="142"/>
      <c r="F46" s="143"/>
      <c r="G46" s="143"/>
      <c r="H46" s="142"/>
      <c r="I46" s="143"/>
      <c r="J46" s="142"/>
      <c r="K46" s="143"/>
      <c r="L46" s="142"/>
      <c r="M46" s="143"/>
      <c r="N46" s="142"/>
      <c r="O46" s="143"/>
      <c r="P46" s="142"/>
      <c r="Q46" s="144"/>
      <c r="R46" s="145"/>
      <c r="S46" s="144"/>
      <c r="T46" s="145"/>
      <c r="U46" s="144"/>
      <c r="V46" s="145"/>
      <c r="W46" s="144"/>
      <c r="X46" s="145"/>
      <c r="Y46" s="144"/>
      <c r="Z46" s="145"/>
      <c r="AA46" s="144"/>
      <c r="AB46" s="145"/>
      <c r="AC46" s="144"/>
      <c r="AD46" s="145"/>
      <c r="AE46" s="144"/>
      <c r="AF46" s="145"/>
      <c r="AG46" s="144"/>
      <c r="AH46" s="145"/>
      <c r="AI46" s="143"/>
      <c r="AJ46" s="142"/>
      <c r="AK46" s="142"/>
      <c r="AL46" s="142"/>
      <c r="AM46" s="142"/>
      <c r="AN46" s="142"/>
      <c r="AO46" s="142"/>
      <c r="AP46" s="142"/>
      <c r="AQ46" s="142"/>
      <c r="AR46" s="142"/>
      <c r="AS46" s="143"/>
      <c r="AT46" s="142"/>
      <c r="AU46" s="142"/>
      <c r="AV46" s="142"/>
    </row>
    <row r="47" spans="1:48" ht="20.25">
      <c r="A47" s="142"/>
      <c r="B47" s="142"/>
      <c r="C47" s="142"/>
      <c r="D47" s="142"/>
      <c r="E47" s="142"/>
      <c r="F47" s="143"/>
      <c r="G47" s="143"/>
      <c r="H47" s="142"/>
      <c r="I47" s="143"/>
      <c r="J47" s="142"/>
      <c r="K47" s="143"/>
      <c r="L47" s="142"/>
      <c r="M47" s="143"/>
      <c r="N47" s="142"/>
      <c r="O47" s="143"/>
      <c r="P47" s="142"/>
      <c r="Q47" s="143"/>
      <c r="R47" s="146"/>
      <c r="S47" s="143"/>
      <c r="T47" s="142"/>
      <c r="U47" s="143"/>
      <c r="V47" s="142"/>
      <c r="W47" s="147"/>
      <c r="X47" s="148"/>
      <c r="Y47" s="147"/>
      <c r="Z47" s="142"/>
      <c r="AA47" s="143"/>
      <c r="AB47" s="142"/>
      <c r="AC47" s="143"/>
      <c r="AD47" s="142"/>
      <c r="AE47" s="143"/>
      <c r="AF47" s="142"/>
      <c r="AG47" s="143"/>
      <c r="AH47" s="142"/>
      <c r="AI47" s="143"/>
      <c r="AJ47" s="142"/>
      <c r="AK47" s="142"/>
      <c r="AL47" s="142"/>
      <c r="AM47" s="142"/>
      <c r="AN47" s="142"/>
      <c r="AO47" s="142"/>
      <c r="AP47" s="142"/>
      <c r="AQ47" s="142"/>
      <c r="AR47" s="142"/>
      <c r="AS47" s="143"/>
      <c r="AT47" s="142"/>
      <c r="AU47" s="142"/>
      <c r="AV47" s="142"/>
    </row>
    <row r="48" spans="1:48" ht="12.75">
      <c r="A48" s="448" t="s">
        <v>2</v>
      </c>
      <c r="B48" s="442" t="s">
        <v>3</v>
      </c>
      <c r="C48" s="450"/>
      <c r="D48" s="450"/>
      <c r="E48" s="443"/>
      <c r="F48" s="455" t="s">
        <v>4</v>
      </c>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8"/>
      <c r="AK48" s="439" t="s">
        <v>5</v>
      </c>
      <c r="AL48" s="437"/>
      <c r="AM48" s="437"/>
      <c r="AN48" s="437"/>
      <c r="AO48" s="437"/>
      <c r="AP48" s="438"/>
      <c r="AQ48" s="442" t="s">
        <v>6</v>
      </c>
      <c r="AR48" s="443"/>
      <c r="AS48" s="456" t="s">
        <v>7</v>
      </c>
      <c r="AT48" s="448" t="s">
        <v>8</v>
      </c>
      <c r="AU48" s="448" t="s">
        <v>9</v>
      </c>
      <c r="AV48" s="448" t="s">
        <v>10</v>
      </c>
    </row>
    <row r="49" spans="1:48" ht="12.75">
      <c r="A49" s="449"/>
      <c r="B49" s="451"/>
      <c r="C49" s="452"/>
      <c r="D49" s="452"/>
      <c r="E49" s="453"/>
      <c r="F49" s="455" t="s">
        <v>11</v>
      </c>
      <c r="G49" s="437"/>
      <c r="H49" s="437"/>
      <c r="I49" s="437"/>
      <c r="J49" s="437"/>
      <c r="K49" s="438"/>
      <c r="L49" s="442" t="s">
        <v>12</v>
      </c>
      <c r="M49" s="443"/>
      <c r="N49" s="442" t="s">
        <v>13</v>
      </c>
      <c r="O49" s="443"/>
      <c r="P49" s="439" t="s">
        <v>14</v>
      </c>
      <c r="Q49" s="437"/>
      <c r="R49" s="437"/>
      <c r="S49" s="437"/>
      <c r="T49" s="437"/>
      <c r="U49" s="438"/>
      <c r="V49" s="439" t="s">
        <v>15</v>
      </c>
      <c r="W49" s="437"/>
      <c r="X49" s="437"/>
      <c r="Y49" s="437"/>
      <c r="Z49" s="437"/>
      <c r="AA49" s="437"/>
      <c r="AB49" s="437"/>
      <c r="AC49" s="438"/>
      <c r="AD49" s="442" t="s">
        <v>16</v>
      </c>
      <c r="AE49" s="443"/>
      <c r="AF49" s="442" t="s">
        <v>17</v>
      </c>
      <c r="AG49" s="443"/>
      <c r="AH49" s="442" t="s">
        <v>18</v>
      </c>
      <c r="AI49" s="443"/>
      <c r="AJ49" s="446" t="s">
        <v>19</v>
      </c>
      <c r="AK49" s="442" t="s">
        <v>20</v>
      </c>
      <c r="AL49" s="443"/>
      <c r="AM49" s="442" t="s">
        <v>21</v>
      </c>
      <c r="AN49" s="443"/>
      <c r="AO49" s="446" t="s">
        <v>22</v>
      </c>
      <c r="AP49" s="446" t="s">
        <v>23</v>
      </c>
      <c r="AQ49" s="451"/>
      <c r="AR49" s="453"/>
      <c r="AS49" s="449"/>
      <c r="AT49" s="449"/>
      <c r="AU49" s="449"/>
      <c r="AV49" s="449"/>
    </row>
    <row r="50" spans="1:48" ht="12.75">
      <c r="A50" s="449"/>
      <c r="B50" s="444"/>
      <c r="C50" s="454"/>
      <c r="D50" s="454"/>
      <c r="E50" s="445"/>
      <c r="F50" s="455" t="s">
        <v>24</v>
      </c>
      <c r="G50" s="438"/>
      <c r="H50" s="439" t="s">
        <v>25</v>
      </c>
      <c r="I50" s="438"/>
      <c r="J50" s="439" t="s">
        <v>26</v>
      </c>
      <c r="K50" s="438"/>
      <c r="L50" s="444"/>
      <c r="M50" s="445"/>
      <c r="N50" s="444"/>
      <c r="O50" s="445"/>
      <c r="P50" s="439" t="s">
        <v>27</v>
      </c>
      <c r="Q50" s="438"/>
      <c r="R50" s="439" t="s">
        <v>28</v>
      </c>
      <c r="S50" s="438"/>
      <c r="T50" s="439" t="s">
        <v>29</v>
      </c>
      <c r="U50" s="438"/>
      <c r="V50" s="439" t="s">
        <v>30</v>
      </c>
      <c r="W50" s="438"/>
      <c r="X50" s="439" t="s">
        <v>31</v>
      </c>
      <c r="Y50" s="438"/>
      <c r="Z50" s="439" t="s">
        <v>32</v>
      </c>
      <c r="AA50" s="438"/>
      <c r="AB50" s="439" t="s">
        <v>33</v>
      </c>
      <c r="AC50" s="438"/>
      <c r="AD50" s="444"/>
      <c r="AE50" s="445"/>
      <c r="AF50" s="444"/>
      <c r="AG50" s="445"/>
      <c r="AH50" s="444"/>
      <c r="AI50" s="445"/>
      <c r="AJ50" s="447"/>
      <c r="AK50" s="444"/>
      <c r="AL50" s="445"/>
      <c r="AM50" s="444"/>
      <c r="AN50" s="445"/>
      <c r="AO50" s="447"/>
      <c r="AP50" s="447"/>
      <c r="AQ50" s="444"/>
      <c r="AR50" s="445"/>
      <c r="AS50" s="447"/>
      <c r="AT50" s="447"/>
      <c r="AU50" s="447"/>
      <c r="AV50" s="447"/>
    </row>
    <row r="51" spans="1:48" ht="30">
      <c r="A51" s="447"/>
      <c r="B51" s="111" t="s">
        <v>34</v>
      </c>
      <c r="C51" s="111" t="s">
        <v>35</v>
      </c>
      <c r="D51" s="111" t="s">
        <v>36</v>
      </c>
      <c r="E51" s="111" t="s">
        <v>37</v>
      </c>
      <c r="F51" s="60" t="s">
        <v>38</v>
      </c>
      <c r="G51" s="60" t="s">
        <v>39</v>
      </c>
      <c r="H51" s="111" t="s">
        <v>38</v>
      </c>
      <c r="I51" s="60" t="s">
        <v>39</v>
      </c>
      <c r="J51" s="111" t="s">
        <v>38</v>
      </c>
      <c r="K51" s="60" t="s">
        <v>39</v>
      </c>
      <c r="L51" s="111" t="s">
        <v>38</v>
      </c>
      <c r="M51" s="60" t="s">
        <v>39</v>
      </c>
      <c r="N51" s="111" t="s">
        <v>38</v>
      </c>
      <c r="O51" s="60" t="s">
        <v>39</v>
      </c>
      <c r="P51" s="111" t="s">
        <v>38</v>
      </c>
      <c r="Q51" s="60" t="s">
        <v>39</v>
      </c>
      <c r="R51" s="111" t="s">
        <v>38</v>
      </c>
      <c r="S51" s="60" t="s">
        <v>39</v>
      </c>
      <c r="T51" s="111" t="s">
        <v>38</v>
      </c>
      <c r="U51" s="60" t="s">
        <v>39</v>
      </c>
      <c r="V51" s="111" t="s">
        <v>38</v>
      </c>
      <c r="W51" s="60" t="s">
        <v>39</v>
      </c>
      <c r="X51" s="111" t="s">
        <v>38</v>
      </c>
      <c r="Y51" s="60" t="s">
        <v>39</v>
      </c>
      <c r="Z51" s="111" t="s">
        <v>38</v>
      </c>
      <c r="AA51" s="60" t="s">
        <v>39</v>
      </c>
      <c r="AB51" s="111" t="s">
        <v>38</v>
      </c>
      <c r="AC51" s="60" t="s">
        <v>39</v>
      </c>
      <c r="AD51" s="112" t="s">
        <v>38</v>
      </c>
      <c r="AE51" s="113" t="s">
        <v>39</v>
      </c>
      <c r="AF51" s="112" t="s">
        <v>38</v>
      </c>
      <c r="AG51" s="113" t="s">
        <v>39</v>
      </c>
      <c r="AH51" s="111" t="s">
        <v>38</v>
      </c>
      <c r="AI51" s="60" t="s">
        <v>39</v>
      </c>
      <c r="AJ51" s="111" t="s">
        <v>38</v>
      </c>
      <c r="AK51" s="111" t="s">
        <v>38</v>
      </c>
      <c r="AL51" s="111" t="s">
        <v>40</v>
      </c>
      <c r="AM51" s="111" t="s">
        <v>38</v>
      </c>
      <c r="AN51" s="111" t="s">
        <v>40</v>
      </c>
      <c r="AO51" s="111" t="s">
        <v>38</v>
      </c>
      <c r="AP51" s="111" t="s">
        <v>41</v>
      </c>
      <c r="AQ51" s="111" t="s">
        <v>42</v>
      </c>
      <c r="AR51" s="111" t="s">
        <v>43</v>
      </c>
      <c r="AS51" s="60" t="s">
        <v>38</v>
      </c>
      <c r="AT51" s="111" t="s">
        <v>41</v>
      </c>
      <c r="AU51" s="111" t="s">
        <v>41</v>
      </c>
      <c r="AV51" s="111" t="s">
        <v>41</v>
      </c>
    </row>
    <row r="52" spans="1:48" ht="33" customHeight="1">
      <c r="A52" s="440" t="s">
        <v>1677</v>
      </c>
      <c r="B52" s="437"/>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8"/>
    </row>
    <row r="53" spans="1:48" ht="35.25" customHeight="1">
      <c r="A53" s="441" t="s">
        <v>1711</v>
      </c>
      <c r="B53" s="437"/>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8"/>
    </row>
    <row r="54" spans="1:48" ht="36">
      <c r="A54" s="59" t="s">
        <v>1659</v>
      </c>
      <c r="B54" s="49">
        <v>1041</v>
      </c>
      <c r="C54" s="49">
        <v>500</v>
      </c>
      <c r="D54" s="49">
        <v>472</v>
      </c>
      <c r="E54" s="49">
        <v>69</v>
      </c>
      <c r="F54" s="49">
        <v>4</v>
      </c>
      <c r="G54" s="49">
        <v>0.4</v>
      </c>
      <c r="H54" s="49">
        <v>7</v>
      </c>
      <c r="I54" s="49">
        <v>0.7</v>
      </c>
      <c r="J54" s="49">
        <v>0</v>
      </c>
      <c r="K54" s="49">
        <v>0</v>
      </c>
      <c r="L54" s="49">
        <v>2</v>
      </c>
      <c r="M54" s="49">
        <v>0.2</v>
      </c>
      <c r="N54" s="49">
        <v>2</v>
      </c>
      <c r="O54" s="49">
        <v>0.2</v>
      </c>
      <c r="P54" s="49">
        <v>1</v>
      </c>
      <c r="Q54" s="49">
        <v>0.1</v>
      </c>
      <c r="R54" s="49">
        <v>0</v>
      </c>
      <c r="S54" s="49">
        <v>0</v>
      </c>
      <c r="T54" s="49">
        <v>0</v>
      </c>
      <c r="U54" s="49">
        <v>0</v>
      </c>
      <c r="V54" s="49">
        <v>427</v>
      </c>
      <c r="W54" s="49">
        <v>41</v>
      </c>
      <c r="X54" s="49">
        <v>30</v>
      </c>
      <c r="Y54" s="49">
        <v>2.9</v>
      </c>
      <c r="Z54" s="49">
        <v>0</v>
      </c>
      <c r="AA54" s="49">
        <v>0</v>
      </c>
      <c r="AB54" s="49">
        <v>28</v>
      </c>
      <c r="AC54" s="49">
        <v>2.7</v>
      </c>
      <c r="AD54" s="49">
        <v>410</v>
      </c>
      <c r="AE54" s="49">
        <v>39.4</v>
      </c>
      <c r="AF54" s="49">
        <v>427</v>
      </c>
      <c r="AG54" s="49">
        <v>41.1</v>
      </c>
      <c r="AH54" s="49">
        <v>1041</v>
      </c>
      <c r="AI54" s="49">
        <v>100</v>
      </c>
      <c r="AJ54" s="49">
        <v>55</v>
      </c>
      <c r="AK54" s="49">
        <v>1</v>
      </c>
      <c r="AL54" s="49">
        <v>1</v>
      </c>
      <c r="AM54" s="49">
        <v>0</v>
      </c>
      <c r="AN54" s="49">
        <v>0</v>
      </c>
      <c r="AO54" s="149">
        <v>8</v>
      </c>
      <c r="AP54" s="149"/>
      <c r="AQ54" s="149"/>
      <c r="AR54" s="149"/>
      <c r="AS54" s="149"/>
      <c r="AT54" s="150"/>
      <c r="AU54" s="150"/>
      <c r="AV54" s="150"/>
    </row>
    <row r="55" spans="1:48" ht="81.75" customHeight="1">
      <c r="A55" s="141" t="s">
        <v>1660</v>
      </c>
      <c r="B55" s="49">
        <v>1071</v>
      </c>
      <c r="C55" s="49">
        <v>503</v>
      </c>
      <c r="D55" s="49">
        <v>519</v>
      </c>
      <c r="E55" s="49">
        <v>49</v>
      </c>
      <c r="F55" s="49">
        <v>3</v>
      </c>
      <c r="G55" s="49">
        <v>0.3</v>
      </c>
      <c r="H55" s="49">
        <v>3</v>
      </c>
      <c r="I55" s="49">
        <v>0.3</v>
      </c>
      <c r="J55" s="49">
        <v>2</v>
      </c>
      <c r="K55" s="49">
        <v>0.2</v>
      </c>
      <c r="L55" s="49">
        <v>0</v>
      </c>
      <c r="M55" s="49">
        <v>0</v>
      </c>
      <c r="N55" s="49">
        <v>1</v>
      </c>
      <c r="O55" s="49">
        <v>0.1</v>
      </c>
      <c r="P55" s="49">
        <v>0</v>
      </c>
      <c r="Q55" s="49">
        <v>0</v>
      </c>
      <c r="R55" s="49">
        <v>0</v>
      </c>
      <c r="S55" s="49">
        <v>0</v>
      </c>
      <c r="T55" s="49">
        <v>0</v>
      </c>
      <c r="U55" s="49">
        <v>0</v>
      </c>
      <c r="V55" s="49">
        <v>535</v>
      </c>
      <c r="W55" s="49">
        <v>50</v>
      </c>
      <c r="X55" s="49">
        <v>30</v>
      </c>
      <c r="Y55" s="49">
        <v>2.8</v>
      </c>
      <c r="Z55" s="49">
        <v>0</v>
      </c>
      <c r="AA55" s="49">
        <v>0</v>
      </c>
      <c r="AB55" s="49">
        <v>30</v>
      </c>
      <c r="AC55" s="49">
        <v>2.8</v>
      </c>
      <c r="AD55" s="49">
        <v>330</v>
      </c>
      <c r="AE55" s="49">
        <v>30.8</v>
      </c>
      <c r="AF55" s="49">
        <v>489</v>
      </c>
      <c r="AG55" s="49">
        <v>45.7</v>
      </c>
      <c r="AH55" s="151">
        <v>1071</v>
      </c>
      <c r="AI55" s="151">
        <v>100</v>
      </c>
      <c r="AJ55" s="151">
        <v>57</v>
      </c>
      <c r="AK55" s="151">
        <v>1</v>
      </c>
      <c r="AL55" s="151">
        <v>1</v>
      </c>
      <c r="AM55" s="151">
        <v>0</v>
      </c>
      <c r="AN55" s="151">
        <v>0</v>
      </c>
      <c r="AO55" s="152">
        <v>9</v>
      </c>
      <c r="AP55" s="152" t="s">
        <v>1444</v>
      </c>
      <c r="AQ55" s="152">
        <v>0</v>
      </c>
      <c r="AR55" s="152">
        <v>0</v>
      </c>
      <c r="AS55" s="152">
        <v>1</v>
      </c>
      <c r="AT55" s="152" t="s">
        <v>50</v>
      </c>
      <c r="AU55" s="152" t="s">
        <v>50</v>
      </c>
      <c r="AV55" s="152" t="s">
        <v>49</v>
      </c>
    </row>
    <row r="56" spans="1:48" ht="45">
      <c r="A56" s="51" t="s">
        <v>51</v>
      </c>
      <c r="B56" s="52" t="s">
        <v>187</v>
      </c>
      <c r="C56" s="52" t="s">
        <v>53</v>
      </c>
      <c r="D56" s="52" t="s">
        <v>170</v>
      </c>
      <c r="E56" s="52">
        <v>-20</v>
      </c>
      <c r="F56" s="52">
        <v>-1</v>
      </c>
      <c r="G56" s="52">
        <v>-0.1</v>
      </c>
      <c r="H56" s="52">
        <v>-4</v>
      </c>
      <c r="I56" s="52">
        <v>-0.4</v>
      </c>
      <c r="J56" s="52" t="s">
        <v>88</v>
      </c>
      <c r="K56" s="52" t="s">
        <v>417</v>
      </c>
      <c r="L56" s="52" t="s">
        <v>88</v>
      </c>
      <c r="M56" s="52">
        <v>-0.2</v>
      </c>
      <c r="N56" s="52">
        <v>-1</v>
      </c>
      <c r="O56" s="52">
        <v>-0.1</v>
      </c>
      <c r="P56" s="52">
        <v>-1</v>
      </c>
      <c r="Q56" s="52">
        <v>-0.1</v>
      </c>
      <c r="R56" s="52">
        <v>0</v>
      </c>
      <c r="S56" s="52">
        <v>0</v>
      </c>
      <c r="T56" s="52">
        <v>0</v>
      </c>
      <c r="U56" s="52">
        <v>0</v>
      </c>
      <c r="V56" s="52" t="s">
        <v>1712</v>
      </c>
      <c r="W56" s="52" t="s">
        <v>140</v>
      </c>
      <c r="X56" s="52">
        <v>0</v>
      </c>
      <c r="Y56" s="52">
        <v>0</v>
      </c>
      <c r="Z56" s="52">
        <v>0</v>
      </c>
      <c r="AA56" s="52">
        <v>0</v>
      </c>
      <c r="AB56" s="52" t="s">
        <v>88</v>
      </c>
      <c r="AC56" s="52" t="s">
        <v>55</v>
      </c>
      <c r="AD56" s="52" t="s">
        <v>1713</v>
      </c>
      <c r="AE56" s="52" t="s">
        <v>56</v>
      </c>
      <c r="AF56" s="52" t="s">
        <v>566</v>
      </c>
      <c r="AG56" s="52" t="s">
        <v>63</v>
      </c>
      <c r="AH56" s="52" t="s">
        <v>187</v>
      </c>
      <c r="AI56" s="52" t="s">
        <v>181</v>
      </c>
      <c r="AJ56" s="52" t="s">
        <v>739</v>
      </c>
      <c r="AK56" s="52">
        <v>0</v>
      </c>
      <c r="AL56" s="52">
        <v>0</v>
      </c>
      <c r="AM56" s="52">
        <v>0</v>
      </c>
      <c r="AN56" s="52">
        <v>0</v>
      </c>
      <c r="AO56" s="52" t="s">
        <v>95</v>
      </c>
      <c r="AP56" s="53" t="s">
        <v>64</v>
      </c>
      <c r="AQ56" s="52">
        <v>0</v>
      </c>
      <c r="AR56" s="52">
        <v>0</v>
      </c>
      <c r="AS56" s="52">
        <v>1</v>
      </c>
      <c r="AT56" s="53" t="s">
        <v>47</v>
      </c>
      <c r="AU56" s="52" t="s">
        <v>47</v>
      </c>
      <c r="AV56" s="53" t="s">
        <v>64</v>
      </c>
    </row>
    <row r="57" spans="1:48" ht="409.5">
      <c r="A57" s="54" t="s">
        <v>65</v>
      </c>
      <c r="B57" s="436" t="s">
        <v>1714</v>
      </c>
      <c r="C57" s="437"/>
      <c r="D57" s="437"/>
      <c r="E57" s="438"/>
      <c r="F57" s="436" t="s">
        <v>1715</v>
      </c>
      <c r="G57" s="437"/>
      <c r="H57" s="437"/>
      <c r="I57" s="437"/>
      <c r="J57" s="437"/>
      <c r="K57" s="438"/>
      <c r="L57" s="436" t="s">
        <v>1716</v>
      </c>
      <c r="M57" s="438"/>
      <c r="N57" s="436" t="s">
        <v>1717</v>
      </c>
      <c r="O57" s="438"/>
      <c r="P57" s="436" t="s">
        <v>1705</v>
      </c>
      <c r="Q57" s="437"/>
      <c r="R57" s="437"/>
      <c r="S57" s="437"/>
      <c r="T57" s="437"/>
      <c r="U57" s="438"/>
      <c r="V57" s="436" t="s">
        <v>1718</v>
      </c>
      <c r="W57" s="437"/>
      <c r="X57" s="437"/>
      <c r="Y57" s="437"/>
      <c r="Z57" s="437"/>
      <c r="AA57" s="437"/>
      <c r="AB57" s="437"/>
      <c r="AC57" s="438"/>
      <c r="AD57" s="436" t="s">
        <v>1719</v>
      </c>
      <c r="AE57" s="438"/>
      <c r="AF57" s="436" t="s">
        <v>1720</v>
      </c>
      <c r="AG57" s="438"/>
      <c r="AH57" s="436" t="s">
        <v>1721</v>
      </c>
      <c r="AI57" s="438"/>
      <c r="AJ57" s="55" t="s">
        <v>1692</v>
      </c>
      <c r="AK57" s="436" t="s">
        <v>1672</v>
      </c>
      <c r="AL57" s="438"/>
      <c r="AM57" s="436" t="s">
        <v>1722</v>
      </c>
      <c r="AN57" s="438"/>
      <c r="AO57" s="55" t="s">
        <v>1723</v>
      </c>
      <c r="AP57" s="55" t="s">
        <v>1674</v>
      </c>
      <c r="AQ57" s="436" t="s">
        <v>1693</v>
      </c>
      <c r="AR57" s="438"/>
      <c r="AS57" s="55" t="s">
        <v>81</v>
      </c>
      <c r="AT57" s="55" t="s">
        <v>82</v>
      </c>
      <c r="AU57" s="55" t="s">
        <v>106</v>
      </c>
      <c r="AV57" s="55" t="s">
        <v>1724</v>
      </c>
    </row>
    <row r="58" spans="1:48">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row>
    <row r="59" spans="1:48" ht="20.25">
      <c r="A59" s="142"/>
      <c r="B59" s="142"/>
      <c r="C59" s="142"/>
      <c r="D59" s="142"/>
      <c r="E59" s="142"/>
      <c r="F59" s="143"/>
      <c r="G59" s="143"/>
      <c r="H59" s="142"/>
      <c r="I59" s="143"/>
      <c r="J59" s="142"/>
      <c r="K59" s="143"/>
      <c r="L59" s="142"/>
      <c r="M59" s="143"/>
      <c r="N59" s="142"/>
      <c r="O59" s="143"/>
      <c r="P59" s="142"/>
      <c r="Q59" s="144"/>
      <c r="R59" s="145"/>
      <c r="S59" s="144"/>
      <c r="T59" s="145"/>
      <c r="U59" s="144"/>
      <c r="V59" s="145"/>
      <c r="W59" s="144"/>
      <c r="X59" s="145"/>
      <c r="Y59" s="144"/>
      <c r="Z59" s="145"/>
      <c r="AA59" s="144"/>
      <c r="AB59" s="145"/>
      <c r="AC59" s="144"/>
      <c r="AD59" s="145"/>
      <c r="AE59" s="144"/>
      <c r="AF59" s="145"/>
      <c r="AG59" s="144"/>
      <c r="AH59" s="145"/>
      <c r="AI59" s="143"/>
      <c r="AJ59" s="142"/>
      <c r="AK59" s="142"/>
      <c r="AL59" s="142"/>
      <c r="AM59" s="142"/>
      <c r="AN59" s="142"/>
      <c r="AO59" s="142"/>
      <c r="AP59" s="142"/>
      <c r="AQ59" s="142"/>
      <c r="AR59" s="142"/>
      <c r="AS59" s="143"/>
      <c r="AT59" s="142"/>
      <c r="AU59" s="142"/>
      <c r="AV59" s="142"/>
    </row>
    <row r="60" spans="1:48" ht="20.25">
      <c r="A60" s="142"/>
      <c r="B60" s="142"/>
      <c r="C60" s="142"/>
      <c r="D60" s="142"/>
      <c r="E60" s="142"/>
      <c r="F60" s="143"/>
      <c r="G60" s="143"/>
      <c r="H60" s="142"/>
      <c r="I60" s="143"/>
      <c r="J60" s="142"/>
      <c r="K60" s="143"/>
      <c r="L60" s="142"/>
      <c r="M60" s="143"/>
      <c r="N60" s="142"/>
      <c r="O60" s="143"/>
      <c r="P60" s="142"/>
      <c r="Q60" s="143"/>
      <c r="R60" s="146"/>
      <c r="S60" s="143"/>
      <c r="T60" s="142"/>
      <c r="U60" s="143"/>
      <c r="V60" s="142"/>
      <c r="W60" s="147"/>
      <c r="X60" s="148"/>
      <c r="Y60" s="147"/>
      <c r="Z60" s="142"/>
      <c r="AA60" s="143"/>
      <c r="AB60" s="142"/>
      <c r="AC60" s="143"/>
      <c r="AD60" s="142"/>
      <c r="AE60" s="143"/>
      <c r="AF60" s="142"/>
      <c r="AG60" s="143"/>
      <c r="AH60" s="142"/>
      <c r="AI60" s="143"/>
      <c r="AJ60" s="142"/>
      <c r="AK60" s="142"/>
      <c r="AL60" s="142"/>
      <c r="AM60" s="142"/>
      <c r="AN60" s="142"/>
      <c r="AO60" s="142"/>
      <c r="AP60" s="142"/>
      <c r="AQ60" s="142"/>
      <c r="AR60" s="142"/>
      <c r="AS60" s="143"/>
      <c r="AT60" s="142"/>
      <c r="AU60" s="142"/>
      <c r="AV60" s="142"/>
    </row>
    <row r="61" spans="1:48" ht="12.75">
      <c r="A61" s="448" t="s">
        <v>2</v>
      </c>
      <c r="B61" s="442" t="s">
        <v>3</v>
      </c>
      <c r="C61" s="450"/>
      <c r="D61" s="450"/>
      <c r="E61" s="443"/>
      <c r="F61" s="455" t="s">
        <v>4</v>
      </c>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8"/>
      <c r="AK61" s="439" t="s">
        <v>5</v>
      </c>
      <c r="AL61" s="437"/>
      <c r="AM61" s="437"/>
      <c r="AN61" s="437"/>
      <c r="AO61" s="437"/>
      <c r="AP61" s="438"/>
      <c r="AQ61" s="442" t="s">
        <v>6</v>
      </c>
      <c r="AR61" s="443"/>
      <c r="AS61" s="456" t="s">
        <v>7</v>
      </c>
      <c r="AT61" s="448" t="s">
        <v>8</v>
      </c>
      <c r="AU61" s="448" t="s">
        <v>9</v>
      </c>
      <c r="AV61" s="448" t="s">
        <v>10</v>
      </c>
    </row>
    <row r="62" spans="1:48" ht="12.75">
      <c r="A62" s="449"/>
      <c r="B62" s="451"/>
      <c r="C62" s="452"/>
      <c r="D62" s="452"/>
      <c r="E62" s="453"/>
      <c r="F62" s="455" t="s">
        <v>11</v>
      </c>
      <c r="G62" s="437"/>
      <c r="H62" s="437"/>
      <c r="I62" s="437"/>
      <c r="J62" s="437"/>
      <c r="K62" s="438"/>
      <c r="L62" s="442" t="s">
        <v>12</v>
      </c>
      <c r="M62" s="443"/>
      <c r="N62" s="442" t="s">
        <v>13</v>
      </c>
      <c r="O62" s="443"/>
      <c r="P62" s="439" t="s">
        <v>14</v>
      </c>
      <c r="Q62" s="437"/>
      <c r="R62" s="437"/>
      <c r="S62" s="437"/>
      <c r="T62" s="437"/>
      <c r="U62" s="438"/>
      <c r="V62" s="439" t="s">
        <v>15</v>
      </c>
      <c r="W62" s="437"/>
      <c r="X62" s="437"/>
      <c r="Y62" s="437"/>
      <c r="Z62" s="437"/>
      <c r="AA62" s="437"/>
      <c r="AB62" s="437"/>
      <c r="AC62" s="438"/>
      <c r="AD62" s="442" t="s">
        <v>16</v>
      </c>
      <c r="AE62" s="443"/>
      <c r="AF62" s="442" t="s">
        <v>17</v>
      </c>
      <c r="AG62" s="443"/>
      <c r="AH62" s="442" t="s">
        <v>18</v>
      </c>
      <c r="AI62" s="443"/>
      <c r="AJ62" s="446" t="s">
        <v>19</v>
      </c>
      <c r="AK62" s="442" t="s">
        <v>20</v>
      </c>
      <c r="AL62" s="443"/>
      <c r="AM62" s="442" t="s">
        <v>21</v>
      </c>
      <c r="AN62" s="443"/>
      <c r="AO62" s="446" t="s">
        <v>22</v>
      </c>
      <c r="AP62" s="446" t="s">
        <v>23</v>
      </c>
      <c r="AQ62" s="451"/>
      <c r="AR62" s="453"/>
      <c r="AS62" s="449"/>
      <c r="AT62" s="449"/>
      <c r="AU62" s="449"/>
      <c r="AV62" s="449"/>
    </row>
    <row r="63" spans="1:48" ht="12.75">
      <c r="A63" s="449"/>
      <c r="B63" s="444"/>
      <c r="C63" s="454"/>
      <c r="D63" s="454"/>
      <c r="E63" s="445"/>
      <c r="F63" s="455" t="s">
        <v>24</v>
      </c>
      <c r="G63" s="438"/>
      <c r="H63" s="439" t="s">
        <v>25</v>
      </c>
      <c r="I63" s="438"/>
      <c r="J63" s="439" t="s">
        <v>26</v>
      </c>
      <c r="K63" s="438"/>
      <c r="L63" s="444"/>
      <c r="M63" s="445"/>
      <c r="N63" s="444"/>
      <c r="O63" s="445"/>
      <c r="P63" s="439" t="s">
        <v>27</v>
      </c>
      <c r="Q63" s="438"/>
      <c r="R63" s="439" t="s">
        <v>28</v>
      </c>
      <c r="S63" s="438"/>
      <c r="T63" s="439" t="s">
        <v>29</v>
      </c>
      <c r="U63" s="438"/>
      <c r="V63" s="439" t="s">
        <v>30</v>
      </c>
      <c r="W63" s="438"/>
      <c r="X63" s="439" t="s">
        <v>31</v>
      </c>
      <c r="Y63" s="438"/>
      <c r="Z63" s="439" t="s">
        <v>32</v>
      </c>
      <c r="AA63" s="438"/>
      <c r="AB63" s="439" t="s">
        <v>33</v>
      </c>
      <c r="AC63" s="438"/>
      <c r="AD63" s="444"/>
      <c r="AE63" s="445"/>
      <c r="AF63" s="444"/>
      <c r="AG63" s="445"/>
      <c r="AH63" s="444"/>
      <c r="AI63" s="445"/>
      <c r="AJ63" s="447"/>
      <c r="AK63" s="444"/>
      <c r="AL63" s="445"/>
      <c r="AM63" s="444"/>
      <c r="AN63" s="445"/>
      <c r="AO63" s="447"/>
      <c r="AP63" s="447"/>
      <c r="AQ63" s="444"/>
      <c r="AR63" s="445"/>
      <c r="AS63" s="447"/>
      <c r="AT63" s="447"/>
      <c r="AU63" s="447"/>
      <c r="AV63" s="447"/>
    </row>
    <row r="64" spans="1:48" ht="30">
      <c r="A64" s="447"/>
      <c r="B64" s="111" t="s">
        <v>34</v>
      </c>
      <c r="C64" s="111" t="s">
        <v>35</v>
      </c>
      <c r="D64" s="111" t="s">
        <v>36</v>
      </c>
      <c r="E64" s="111" t="s">
        <v>37</v>
      </c>
      <c r="F64" s="60" t="s">
        <v>38</v>
      </c>
      <c r="G64" s="60" t="s">
        <v>39</v>
      </c>
      <c r="H64" s="111" t="s">
        <v>38</v>
      </c>
      <c r="I64" s="60" t="s">
        <v>39</v>
      </c>
      <c r="J64" s="111" t="s">
        <v>38</v>
      </c>
      <c r="K64" s="60" t="s">
        <v>39</v>
      </c>
      <c r="L64" s="111" t="s">
        <v>38</v>
      </c>
      <c r="M64" s="60" t="s">
        <v>39</v>
      </c>
      <c r="N64" s="111" t="s">
        <v>38</v>
      </c>
      <c r="O64" s="60" t="s">
        <v>39</v>
      </c>
      <c r="P64" s="111" t="s">
        <v>38</v>
      </c>
      <c r="Q64" s="60" t="s">
        <v>39</v>
      </c>
      <c r="R64" s="111" t="s">
        <v>38</v>
      </c>
      <c r="S64" s="60" t="s">
        <v>39</v>
      </c>
      <c r="T64" s="111" t="s">
        <v>38</v>
      </c>
      <c r="U64" s="60" t="s">
        <v>39</v>
      </c>
      <c r="V64" s="111" t="s">
        <v>38</v>
      </c>
      <c r="W64" s="60" t="s">
        <v>39</v>
      </c>
      <c r="X64" s="111" t="s">
        <v>38</v>
      </c>
      <c r="Y64" s="60" t="s">
        <v>39</v>
      </c>
      <c r="Z64" s="111" t="s">
        <v>38</v>
      </c>
      <c r="AA64" s="60" t="s">
        <v>39</v>
      </c>
      <c r="AB64" s="111" t="s">
        <v>38</v>
      </c>
      <c r="AC64" s="60" t="s">
        <v>39</v>
      </c>
      <c r="AD64" s="112" t="s">
        <v>38</v>
      </c>
      <c r="AE64" s="113" t="s">
        <v>39</v>
      </c>
      <c r="AF64" s="112" t="s">
        <v>38</v>
      </c>
      <c r="AG64" s="113" t="s">
        <v>39</v>
      </c>
      <c r="AH64" s="111" t="s">
        <v>38</v>
      </c>
      <c r="AI64" s="60" t="s">
        <v>39</v>
      </c>
      <c r="AJ64" s="111" t="s">
        <v>38</v>
      </c>
      <c r="AK64" s="111" t="s">
        <v>38</v>
      </c>
      <c r="AL64" s="111" t="s">
        <v>40</v>
      </c>
      <c r="AM64" s="111" t="s">
        <v>38</v>
      </c>
      <c r="AN64" s="111" t="s">
        <v>40</v>
      </c>
      <c r="AO64" s="111" t="s">
        <v>38</v>
      </c>
      <c r="AP64" s="111" t="s">
        <v>41</v>
      </c>
      <c r="AQ64" s="111" t="s">
        <v>42</v>
      </c>
      <c r="AR64" s="111" t="s">
        <v>43</v>
      </c>
      <c r="AS64" s="60" t="s">
        <v>38</v>
      </c>
      <c r="AT64" s="111" t="s">
        <v>41</v>
      </c>
      <c r="AU64" s="111" t="s">
        <v>41</v>
      </c>
      <c r="AV64" s="111" t="s">
        <v>41</v>
      </c>
    </row>
    <row r="65" spans="1:48" ht="37.5" customHeight="1">
      <c r="A65" s="440" t="s">
        <v>1677</v>
      </c>
      <c r="B65" s="437"/>
      <c r="C65" s="437"/>
      <c r="D65" s="437"/>
      <c r="E65" s="437"/>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8"/>
    </row>
    <row r="66" spans="1:48" ht="42.75" customHeight="1">
      <c r="A66" s="441" t="s">
        <v>1725</v>
      </c>
      <c r="B66" s="437"/>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8"/>
    </row>
    <row r="67" spans="1:48" ht="36">
      <c r="A67" s="59" t="s">
        <v>1659</v>
      </c>
      <c r="B67" s="49">
        <v>377</v>
      </c>
      <c r="C67" s="49">
        <v>195</v>
      </c>
      <c r="D67" s="49">
        <v>166</v>
      </c>
      <c r="E67" s="49">
        <v>16</v>
      </c>
      <c r="F67" s="49">
        <v>1</v>
      </c>
      <c r="G67" s="49">
        <v>0.26</v>
      </c>
      <c r="H67" s="49">
        <v>0</v>
      </c>
      <c r="I67" s="49">
        <v>0</v>
      </c>
      <c r="J67" s="49">
        <v>0</v>
      </c>
      <c r="K67" s="49">
        <v>0</v>
      </c>
      <c r="L67" s="49">
        <v>0</v>
      </c>
      <c r="M67" s="49">
        <v>0</v>
      </c>
      <c r="N67" s="49">
        <v>0</v>
      </c>
      <c r="O67" s="49">
        <v>0</v>
      </c>
      <c r="P67" s="49">
        <v>1</v>
      </c>
      <c r="Q67" s="49">
        <v>0.26</v>
      </c>
      <c r="R67" s="49">
        <v>0</v>
      </c>
      <c r="S67" s="49">
        <v>0</v>
      </c>
      <c r="T67" s="49">
        <v>0</v>
      </c>
      <c r="U67" s="49">
        <v>0</v>
      </c>
      <c r="V67" s="49">
        <v>10</v>
      </c>
      <c r="W67" s="49">
        <v>2.6</v>
      </c>
      <c r="X67" s="49">
        <v>17</v>
      </c>
      <c r="Y67" s="49">
        <v>4.5</v>
      </c>
      <c r="Z67" s="49">
        <v>2</v>
      </c>
      <c r="AA67" s="49">
        <v>0.5</v>
      </c>
      <c r="AB67" s="49">
        <v>12</v>
      </c>
      <c r="AC67" s="49">
        <v>3.1</v>
      </c>
      <c r="AD67" s="49">
        <v>287</v>
      </c>
      <c r="AE67" s="49">
        <v>76</v>
      </c>
      <c r="AF67" s="49">
        <v>370</v>
      </c>
      <c r="AG67" s="49">
        <v>98</v>
      </c>
      <c r="AH67" s="49">
        <v>377</v>
      </c>
      <c r="AI67" s="49">
        <v>100</v>
      </c>
      <c r="AJ67" s="49">
        <v>5</v>
      </c>
      <c r="AK67" s="49">
        <v>1</v>
      </c>
      <c r="AL67" s="49">
        <v>1</v>
      </c>
      <c r="AM67" s="49">
        <v>0</v>
      </c>
      <c r="AN67" s="49">
        <v>0</v>
      </c>
      <c r="AO67" s="49">
        <v>0</v>
      </c>
      <c r="AP67" s="49"/>
      <c r="AQ67" s="49"/>
      <c r="AR67" s="49"/>
      <c r="AS67" s="49"/>
      <c r="AT67" s="49"/>
      <c r="AU67" s="49"/>
      <c r="AV67" s="49"/>
    </row>
    <row r="68" spans="1:48" ht="108.75" customHeight="1">
      <c r="A68" s="141" t="s">
        <v>1660</v>
      </c>
      <c r="B68" s="49">
        <v>415</v>
      </c>
      <c r="C68" s="49">
        <v>212</v>
      </c>
      <c r="D68" s="49">
        <v>182</v>
      </c>
      <c r="E68" s="49">
        <v>21</v>
      </c>
      <c r="F68" s="50">
        <v>0</v>
      </c>
      <c r="G68" s="50">
        <v>0</v>
      </c>
      <c r="H68" s="49">
        <v>0</v>
      </c>
      <c r="I68" s="50">
        <v>0</v>
      </c>
      <c r="J68" s="49">
        <v>0</v>
      </c>
      <c r="K68" s="50">
        <v>0</v>
      </c>
      <c r="L68" s="49">
        <v>0</v>
      </c>
      <c r="M68" s="50">
        <v>0</v>
      </c>
      <c r="N68" s="49">
        <v>0</v>
      </c>
      <c r="O68" s="50">
        <v>0</v>
      </c>
      <c r="P68" s="49">
        <v>0</v>
      </c>
      <c r="Q68" s="50">
        <v>0</v>
      </c>
      <c r="R68" s="49">
        <v>0</v>
      </c>
      <c r="S68" s="50">
        <v>0</v>
      </c>
      <c r="T68" s="49">
        <v>0</v>
      </c>
      <c r="U68" s="50">
        <v>0</v>
      </c>
      <c r="V68" s="49">
        <v>12</v>
      </c>
      <c r="W68" s="50">
        <v>2.8</v>
      </c>
      <c r="X68" s="49">
        <v>20</v>
      </c>
      <c r="Y68" s="50">
        <v>4.8</v>
      </c>
      <c r="Z68" s="49">
        <v>2</v>
      </c>
      <c r="AA68" s="50">
        <v>0.5</v>
      </c>
      <c r="AB68" s="49">
        <v>54</v>
      </c>
      <c r="AC68" s="50">
        <v>13</v>
      </c>
      <c r="AD68" s="49">
        <v>205</v>
      </c>
      <c r="AE68" s="50">
        <v>49</v>
      </c>
      <c r="AF68" s="50">
        <v>415</v>
      </c>
      <c r="AG68" s="50">
        <v>100</v>
      </c>
      <c r="AH68" s="50">
        <v>415</v>
      </c>
      <c r="AI68" s="50">
        <v>100</v>
      </c>
      <c r="AJ68" s="49">
        <v>29</v>
      </c>
      <c r="AK68" s="49">
        <v>1</v>
      </c>
      <c r="AL68" s="49">
        <v>1</v>
      </c>
      <c r="AM68" s="49">
        <v>1</v>
      </c>
      <c r="AN68" s="49">
        <v>1</v>
      </c>
      <c r="AO68" s="49">
        <v>10</v>
      </c>
      <c r="AP68" s="49" t="s">
        <v>49</v>
      </c>
      <c r="AQ68" s="49">
        <v>0</v>
      </c>
      <c r="AR68" s="49">
        <v>0</v>
      </c>
      <c r="AS68" s="50">
        <v>1</v>
      </c>
      <c r="AT68" s="49" t="s">
        <v>49</v>
      </c>
      <c r="AU68" s="49" t="s">
        <v>50</v>
      </c>
      <c r="AV68" s="49" t="s">
        <v>49</v>
      </c>
    </row>
    <row r="69" spans="1:48" ht="45">
      <c r="A69" s="51" t="s">
        <v>51</v>
      </c>
      <c r="B69" s="52" t="s">
        <v>1726</v>
      </c>
      <c r="C69" s="52" t="s">
        <v>190</v>
      </c>
      <c r="D69" s="52" t="s">
        <v>545</v>
      </c>
      <c r="E69" s="52" t="s">
        <v>52</v>
      </c>
      <c r="F69" s="52">
        <v>-1</v>
      </c>
      <c r="G69" s="52">
        <v>-0.2</v>
      </c>
      <c r="H69" s="52">
        <v>0</v>
      </c>
      <c r="I69" s="52">
        <v>0</v>
      </c>
      <c r="J69" s="52">
        <v>0</v>
      </c>
      <c r="K69" s="52">
        <v>0</v>
      </c>
      <c r="L69" s="52">
        <v>0</v>
      </c>
      <c r="M69" s="52">
        <v>0</v>
      </c>
      <c r="N69" s="52">
        <v>0</v>
      </c>
      <c r="O69" s="52">
        <v>0</v>
      </c>
      <c r="P69" s="52">
        <v>-1</v>
      </c>
      <c r="Q69" s="52">
        <v>-0.2</v>
      </c>
      <c r="R69" s="52">
        <v>0</v>
      </c>
      <c r="S69" s="52">
        <v>0</v>
      </c>
      <c r="T69" s="52">
        <v>0</v>
      </c>
      <c r="U69" s="52">
        <v>0</v>
      </c>
      <c r="V69" s="52" t="s">
        <v>88</v>
      </c>
      <c r="W69" s="52" t="s">
        <v>417</v>
      </c>
      <c r="X69" s="52" t="s">
        <v>53</v>
      </c>
      <c r="Y69" s="52" t="s">
        <v>54</v>
      </c>
      <c r="Z69" s="52">
        <v>0</v>
      </c>
      <c r="AA69" s="52">
        <v>0</v>
      </c>
      <c r="AB69" s="52" t="s">
        <v>1727</v>
      </c>
      <c r="AC69" s="52" t="s">
        <v>114</v>
      </c>
      <c r="AD69" s="52">
        <v>-82</v>
      </c>
      <c r="AE69" s="52">
        <v>-27</v>
      </c>
      <c r="AF69" s="52" t="s">
        <v>1680</v>
      </c>
      <c r="AG69" s="52" t="s">
        <v>88</v>
      </c>
      <c r="AH69" s="52" t="s">
        <v>738</v>
      </c>
      <c r="AI69" s="52">
        <v>0</v>
      </c>
      <c r="AJ69" s="52" t="s">
        <v>109</v>
      </c>
      <c r="AK69" s="52">
        <v>0</v>
      </c>
      <c r="AL69" s="52">
        <v>0</v>
      </c>
      <c r="AM69" s="52">
        <v>0</v>
      </c>
      <c r="AN69" s="52" t="s">
        <v>95</v>
      </c>
      <c r="AO69" s="52" t="s">
        <v>114</v>
      </c>
      <c r="AP69" s="53" t="s">
        <v>64</v>
      </c>
      <c r="AQ69" s="52">
        <v>0</v>
      </c>
      <c r="AR69" s="52">
        <v>0</v>
      </c>
      <c r="AS69" s="52">
        <v>1</v>
      </c>
      <c r="AT69" s="53" t="s">
        <v>64</v>
      </c>
      <c r="AU69" s="52" t="s">
        <v>47</v>
      </c>
      <c r="AV69" s="53" t="s">
        <v>64</v>
      </c>
    </row>
    <row r="70" spans="1:48" ht="409.5">
      <c r="A70" s="54" t="s">
        <v>65</v>
      </c>
      <c r="B70" s="436" t="s">
        <v>1728</v>
      </c>
      <c r="C70" s="437"/>
      <c r="D70" s="437"/>
      <c r="E70" s="438"/>
      <c r="F70" s="436" t="s">
        <v>1729</v>
      </c>
      <c r="G70" s="437"/>
      <c r="H70" s="437"/>
      <c r="I70" s="437"/>
      <c r="J70" s="437"/>
      <c r="K70" s="438"/>
      <c r="L70" s="436" t="s">
        <v>1730</v>
      </c>
      <c r="M70" s="438"/>
      <c r="N70" s="436" t="s">
        <v>1731</v>
      </c>
      <c r="O70" s="438"/>
      <c r="P70" s="436" t="s">
        <v>1705</v>
      </c>
      <c r="Q70" s="437"/>
      <c r="R70" s="437"/>
      <c r="S70" s="437"/>
      <c r="T70" s="437"/>
      <c r="U70" s="438"/>
      <c r="V70" s="436" t="s">
        <v>1732</v>
      </c>
      <c r="W70" s="437"/>
      <c r="X70" s="437"/>
      <c r="Y70" s="437"/>
      <c r="Z70" s="437"/>
      <c r="AA70" s="437"/>
      <c r="AB70" s="437"/>
      <c r="AC70" s="438"/>
      <c r="AD70" s="436" t="s">
        <v>1733</v>
      </c>
      <c r="AE70" s="438"/>
      <c r="AF70" s="436" t="s">
        <v>1734</v>
      </c>
      <c r="AG70" s="438"/>
      <c r="AH70" s="436" t="s">
        <v>1735</v>
      </c>
      <c r="AI70" s="438"/>
      <c r="AJ70" s="55" t="s">
        <v>1692</v>
      </c>
      <c r="AK70" s="436" t="s">
        <v>1736</v>
      </c>
      <c r="AL70" s="438"/>
      <c r="AM70" s="436" t="s">
        <v>1722</v>
      </c>
      <c r="AN70" s="438"/>
      <c r="AO70" s="55" t="s">
        <v>1737</v>
      </c>
      <c r="AP70" s="55" t="s">
        <v>1674</v>
      </c>
      <c r="AQ70" s="436" t="s">
        <v>1693</v>
      </c>
      <c r="AR70" s="438"/>
      <c r="AS70" s="55" t="s">
        <v>81</v>
      </c>
      <c r="AT70" s="55" t="s">
        <v>82</v>
      </c>
      <c r="AU70" s="55" t="s">
        <v>106</v>
      </c>
      <c r="AV70" s="55" t="s">
        <v>1694</v>
      </c>
    </row>
    <row r="71" spans="1:48">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row>
    <row r="72" spans="1:48">
      <c r="A72" s="142"/>
      <c r="B72" s="142"/>
      <c r="C72" s="142"/>
      <c r="D72" s="142"/>
      <c r="E72" s="142"/>
      <c r="F72" s="143"/>
      <c r="G72" s="143"/>
      <c r="H72" s="142"/>
      <c r="I72" s="143"/>
      <c r="J72" s="142"/>
      <c r="K72" s="143"/>
      <c r="L72" s="142"/>
      <c r="M72" s="143"/>
      <c r="N72" s="142"/>
      <c r="O72" s="143"/>
      <c r="P72" s="142"/>
      <c r="Q72" s="143"/>
      <c r="R72" s="142"/>
      <c r="S72" s="143"/>
      <c r="T72" s="142"/>
      <c r="U72" s="143"/>
      <c r="V72" s="142"/>
      <c r="W72" s="143"/>
      <c r="X72" s="142"/>
      <c r="Y72" s="143"/>
      <c r="Z72" s="142"/>
      <c r="AA72" s="143"/>
      <c r="AB72" s="142"/>
      <c r="AC72" s="143"/>
      <c r="AD72" s="142"/>
      <c r="AE72" s="143"/>
      <c r="AF72" s="142"/>
      <c r="AG72" s="143"/>
      <c r="AH72" s="142"/>
      <c r="AI72" s="143"/>
      <c r="AJ72" s="142"/>
      <c r="AK72" s="142"/>
      <c r="AL72" s="142"/>
      <c r="AM72" s="142"/>
      <c r="AN72" s="142"/>
      <c r="AO72" s="142"/>
      <c r="AP72" s="142"/>
      <c r="AQ72" s="142"/>
      <c r="AR72" s="142"/>
      <c r="AS72" s="143"/>
      <c r="AT72" s="142"/>
      <c r="AU72" s="142"/>
      <c r="AV72" s="142"/>
    </row>
    <row r="73" spans="1:48" ht="22.5">
      <c r="A73" s="142"/>
      <c r="B73" s="142"/>
      <c r="C73" s="142"/>
      <c r="D73" s="142"/>
      <c r="E73" s="142"/>
      <c r="F73" s="143"/>
      <c r="G73" s="143"/>
      <c r="H73" s="142"/>
      <c r="I73" s="143"/>
      <c r="J73" s="142"/>
      <c r="K73" s="143"/>
      <c r="L73" s="153"/>
      <c r="M73" s="143"/>
      <c r="N73" s="142"/>
      <c r="O73" s="143"/>
      <c r="P73" s="142"/>
      <c r="Q73" s="143"/>
      <c r="R73" s="145"/>
      <c r="S73" s="144"/>
      <c r="T73" s="145"/>
      <c r="U73" s="144"/>
      <c r="V73" s="145"/>
      <c r="W73" s="144"/>
      <c r="X73" s="145"/>
      <c r="Y73" s="144"/>
      <c r="Z73" s="145"/>
      <c r="AA73" s="144"/>
      <c r="AB73" s="145"/>
      <c r="AC73" s="144"/>
      <c r="AD73" s="145"/>
      <c r="AE73" s="144"/>
      <c r="AF73" s="145"/>
      <c r="AG73" s="144"/>
      <c r="AH73" s="145"/>
      <c r="AI73" s="143"/>
      <c r="AJ73" s="142"/>
      <c r="AK73" s="142"/>
      <c r="AL73" s="142"/>
      <c r="AM73" s="142"/>
      <c r="AN73" s="142"/>
      <c r="AO73" s="142"/>
      <c r="AP73" s="142"/>
      <c r="AQ73" s="142"/>
      <c r="AR73" s="142"/>
      <c r="AS73" s="143"/>
      <c r="AT73" s="142"/>
      <c r="AU73" s="142"/>
      <c r="AV73" s="142"/>
    </row>
    <row r="74" spans="1:48" ht="20.25">
      <c r="A74" s="142"/>
      <c r="B74" s="142"/>
      <c r="C74" s="142"/>
      <c r="D74" s="142"/>
      <c r="E74" s="142"/>
      <c r="F74" s="143"/>
      <c r="G74" s="143"/>
      <c r="H74" s="142"/>
      <c r="I74" s="143"/>
      <c r="J74" s="142"/>
      <c r="K74" s="143"/>
      <c r="L74" s="142"/>
      <c r="M74" s="143"/>
      <c r="N74" s="142"/>
      <c r="O74" s="143"/>
      <c r="P74" s="142"/>
      <c r="Q74" s="143"/>
      <c r="R74" s="146"/>
      <c r="S74" s="143"/>
      <c r="T74" s="142"/>
      <c r="U74" s="143"/>
      <c r="V74" s="142"/>
      <c r="W74" s="147"/>
      <c r="X74" s="148"/>
      <c r="Y74" s="147"/>
      <c r="Z74" s="142"/>
      <c r="AA74" s="143"/>
      <c r="AB74" s="142"/>
      <c r="AC74" s="143"/>
      <c r="AD74" s="142"/>
      <c r="AE74" s="143"/>
      <c r="AF74" s="142"/>
      <c r="AG74" s="143"/>
      <c r="AH74" s="142"/>
      <c r="AI74" s="143"/>
      <c r="AJ74" s="142"/>
      <c r="AK74" s="142"/>
      <c r="AL74" s="142"/>
      <c r="AM74" s="142"/>
      <c r="AN74" s="142"/>
      <c r="AO74" s="142"/>
      <c r="AP74" s="142"/>
      <c r="AQ74" s="142"/>
      <c r="AR74" s="142"/>
      <c r="AS74" s="143"/>
      <c r="AT74" s="142"/>
      <c r="AU74" s="142"/>
      <c r="AV74" s="142"/>
    </row>
    <row r="75" spans="1:48" ht="12.75">
      <c r="A75" s="448" t="s">
        <v>2</v>
      </c>
      <c r="B75" s="442" t="s">
        <v>3</v>
      </c>
      <c r="C75" s="450"/>
      <c r="D75" s="450"/>
      <c r="E75" s="443"/>
      <c r="F75" s="455" t="s">
        <v>4</v>
      </c>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8"/>
      <c r="AK75" s="439" t="s">
        <v>5</v>
      </c>
      <c r="AL75" s="437"/>
      <c r="AM75" s="437"/>
      <c r="AN75" s="437"/>
      <c r="AO75" s="437"/>
      <c r="AP75" s="438"/>
      <c r="AQ75" s="442" t="s">
        <v>6</v>
      </c>
      <c r="AR75" s="443"/>
      <c r="AS75" s="456" t="s">
        <v>7</v>
      </c>
      <c r="AT75" s="448" t="s">
        <v>8</v>
      </c>
      <c r="AU75" s="448" t="s">
        <v>9</v>
      </c>
      <c r="AV75" s="448" t="s">
        <v>10</v>
      </c>
    </row>
    <row r="76" spans="1:48" ht="12.75">
      <c r="A76" s="449"/>
      <c r="B76" s="451"/>
      <c r="C76" s="452"/>
      <c r="D76" s="452"/>
      <c r="E76" s="453"/>
      <c r="F76" s="455" t="s">
        <v>11</v>
      </c>
      <c r="G76" s="437"/>
      <c r="H76" s="437"/>
      <c r="I76" s="437"/>
      <c r="J76" s="437"/>
      <c r="K76" s="438"/>
      <c r="L76" s="442" t="s">
        <v>12</v>
      </c>
      <c r="M76" s="443"/>
      <c r="N76" s="442" t="s">
        <v>13</v>
      </c>
      <c r="O76" s="443"/>
      <c r="P76" s="439" t="s">
        <v>14</v>
      </c>
      <c r="Q76" s="437"/>
      <c r="R76" s="437"/>
      <c r="S76" s="437"/>
      <c r="T76" s="437"/>
      <c r="U76" s="438"/>
      <c r="V76" s="439" t="s">
        <v>15</v>
      </c>
      <c r="W76" s="437"/>
      <c r="X76" s="437"/>
      <c r="Y76" s="437"/>
      <c r="Z76" s="437"/>
      <c r="AA76" s="437"/>
      <c r="AB76" s="437"/>
      <c r="AC76" s="438"/>
      <c r="AD76" s="442" t="s">
        <v>16</v>
      </c>
      <c r="AE76" s="443"/>
      <c r="AF76" s="442" t="s">
        <v>17</v>
      </c>
      <c r="AG76" s="443"/>
      <c r="AH76" s="442" t="s">
        <v>18</v>
      </c>
      <c r="AI76" s="443"/>
      <c r="AJ76" s="446" t="s">
        <v>19</v>
      </c>
      <c r="AK76" s="442" t="s">
        <v>20</v>
      </c>
      <c r="AL76" s="443"/>
      <c r="AM76" s="442" t="s">
        <v>21</v>
      </c>
      <c r="AN76" s="443"/>
      <c r="AO76" s="446" t="s">
        <v>22</v>
      </c>
      <c r="AP76" s="446" t="s">
        <v>23</v>
      </c>
      <c r="AQ76" s="451"/>
      <c r="AR76" s="453"/>
      <c r="AS76" s="449"/>
      <c r="AT76" s="449"/>
      <c r="AU76" s="449"/>
      <c r="AV76" s="449"/>
    </row>
    <row r="77" spans="1:48" ht="12.75">
      <c r="A77" s="449"/>
      <c r="B77" s="444"/>
      <c r="C77" s="454"/>
      <c r="D77" s="454"/>
      <c r="E77" s="445"/>
      <c r="F77" s="455" t="s">
        <v>24</v>
      </c>
      <c r="G77" s="438"/>
      <c r="H77" s="439" t="s">
        <v>25</v>
      </c>
      <c r="I77" s="438"/>
      <c r="J77" s="439" t="s">
        <v>26</v>
      </c>
      <c r="K77" s="438"/>
      <c r="L77" s="444"/>
      <c r="M77" s="445"/>
      <c r="N77" s="444"/>
      <c r="O77" s="445"/>
      <c r="P77" s="439" t="s">
        <v>27</v>
      </c>
      <c r="Q77" s="438"/>
      <c r="R77" s="439" t="s">
        <v>28</v>
      </c>
      <c r="S77" s="438"/>
      <c r="T77" s="439" t="s">
        <v>29</v>
      </c>
      <c r="U77" s="438"/>
      <c r="V77" s="439" t="s">
        <v>30</v>
      </c>
      <c r="W77" s="438"/>
      <c r="X77" s="439" t="s">
        <v>31</v>
      </c>
      <c r="Y77" s="438"/>
      <c r="Z77" s="439" t="s">
        <v>32</v>
      </c>
      <c r="AA77" s="438"/>
      <c r="AB77" s="439" t="s">
        <v>33</v>
      </c>
      <c r="AC77" s="438"/>
      <c r="AD77" s="444"/>
      <c r="AE77" s="445"/>
      <c r="AF77" s="444"/>
      <c r="AG77" s="445"/>
      <c r="AH77" s="444"/>
      <c r="AI77" s="445"/>
      <c r="AJ77" s="447"/>
      <c r="AK77" s="444"/>
      <c r="AL77" s="445"/>
      <c r="AM77" s="444"/>
      <c r="AN77" s="445"/>
      <c r="AO77" s="447"/>
      <c r="AP77" s="447"/>
      <c r="AQ77" s="444"/>
      <c r="AR77" s="445"/>
      <c r="AS77" s="447"/>
      <c r="AT77" s="447"/>
      <c r="AU77" s="447"/>
      <c r="AV77" s="447"/>
    </row>
    <row r="78" spans="1:48" ht="30">
      <c r="A78" s="447"/>
      <c r="B78" s="111" t="s">
        <v>34</v>
      </c>
      <c r="C78" s="111" t="s">
        <v>35</v>
      </c>
      <c r="D78" s="111" t="s">
        <v>36</v>
      </c>
      <c r="E78" s="111" t="s">
        <v>37</v>
      </c>
      <c r="F78" s="60" t="s">
        <v>38</v>
      </c>
      <c r="G78" s="60" t="s">
        <v>39</v>
      </c>
      <c r="H78" s="111" t="s">
        <v>38</v>
      </c>
      <c r="I78" s="60" t="s">
        <v>39</v>
      </c>
      <c r="J78" s="111" t="s">
        <v>38</v>
      </c>
      <c r="K78" s="60" t="s">
        <v>39</v>
      </c>
      <c r="L78" s="111" t="s">
        <v>38</v>
      </c>
      <c r="M78" s="60" t="s">
        <v>39</v>
      </c>
      <c r="N78" s="111" t="s">
        <v>38</v>
      </c>
      <c r="O78" s="60" t="s">
        <v>39</v>
      </c>
      <c r="P78" s="111" t="s">
        <v>38</v>
      </c>
      <c r="Q78" s="60" t="s">
        <v>39</v>
      </c>
      <c r="R78" s="111" t="s">
        <v>38</v>
      </c>
      <c r="S78" s="60" t="s">
        <v>39</v>
      </c>
      <c r="T78" s="111" t="s">
        <v>38</v>
      </c>
      <c r="U78" s="60" t="s">
        <v>39</v>
      </c>
      <c r="V78" s="111" t="s">
        <v>38</v>
      </c>
      <c r="W78" s="60" t="s">
        <v>39</v>
      </c>
      <c r="X78" s="111" t="s">
        <v>38</v>
      </c>
      <c r="Y78" s="60" t="s">
        <v>39</v>
      </c>
      <c r="Z78" s="111" t="s">
        <v>38</v>
      </c>
      <c r="AA78" s="60" t="s">
        <v>39</v>
      </c>
      <c r="AB78" s="111" t="s">
        <v>38</v>
      </c>
      <c r="AC78" s="60" t="s">
        <v>39</v>
      </c>
      <c r="AD78" s="112" t="s">
        <v>38</v>
      </c>
      <c r="AE78" s="113" t="s">
        <v>39</v>
      </c>
      <c r="AF78" s="112" t="s">
        <v>38</v>
      </c>
      <c r="AG78" s="113" t="s">
        <v>39</v>
      </c>
      <c r="AH78" s="111" t="s">
        <v>38</v>
      </c>
      <c r="AI78" s="60" t="s">
        <v>39</v>
      </c>
      <c r="AJ78" s="111" t="s">
        <v>38</v>
      </c>
      <c r="AK78" s="111" t="s">
        <v>38</v>
      </c>
      <c r="AL78" s="111" t="s">
        <v>40</v>
      </c>
      <c r="AM78" s="111" t="s">
        <v>38</v>
      </c>
      <c r="AN78" s="111" t="s">
        <v>40</v>
      </c>
      <c r="AO78" s="111" t="s">
        <v>38</v>
      </c>
      <c r="AP78" s="111" t="s">
        <v>41</v>
      </c>
      <c r="AQ78" s="111" t="s">
        <v>42</v>
      </c>
      <c r="AR78" s="111" t="s">
        <v>43</v>
      </c>
      <c r="AS78" s="60" t="s">
        <v>38</v>
      </c>
      <c r="AT78" s="111" t="s">
        <v>41</v>
      </c>
      <c r="AU78" s="111" t="s">
        <v>41</v>
      </c>
      <c r="AV78" s="111" t="s">
        <v>41</v>
      </c>
    </row>
    <row r="79" spans="1:48" ht="42.75" customHeight="1">
      <c r="A79" s="440" t="s">
        <v>1677</v>
      </c>
      <c r="B79" s="437"/>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8"/>
    </row>
    <row r="80" spans="1:48" ht="40.5" customHeight="1">
      <c r="A80" s="441" t="s">
        <v>1738</v>
      </c>
      <c r="B80" s="437"/>
      <c r="C80" s="437"/>
      <c r="D80" s="437"/>
      <c r="E80" s="437"/>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7"/>
      <c r="AV80" s="438"/>
    </row>
    <row r="81" spans="1:48" ht="36">
      <c r="A81" s="59" t="s">
        <v>1659</v>
      </c>
      <c r="B81" s="49">
        <v>958</v>
      </c>
      <c r="C81" s="49">
        <v>460</v>
      </c>
      <c r="D81" s="49">
        <v>435</v>
      </c>
      <c r="E81" s="49">
        <v>63</v>
      </c>
      <c r="F81" s="49">
        <v>3</v>
      </c>
      <c r="G81" s="49">
        <v>0.3</v>
      </c>
      <c r="H81" s="49">
        <v>1</v>
      </c>
      <c r="I81" s="49">
        <v>0</v>
      </c>
      <c r="J81" s="49">
        <v>0</v>
      </c>
      <c r="K81" s="49">
        <v>0</v>
      </c>
      <c r="L81" s="49">
        <v>1</v>
      </c>
      <c r="M81" s="49">
        <v>0</v>
      </c>
      <c r="N81" s="49">
        <v>0</v>
      </c>
      <c r="O81" s="49">
        <v>0</v>
      </c>
      <c r="P81" s="49">
        <v>0</v>
      </c>
      <c r="Q81" s="49">
        <v>0</v>
      </c>
      <c r="R81" s="49">
        <v>0</v>
      </c>
      <c r="S81" s="49">
        <v>0</v>
      </c>
      <c r="T81" s="49">
        <v>0</v>
      </c>
      <c r="U81" s="49">
        <v>0</v>
      </c>
      <c r="V81" s="49">
        <v>2</v>
      </c>
      <c r="W81" s="49">
        <v>0</v>
      </c>
      <c r="X81" s="49">
        <v>14</v>
      </c>
      <c r="Y81" s="49">
        <v>0</v>
      </c>
      <c r="Z81" s="49">
        <v>1</v>
      </c>
      <c r="AA81" s="49">
        <v>0</v>
      </c>
      <c r="AB81" s="49">
        <v>502</v>
      </c>
      <c r="AC81" s="49">
        <v>0</v>
      </c>
      <c r="AD81" s="49">
        <v>225</v>
      </c>
      <c r="AE81" s="49">
        <v>0</v>
      </c>
      <c r="AF81" s="49">
        <v>465</v>
      </c>
      <c r="AG81" s="49">
        <v>0</v>
      </c>
      <c r="AH81" s="49">
        <v>95</v>
      </c>
      <c r="AI81" s="49">
        <v>40</v>
      </c>
      <c r="AJ81" s="49">
        <v>3</v>
      </c>
      <c r="AK81" s="49">
        <v>0</v>
      </c>
      <c r="AL81" s="49">
        <v>0</v>
      </c>
      <c r="AM81" s="48">
        <v>2</v>
      </c>
      <c r="AN81" s="48">
        <v>1</v>
      </c>
      <c r="AO81" s="48">
        <v>5</v>
      </c>
      <c r="AP81" s="49"/>
      <c r="AQ81" s="49"/>
      <c r="AR81" s="49"/>
      <c r="AS81" s="49"/>
      <c r="AT81" s="49"/>
      <c r="AU81" s="49"/>
      <c r="AV81" s="49"/>
    </row>
    <row r="82" spans="1:48" ht="81" customHeight="1">
      <c r="A82" s="141" t="s">
        <v>1660</v>
      </c>
      <c r="B82" s="49">
        <v>1007</v>
      </c>
      <c r="C82" s="49">
        <v>476</v>
      </c>
      <c r="D82" s="49">
        <v>468</v>
      </c>
      <c r="E82" s="49">
        <v>63</v>
      </c>
      <c r="F82" s="50">
        <v>4</v>
      </c>
      <c r="G82" s="50">
        <v>0.4</v>
      </c>
      <c r="H82" s="49">
        <v>2</v>
      </c>
      <c r="I82" s="50">
        <v>0.2</v>
      </c>
      <c r="J82" s="49">
        <v>0</v>
      </c>
      <c r="K82" s="50">
        <v>0</v>
      </c>
      <c r="L82" s="49">
        <v>0</v>
      </c>
      <c r="M82" s="50">
        <v>0</v>
      </c>
      <c r="N82" s="49">
        <v>0</v>
      </c>
      <c r="O82" s="50">
        <v>0</v>
      </c>
      <c r="P82" s="49">
        <v>0</v>
      </c>
      <c r="Q82" s="50">
        <v>0</v>
      </c>
      <c r="R82" s="49">
        <v>0</v>
      </c>
      <c r="S82" s="50">
        <v>0</v>
      </c>
      <c r="T82" s="49">
        <v>0</v>
      </c>
      <c r="U82" s="50">
        <v>0</v>
      </c>
      <c r="V82" s="49">
        <v>30</v>
      </c>
      <c r="W82" s="50">
        <v>2.9</v>
      </c>
      <c r="X82" s="49">
        <v>15</v>
      </c>
      <c r="Y82" s="50">
        <v>1.5</v>
      </c>
      <c r="Z82" s="49">
        <v>12</v>
      </c>
      <c r="AA82" s="50">
        <v>1.2</v>
      </c>
      <c r="AB82" s="49">
        <v>468</v>
      </c>
      <c r="AC82" s="50">
        <v>46</v>
      </c>
      <c r="AD82" s="49">
        <v>227</v>
      </c>
      <c r="AE82" s="50">
        <v>22.5</v>
      </c>
      <c r="AF82" s="49">
        <v>979</v>
      </c>
      <c r="AG82" s="50">
        <v>97</v>
      </c>
      <c r="AH82" s="49">
        <v>1007</v>
      </c>
      <c r="AI82" s="50">
        <v>100</v>
      </c>
      <c r="AJ82" s="49">
        <v>3</v>
      </c>
      <c r="AK82" s="49">
        <v>0</v>
      </c>
      <c r="AL82" s="49">
        <v>0</v>
      </c>
      <c r="AM82" s="49">
        <v>2</v>
      </c>
      <c r="AN82" s="49">
        <v>1</v>
      </c>
      <c r="AO82" s="49">
        <v>5</v>
      </c>
      <c r="AP82" s="49" t="s">
        <v>49</v>
      </c>
      <c r="AQ82" s="49">
        <v>0</v>
      </c>
      <c r="AR82" s="49">
        <v>0</v>
      </c>
      <c r="AS82" s="50">
        <v>1</v>
      </c>
      <c r="AT82" s="49" t="s">
        <v>49</v>
      </c>
      <c r="AU82" s="49" t="s">
        <v>50</v>
      </c>
      <c r="AV82" s="49" t="s">
        <v>49</v>
      </c>
    </row>
    <row r="83" spans="1:48" ht="45">
      <c r="A83" s="51" t="s">
        <v>51</v>
      </c>
      <c r="B83" s="52" t="s">
        <v>682</v>
      </c>
      <c r="C83" s="52" t="s">
        <v>545</v>
      </c>
      <c r="D83" s="52" t="s">
        <v>498</v>
      </c>
      <c r="E83" s="52">
        <v>0</v>
      </c>
      <c r="F83" s="52" t="s">
        <v>95</v>
      </c>
      <c r="G83" s="52" t="s">
        <v>55</v>
      </c>
      <c r="H83" s="52" t="s">
        <v>95</v>
      </c>
      <c r="I83" s="52" t="s">
        <v>55</v>
      </c>
      <c r="J83" s="52">
        <v>0</v>
      </c>
      <c r="K83" s="52">
        <v>0</v>
      </c>
      <c r="L83" s="52">
        <v>-1</v>
      </c>
      <c r="M83" s="52">
        <v>-0.1</v>
      </c>
      <c r="N83" s="52">
        <v>0</v>
      </c>
      <c r="O83" s="52">
        <v>0</v>
      </c>
      <c r="P83" s="52">
        <v>0</v>
      </c>
      <c r="Q83" s="52">
        <v>0</v>
      </c>
      <c r="R83" s="52">
        <v>0</v>
      </c>
      <c r="S83" s="52">
        <v>0</v>
      </c>
      <c r="T83" s="52">
        <v>0</v>
      </c>
      <c r="U83" s="52">
        <v>0</v>
      </c>
      <c r="V83" s="52" t="s">
        <v>442</v>
      </c>
      <c r="W83" s="52" t="s">
        <v>420</v>
      </c>
      <c r="X83" s="52" t="s">
        <v>95</v>
      </c>
      <c r="Y83" s="52" t="s">
        <v>55</v>
      </c>
      <c r="Z83" s="52">
        <v>11</v>
      </c>
      <c r="AA83" s="52" t="s">
        <v>1739</v>
      </c>
      <c r="AB83" s="52">
        <v>-34</v>
      </c>
      <c r="AC83" s="52">
        <v>-3.3</v>
      </c>
      <c r="AD83" s="52">
        <v>-2</v>
      </c>
      <c r="AE83" s="52">
        <v>-0.2</v>
      </c>
      <c r="AF83" s="52" t="s">
        <v>1740</v>
      </c>
      <c r="AG83" s="52" t="s">
        <v>583</v>
      </c>
      <c r="AH83" s="52" t="s">
        <v>1741</v>
      </c>
      <c r="AI83" s="52" t="s">
        <v>1478</v>
      </c>
      <c r="AJ83" s="52">
        <v>0</v>
      </c>
      <c r="AK83" s="52">
        <v>0</v>
      </c>
      <c r="AL83" s="52">
        <v>0</v>
      </c>
      <c r="AM83" s="52">
        <v>0</v>
      </c>
      <c r="AN83" s="52">
        <v>0</v>
      </c>
      <c r="AO83" s="52">
        <v>0</v>
      </c>
      <c r="AP83" s="53" t="s">
        <v>64</v>
      </c>
      <c r="AQ83" s="52">
        <v>0</v>
      </c>
      <c r="AR83" s="52">
        <v>0</v>
      </c>
      <c r="AS83" s="52">
        <v>1</v>
      </c>
      <c r="AT83" s="53" t="s">
        <v>64</v>
      </c>
      <c r="AU83" s="52" t="s">
        <v>47</v>
      </c>
      <c r="AV83" s="53" t="s">
        <v>64</v>
      </c>
    </row>
    <row r="84" spans="1:48" ht="409.5">
      <c r="A84" s="54" t="s">
        <v>65</v>
      </c>
      <c r="B84" s="436" t="s">
        <v>1742</v>
      </c>
      <c r="C84" s="437"/>
      <c r="D84" s="437"/>
      <c r="E84" s="438"/>
      <c r="F84" s="436" t="s">
        <v>1743</v>
      </c>
      <c r="G84" s="437"/>
      <c r="H84" s="437"/>
      <c r="I84" s="437"/>
      <c r="J84" s="437"/>
      <c r="K84" s="438"/>
      <c r="L84" s="436" t="s">
        <v>1744</v>
      </c>
      <c r="M84" s="438"/>
      <c r="N84" s="436" t="s">
        <v>1731</v>
      </c>
      <c r="O84" s="438"/>
      <c r="P84" s="436" t="s">
        <v>1705</v>
      </c>
      <c r="Q84" s="437"/>
      <c r="R84" s="437"/>
      <c r="S84" s="437"/>
      <c r="T84" s="437"/>
      <c r="U84" s="438"/>
      <c r="V84" s="436" t="s">
        <v>1745</v>
      </c>
      <c r="W84" s="437"/>
      <c r="X84" s="437"/>
      <c r="Y84" s="437"/>
      <c r="Z84" s="437"/>
      <c r="AA84" s="437"/>
      <c r="AB84" s="437"/>
      <c r="AC84" s="438"/>
      <c r="AD84" s="436" t="s">
        <v>1746</v>
      </c>
      <c r="AE84" s="438"/>
      <c r="AF84" s="436" t="s">
        <v>1747</v>
      </c>
      <c r="AG84" s="438"/>
      <c r="AH84" s="436" t="s">
        <v>1748</v>
      </c>
      <c r="AI84" s="438"/>
      <c r="AJ84" s="55" t="s">
        <v>1749</v>
      </c>
      <c r="AK84" s="436" t="s">
        <v>1750</v>
      </c>
      <c r="AL84" s="438"/>
      <c r="AM84" s="436" t="s">
        <v>1751</v>
      </c>
      <c r="AN84" s="438"/>
      <c r="AO84" s="55" t="s">
        <v>1752</v>
      </c>
      <c r="AP84" s="55" t="s">
        <v>1674</v>
      </c>
      <c r="AQ84" s="436" t="s">
        <v>1693</v>
      </c>
      <c r="AR84" s="438"/>
      <c r="AS84" s="55" t="s">
        <v>81</v>
      </c>
      <c r="AT84" s="55" t="s">
        <v>82</v>
      </c>
      <c r="AU84" s="55" t="s">
        <v>106</v>
      </c>
      <c r="AV84" s="55" t="s">
        <v>1694</v>
      </c>
    </row>
    <row r="85" spans="1:48">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row>
    <row r="86" spans="1:48" ht="20.25">
      <c r="A86" s="142"/>
      <c r="B86" s="142"/>
      <c r="C86" s="142"/>
      <c r="D86" s="142"/>
      <c r="E86" s="142"/>
      <c r="F86" s="143"/>
      <c r="G86" s="143"/>
      <c r="H86" s="142"/>
      <c r="I86" s="143"/>
      <c r="J86" s="142"/>
      <c r="K86" s="143"/>
      <c r="L86" s="142"/>
      <c r="M86" s="143"/>
      <c r="N86" s="142"/>
      <c r="O86" s="143"/>
      <c r="P86" s="142"/>
      <c r="Q86" s="144"/>
      <c r="R86" s="145"/>
      <c r="S86" s="144"/>
      <c r="T86" s="145"/>
      <c r="U86" s="144"/>
      <c r="V86" s="145"/>
      <c r="W86" s="144"/>
      <c r="X86" s="145"/>
      <c r="Y86" s="144"/>
      <c r="Z86" s="145"/>
      <c r="AA86" s="144"/>
      <c r="AB86" s="145"/>
      <c r="AC86" s="144"/>
      <c r="AD86" s="145"/>
      <c r="AE86" s="144"/>
      <c r="AF86" s="145"/>
      <c r="AG86" s="144"/>
      <c r="AH86" s="145"/>
      <c r="AI86" s="143"/>
      <c r="AJ86" s="142"/>
      <c r="AK86" s="142"/>
      <c r="AL86" s="142"/>
      <c r="AM86" s="142"/>
      <c r="AN86" s="142"/>
      <c r="AO86" s="142"/>
      <c r="AP86" s="142"/>
      <c r="AQ86" s="142"/>
      <c r="AR86" s="142"/>
      <c r="AS86" s="143"/>
      <c r="AT86" s="142"/>
      <c r="AU86" s="142"/>
      <c r="AV86" s="142"/>
    </row>
    <row r="87" spans="1:48" ht="20.25">
      <c r="A87" s="142"/>
      <c r="B87" s="142"/>
      <c r="C87" s="142"/>
      <c r="D87" s="142"/>
      <c r="E87" s="142"/>
      <c r="F87" s="143"/>
      <c r="G87" s="143"/>
      <c r="H87" s="142"/>
      <c r="I87" s="143"/>
      <c r="J87" s="142"/>
      <c r="K87" s="143"/>
      <c r="L87" s="142"/>
      <c r="M87" s="143"/>
      <c r="N87" s="142"/>
      <c r="O87" s="143"/>
      <c r="P87" s="142"/>
      <c r="Q87" s="143"/>
      <c r="R87" s="146"/>
      <c r="S87" s="143"/>
      <c r="T87" s="142"/>
      <c r="U87" s="143"/>
      <c r="V87" s="142"/>
      <c r="W87" s="147"/>
      <c r="X87" s="148"/>
      <c r="Y87" s="147"/>
      <c r="Z87" s="142"/>
      <c r="AA87" s="143"/>
      <c r="AB87" s="142"/>
      <c r="AC87" s="143"/>
      <c r="AD87" s="142"/>
      <c r="AE87" s="143"/>
      <c r="AF87" s="142"/>
      <c r="AG87" s="143"/>
      <c r="AH87" s="142"/>
      <c r="AI87" s="143"/>
      <c r="AJ87" s="142"/>
      <c r="AK87" s="142"/>
      <c r="AL87" s="142"/>
      <c r="AM87" s="142"/>
      <c r="AN87" s="142"/>
      <c r="AO87" s="142"/>
      <c r="AP87" s="142"/>
      <c r="AQ87" s="142"/>
      <c r="AR87" s="142"/>
      <c r="AS87" s="143"/>
      <c r="AT87" s="142"/>
      <c r="AU87" s="142"/>
      <c r="AV87" s="142"/>
    </row>
    <row r="88" spans="1:48" ht="12.75">
      <c r="A88" s="448" t="s">
        <v>2</v>
      </c>
      <c r="B88" s="442" t="s">
        <v>3</v>
      </c>
      <c r="C88" s="450"/>
      <c r="D88" s="450"/>
      <c r="E88" s="443"/>
      <c r="F88" s="455" t="s">
        <v>4</v>
      </c>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8"/>
      <c r="AK88" s="439" t="s">
        <v>5</v>
      </c>
      <c r="AL88" s="437"/>
      <c r="AM88" s="437"/>
      <c r="AN88" s="437"/>
      <c r="AO88" s="437"/>
      <c r="AP88" s="438"/>
      <c r="AQ88" s="442" t="s">
        <v>6</v>
      </c>
      <c r="AR88" s="443"/>
      <c r="AS88" s="456" t="s">
        <v>7</v>
      </c>
      <c r="AT88" s="448" t="s">
        <v>8</v>
      </c>
      <c r="AU88" s="448" t="s">
        <v>9</v>
      </c>
      <c r="AV88" s="448" t="s">
        <v>10</v>
      </c>
    </row>
    <row r="89" spans="1:48" ht="12.75">
      <c r="A89" s="449"/>
      <c r="B89" s="451"/>
      <c r="C89" s="452"/>
      <c r="D89" s="452"/>
      <c r="E89" s="453"/>
      <c r="F89" s="455" t="s">
        <v>11</v>
      </c>
      <c r="G89" s="437"/>
      <c r="H89" s="437"/>
      <c r="I89" s="437"/>
      <c r="J89" s="437"/>
      <c r="K89" s="438"/>
      <c r="L89" s="442" t="s">
        <v>12</v>
      </c>
      <c r="M89" s="443"/>
      <c r="N89" s="442" t="s">
        <v>13</v>
      </c>
      <c r="O89" s="443"/>
      <c r="P89" s="439" t="s">
        <v>14</v>
      </c>
      <c r="Q89" s="437"/>
      <c r="R89" s="437"/>
      <c r="S89" s="437"/>
      <c r="T89" s="437"/>
      <c r="U89" s="438"/>
      <c r="V89" s="439" t="s">
        <v>15</v>
      </c>
      <c r="W89" s="437"/>
      <c r="X89" s="437"/>
      <c r="Y89" s="437"/>
      <c r="Z89" s="437"/>
      <c r="AA89" s="437"/>
      <c r="AB89" s="437"/>
      <c r="AC89" s="438"/>
      <c r="AD89" s="442" t="s">
        <v>16</v>
      </c>
      <c r="AE89" s="443"/>
      <c r="AF89" s="442" t="s">
        <v>17</v>
      </c>
      <c r="AG89" s="443"/>
      <c r="AH89" s="442" t="s">
        <v>18</v>
      </c>
      <c r="AI89" s="443"/>
      <c r="AJ89" s="446" t="s">
        <v>19</v>
      </c>
      <c r="AK89" s="442" t="s">
        <v>20</v>
      </c>
      <c r="AL89" s="443"/>
      <c r="AM89" s="442" t="s">
        <v>21</v>
      </c>
      <c r="AN89" s="443"/>
      <c r="AO89" s="446" t="s">
        <v>22</v>
      </c>
      <c r="AP89" s="446" t="s">
        <v>23</v>
      </c>
      <c r="AQ89" s="451"/>
      <c r="AR89" s="453"/>
      <c r="AS89" s="449"/>
      <c r="AT89" s="449"/>
      <c r="AU89" s="449"/>
      <c r="AV89" s="449"/>
    </row>
    <row r="90" spans="1:48" ht="12.75">
      <c r="A90" s="449"/>
      <c r="B90" s="444"/>
      <c r="C90" s="454"/>
      <c r="D90" s="454"/>
      <c r="E90" s="445"/>
      <c r="F90" s="455" t="s">
        <v>24</v>
      </c>
      <c r="G90" s="438"/>
      <c r="H90" s="439" t="s">
        <v>25</v>
      </c>
      <c r="I90" s="438"/>
      <c r="J90" s="439" t="s">
        <v>26</v>
      </c>
      <c r="K90" s="438"/>
      <c r="L90" s="444"/>
      <c r="M90" s="445"/>
      <c r="N90" s="444"/>
      <c r="O90" s="445"/>
      <c r="P90" s="457"/>
      <c r="Q90" s="445"/>
      <c r="R90" s="439" t="s">
        <v>28</v>
      </c>
      <c r="S90" s="438"/>
      <c r="T90" s="439" t="s">
        <v>29</v>
      </c>
      <c r="U90" s="438"/>
      <c r="V90" s="439" t="s">
        <v>30</v>
      </c>
      <c r="W90" s="438"/>
      <c r="X90" s="439" t="s">
        <v>31</v>
      </c>
      <c r="Y90" s="438"/>
      <c r="Z90" s="439" t="s">
        <v>32</v>
      </c>
      <c r="AA90" s="438"/>
      <c r="AB90" s="439" t="s">
        <v>33</v>
      </c>
      <c r="AC90" s="438"/>
      <c r="AD90" s="444"/>
      <c r="AE90" s="445"/>
      <c r="AF90" s="444"/>
      <c r="AG90" s="445"/>
      <c r="AH90" s="444"/>
      <c r="AI90" s="445"/>
      <c r="AJ90" s="447"/>
      <c r="AK90" s="444"/>
      <c r="AL90" s="445"/>
      <c r="AM90" s="444"/>
      <c r="AN90" s="445"/>
      <c r="AO90" s="447"/>
      <c r="AP90" s="447"/>
      <c r="AQ90" s="444"/>
      <c r="AR90" s="445"/>
      <c r="AS90" s="447"/>
      <c r="AT90" s="447"/>
      <c r="AU90" s="447"/>
      <c r="AV90" s="447"/>
    </row>
    <row r="91" spans="1:48" ht="30">
      <c r="A91" s="447"/>
      <c r="B91" s="111" t="s">
        <v>34</v>
      </c>
      <c r="C91" s="111" t="s">
        <v>35</v>
      </c>
      <c r="D91" s="111" t="s">
        <v>36</v>
      </c>
      <c r="E91" s="111" t="s">
        <v>37</v>
      </c>
      <c r="F91" s="60" t="s">
        <v>38</v>
      </c>
      <c r="G91" s="60" t="s">
        <v>39</v>
      </c>
      <c r="H91" s="111" t="s">
        <v>38</v>
      </c>
      <c r="I91" s="60" t="s">
        <v>39</v>
      </c>
      <c r="J91" s="111" t="s">
        <v>38</v>
      </c>
      <c r="K91" s="60" t="s">
        <v>39</v>
      </c>
      <c r="L91" s="111" t="s">
        <v>38</v>
      </c>
      <c r="M91" s="60" t="s">
        <v>39</v>
      </c>
      <c r="N91" s="111" t="s">
        <v>38</v>
      </c>
      <c r="O91" s="60" t="s">
        <v>39</v>
      </c>
      <c r="P91" s="111" t="s">
        <v>38</v>
      </c>
      <c r="Q91" s="60" t="s">
        <v>39</v>
      </c>
      <c r="R91" s="111" t="s">
        <v>38</v>
      </c>
      <c r="S91" s="60" t="s">
        <v>39</v>
      </c>
      <c r="T91" s="111" t="s">
        <v>38</v>
      </c>
      <c r="U91" s="60" t="s">
        <v>39</v>
      </c>
      <c r="V91" s="111" t="s">
        <v>38</v>
      </c>
      <c r="W91" s="60" t="s">
        <v>39</v>
      </c>
      <c r="X91" s="111" t="s">
        <v>38</v>
      </c>
      <c r="Y91" s="60" t="s">
        <v>39</v>
      </c>
      <c r="Z91" s="111" t="s">
        <v>38</v>
      </c>
      <c r="AA91" s="60" t="s">
        <v>39</v>
      </c>
      <c r="AB91" s="111" t="s">
        <v>38</v>
      </c>
      <c r="AC91" s="60" t="s">
        <v>39</v>
      </c>
      <c r="AD91" s="112" t="s">
        <v>38</v>
      </c>
      <c r="AE91" s="113" t="s">
        <v>39</v>
      </c>
      <c r="AF91" s="112" t="s">
        <v>38</v>
      </c>
      <c r="AG91" s="113" t="s">
        <v>39</v>
      </c>
      <c r="AH91" s="111" t="s">
        <v>38</v>
      </c>
      <c r="AI91" s="60" t="s">
        <v>39</v>
      </c>
      <c r="AJ91" s="111" t="s">
        <v>38</v>
      </c>
      <c r="AK91" s="111" t="s">
        <v>38</v>
      </c>
      <c r="AL91" s="111" t="s">
        <v>40</v>
      </c>
      <c r="AM91" s="111" t="s">
        <v>38</v>
      </c>
      <c r="AN91" s="111" t="s">
        <v>40</v>
      </c>
      <c r="AO91" s="111" t="s">
        <v>38</v>
      </c>
      <c r="AP91" s="111" t="s">
        <v>41</v>
      </c>
      <c r="AQ91" s="111" t="s">
        <v>42</v>
      </c>
      <c r="AR91" s="111" t="s">
        <v>43</v>
      </c>
      <c r="AS91" s="60" t="s">
        <v>38</v>
      </c>
      <c r="AT91" s="111" t="s">
        <v>41</v>
      </c>
      <c r="AU91" s="111" t="s">
        <v>41</v>
      </c>
      <c r="AV91" s="111" t="s">
        <v>41</v>
      </c>
    </row>
    <row r="92" spans="1:48" ht="40.5" customHeight="1">
      <c r="A92" s="440" t="s">
        <v>1677</v>
      </c>
      <c r="B92" s="437"/>
      <c r="C92" s="437"/>
      <c r="D92" s="437"/>
      <c r="E92" s="437"/>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8"/>
    </row>
    <row r="93" spans="1:48" ht="37.5" customHeight="1">
      <c r="A93" s="441" t="s">
        <v>1753</v>
      </c>
      <c r="B93" s="437"/>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c r="AP93" s="437"/>
      <c r="AQ93" s="437"/>
      <c r="AR93" s="437"/>
      <c r="AS93" s="437"/>
      <c r="AT93" s="437"/>
      <c r="AU93" s="437"/>
      <c r="AV93" s="438"/>
    </row>
    <row r="94" spans="1:48" ht="36">
      <c r="A94" s="59" t="s">
        <v>1659</v>
      </c>
      <c r="B94" s="49">
        <v>255</v>
      </c>
      <c r="C94" s="49">
        <v>117</v>
      </c>
      <c r="D94" s="49">
        <v>118</v>
      </c>
      <c r="E94" s="49">
        <v>0</v>
      </c>
      <c r="F94" s="49">
        <v>3</v>
      </c>
      <c r="G94" s="49">
        <v>1.1000000000000001</v>
      </c>
      <c r="H94" s="49">
        <v>1</v>
      </c>
      <c r="I94" s="49">
        <v>0</v>
      </c>
      <c r="J94" s="49">
        <v>0</v>
      </c>
      <c r="K94" s="49">
        <v>0</v>
      </c>
      <c r="L94" s="49">
        <v>0</v>
      </c>
      <c r="M94" s="49">
        <v>0</v>
      </c>
      <c r="N94" s="49">
        <v>0</v>
      </c>
      <c r="O94" s="49">
        <v>0</v>
      </c>
      <c r="P94" s="49">
        <v>0</v>
      </c>
      <c r="Q94" s="49">
        <v>0</v>
      </c>
      <c r="R94" s="49">
        <v>0</v>
      </c>
      <c r="S94" s="49">
        <v>0</v>
      </c>
      <c r="T94" s="49">
        <v>0</v>
      </c>
      <c r="U94" s="49">
        <v>0</v>
      </c>
      <c r="V94" s="49">
        <v>8</v>
      </c>
      <c r="W94" s="49">
        <v>3</v>
      </c>
      <c r="X94" s="49">
        <v>5</v>
      </c>
      <c r="Y94" s="49">
        <v>1.9</v>
      </c>
      <c r="Z94" s="49">
        <v>0</v>
      </c>
      <c r="AA94" s="49">
        <v>0</v>
      </c>
      <c r="AB94" s="49">
        <v>0</v>
      </c>
      <c r="AC94" s="49">
        <v>0</v>
      </c>
      <c r="AD94" s="49">
        <v>238</v>
      </c>
      <c r="AE94" s="49">
        <v>93</v>
      </c>
      <c r="AF94" s="49">
        <v>227</v>
      </c>
      <c r="AG94" s="49">
        <v>89</v>
      </c>
      <c r="AH94" s="49">
        <v>238</v>
      </c>
      <c r="AI94" s="49">
        <v>93</v>
      </c>
      <c r="AJ94" s="49">
        <v>5</v>
      </c>
      <c r="AK94" s="49">
        <v>0</v>
      </c>
      <c r="AL94" s="49">
        <v>0</v>
      </c>
      <c r="AM94" s="49">
        <v>1</v>
      </c>
      <c r="AN94" s="49">
        <v>1</v>
      </c>
      <c r="AO94" s="49">
        <v>3</v>
      </c>
      <c r="AP94" s="49"/>
      <c r="AQ94" s="49"/>
      <c r="AR94" s="49"/>
      <c r="AS94" s="49"/>
      <c r="AT94" s="49"/>
      <c r="AU94" s="49"/>
      <c r="AV94" s="49"/>
    </row>
    <row r="95" spans="1:48" ht="74.25" customHeight="1">
      <c r="A95" s="141" t="s">
        <v>1660</v>
      </c>
      <c r="B95" s="49">
        <v>252</v>
      </c>
      <c r="C95" s="49">
        <v>115</v>
      </c>
      <c r="D95" s="49">
        <v>117</v>
      </c>
      <c r="E95" s="49">
        <v>0</v>
      </c>
      <c r="F95" s="50">
        <v>5</v>
      </c>
      <c r="G95" s="50">
        <v>2</v>
      </c>
      <c r="H95" s="49">
        <v>2</v>
      </c>
      <c r="I95" s="50" t="s">
        <v>441</v>
      </c>
      <c r="J95" s="49">
        <v>0</v>
      </c>
      <c r="K95" s="50">
        <v>0</v>
      </c>
      <c r="L95" s="49">
        <v>0</v>
      </c>
      <c r="M95" s="50">
        <v>0</v>
      </c>
      <c r="N95" s="49">
        <v>0</v>
      </c>
      <c r="O95" s="50">
        <v>0</v>
      </c>
      <c r="P95" s="49">
        <v>0</v>
      </c>
      <c r="Q95" s="50">
        <v>0</v>
      </c>
      <c r="R95" s="49">
        <v>0</v>
      </c>
      <c r="S95" s="50">
        <v>0</v>
      </c>
      <c r="T95" s="49">
        <v>3</v>
      </c>
      <c r="U95" s="50">
        <v>1</v>
      </c>
      <c r="V95" s="49">
        <v>39</v>
      </c>
      <c r="W95" s="50">
        <v>16</v>
      </c>
      <c r="X95" s="49">
        <v>0</v>
      </c>
      <c r="Y95" s="50">
        <v>0</v>
      </c>
      <c r="Z95" s="49">
        <v>0</v>
      </c>
      <c r="AA95" s="50">
        <v>0</v>
      </c>
      <c r="AB95" s="49">
        <v>0</v>
      </c>
      <c r="AC95" s="50">
        <v>0</v>
      </c>
      <c r="AD95" s="49">
        <v>198</v>
      </c>
      <c r="AE95" s="50">
        <v>78</v>
      </c>
      <c r="AF95" s="49">
        <v>238</v>
      </c>
      <c r="AG95" s="50">
        <v>95</v>
      </c>
      <c r="AH95" s="49">
        <v>238</v>
      </c>
      <c r="AI95" s="50">
        <v>95</v>
      </c>
      <c r="AJ95" s="49">
        <v>5</v>
      </c>
      <c r="AK95" s="49">
        <v>1</v>
      </c>
      <c r="AL95" s="49">
        <v>1</v>
      </c>
      <c r="AM95" s="49">
        <v>1</v>
      </c>
      <c r="AN95" s="49">
        <v>1</v>
      </c>
      <c r="AO95" s="49">
        <v>2</v>
      </c>
      <c r="AP95" s="49" t="s">
        <v>49</v>
      </c>
      <c r="AQ95" s="49">
        <v>1</v>
      </c>
      <c r="AR95" s="49">
        <v>15</v>
      </c>
      <c r="AS95" s="50">
        <v>1</v>
      </c>
      <c r="AT95" s="49" t="s">
        <v>49</v>
      </c>
      <c r="AU95" s="49" t="s">
        <v>49</v>
      </c>
      <c r="AV95" s="49" t="s">
        <v>50</v>
      </c>
    </row>
    <row r="96" spans="1:48" ht="45">
      <c r="A96" s="51" t="s">
        <v>51</v>
      </c>
      <c r="B96" s="52">
        <v>-3</v>
      </c>
      <c r="C96" s="52">
        <v>-2</v>
      </c>
      <c r="D96" s="52">
        <v>-1</v>
      </c>
      <c r="E96" s="52">
        <v>0</v>
      </c>
      <c r="F96" s="52" t="s">
        <v>88</v>
      </c>
      <c r="G96" s="52" t="s">
        <v>1754</v>
      </c>
      <c r="H96" s="52" t="s">
        <v>95</v>
      </c>
      <c r="I96" s="52" t="s">
        <v>1755</v>
      </c>
      <c r="J96" s="52">
        <v>0</v>
      </c>
      <c r="K96" s="52">
        <v>0</v>
      </c>
      <c r="L96" s="52">
        <v>0</v>
      </c>
      <c r="M96" s="52">
        <v>0</v>
      </c>
      <c r="N96" s="52">
        <v>0</v>
      </c>
      <c r="O96" s="52">
        <v>0</v>
      </c>
      <c r="P96" s="52">
        <v>0</v>
      </c>
      <c r="Q96" s="52">
        <v>0</v>
      </c>
      <c r="R96" s="52">
        <v>0</v>
      </c>
      <c r="S96" s="52">
        <v>0</v>
      </c>
      <c r="T96" s="52">
        <v>3</v>
      </c>
      <c r="U96" s="52" t="s">
        <v>1739</v>
      </c>
      <c r="V96" s="52" t="s">
        <v>191</v>
      </c>
      <c r="W96" s="52" t="s">
        <v>644</v>
      </c>
      <c r="X96" s="52">
        <v>-5</v>
      </c>
      <c r="Y96" s="52">
        <v>-2</v>
      </c>
      <c r="Z96" s="52">
        <v>0</v>
      </c>
      <c r="AA96" s="52">
        <v>0</v>
      </c>
      <c r="AB96" s="52">
        <v>0</v>
      </c>
      <c r="AC96" s="52">
        <v>0</v>
      </c>
      <c r="AD96" s="52">
        <v>-40</v>
      </c>
      <c r="AE96" s="52">
        <v>-15.8</v>
      </c>
      <c r="AF96" s="52">
        <v>11</v>
      </c>
      <c r="AG96" s="52" t="s">
        <v>1683</v>
      </c>
      <c r="AH96" s="52">
        <v>0</v>
      </c>
      <c r="AI96" s="52" t="s">
        <v>88</v>
      </c>
      <c r="AJ96" s="52">
        <v>0</v>
      </c>
      <c r="AK96" s="52">
        <v>1</v>
      </c>
      <c r="AL96" s="52">
        <v>1</v>
      </c>
      <c r="AM96" s="52">
        <v>0</v>
      </c>
      <c r="AN96" s="52">
        <v>0</v>
      </c>
      <c r="AO96" s="52">
        <v>-1</v>
      </c>
      <c r="AP96" s="53" t="s">
        <v>64</v>
      </c>
      <c r="AQ96" s="52">
        <v>1</v>
      </c>
      <c r="AR96" s="52">
        <v>15</v>
      </c>
      <c r="AS96" s="52">
        <v>1</v>
      </c>
      <c r="AT96" s="53" t="s">
        <v>64</v>
      </c>
      <c r="AU96" s="53" t="s">
        <v>64</v>
      </c>
      <c r="AV96" s="52" t="s">
        <v>47</v>
      </c>
    </row>
    <row r="97" spans="1:48" ht="409.5">
      <c r="A97" s="54" t="s">
        <v>65</v>
      </c>
      <c r="B97" s="436" t="s">
        <v>1756</v>
      </c>
      <c r="C97" s="437"/>
      <c r="D97" s="437"/>
      <c r="E97" s="438"/>
      <c r="F97" s="436" t="s">
        <v>1757</v>
      </c>
      <c r="G97" s="437"/>
      <c r="H97" s="437"/>
      <c r="I97" s="437"/>
      <c r="J97" s="437"/>
      <c r="K97" s="438"/>
      <c r="L97" s="436" t="s">
        <v>1744</v>
      </c>
      <c r="M97" s="438"/>
      <c r="N97" s="436" t="s">
        <v>1731</v>
      </c>
      <c r="O97" s="438"/>
      <c r="P97" s="436" t="s">
        <v>1705</v>
      </c>
      <c r="Q97" s="437"/>
      <c r="R97" s="437"/>
      <c r="S97" s="437"/>
      <c r="T97" s="437"/>
      <c r="U97" s="438"/>
      <c r="V97" s="436" t="s">
        <v>1758</v>
      </c>
      <c r="W97" s="437"/>
      <c r="X97" s="437"/>
      <c r="Y97" s="437"/>
      <c r="Z97" s="437"/>
      <c r="AA97" s="437"/>
      <c r="AB97" s="437"/>
      <c r="AC97" s="438"/>
      <c r="AD97" s="436" t="s">
        <v>1759</v>
      </c>
      <c r="AE97" s="438"/>
      <c r="AF97" s="436" t="s">
        <v>1760</v>
      </c>
      <c r="AG97" s="438"/>
      <c r="AH97" s="436" t="s">
        <v>1761</v>
      </c>
      <c r="AI97" s="438"/>
      <c r="AJ97" s="55" t="s">
        <v>1762</v>
      </c>
      <c r="AK97" s="436" t="s">
        <v>1736</v>
      </c>
      <c r="AL97" s="438"/>
      <c r="AM97" s="436" t="s">
        <v>1763</v>
      </c>
      <c r="AN97" s="438"/>
      <c r="AO97" s="55" t="s">
        <v>1764</v>
      </c>
      <c r="AP97" s="55" t="s">
        <v>1674</v>
      </c>
      <c r="AQ97" s="436" t="s">
        <v>1693</v>
      </c>
      <c r="AR97" s="438"/>
      <c r="AS97" s="55" t="s">
        <v>81</v>
      </c>
      <c r="AT97" s="55" t="s">
        <v>82</v>
      </c>
      <c r="AU97" s="55" t="s">
        <v>1765</v>
      </c>
      <c r="AV97" s="55" t="s">
        <v>1710</v>
      </c>
    </row>
    <row r="98" spans="1:48" ht="15.75" customHeight="1"/>
    <row r="99" spans="1:48" ht="15.75" customHeight="1"/>
    <row r="100" spans="1:48" ht="15.75" customHeight="1"/>
    <row r="101" spans="1:48" ht="15.75" customHeight="1"/>
  </sheetData>
  <mergeCells count="322">
    <mergeCell ref="AJ8:AJ9"/>
    <mergeCell ref="AK8:AL9"/>
    <mergeCell ref="B30:E30"/>
    <mergeCell ref="N30:O30"/>
    <mergeCell ref="P30:U30"/>
    <mergeCell ref="AF22:AG23"/>
    <mergeCell ref="AH22:AI23"/>
    <mergeCell ref="H23:I23"/>
    <mergeCell ref="J23:K23"/>
    <mergeCell ref="V30:AC30"/>
    <mergeCell ref="AD30:AE30"/>
    <mergeCell ref="AF30:AG30"/>
    <mergeCell ref="AH30:AI30"/>
    <mergeCell ref="AD22:AE23"/>
    <mergeCell ref="V23:W23"/>
    <mergeCell ref="B21:E23"/>
    <mergeCell ref="F23:G23"/>
    <mergeCell ref="AV7:AV9"/>
    <mergeCell ref="B16:E16"/>
    <mergeCell ref="AP8:AP9"/>
    <mergeCell ref="AM30:AN30"/>
    <mergeCell ref="R23:S23"/>
    <mergeCell ref="V16:AC16"/>
    <mergeCell ref="F8:K8"/>
    <mergeCell ref="L8:M9"/>
    <mergeCell ref="F9:G9"/>
    <mergeCell ref="H9:I9"/>
    <mergeCell ref="J9:K9"/>
    <mergeCell ref="N8:O9"/>
    <mergeCell ref="P8:U8"/>
    <mergeCell ref="P9:Q9"/>
    <mergeCell ref="R9:S9"/>
    <mergeCell ref="T9:U9"/>
    <mergeCell ref="V8:AC8"/>
    <mergeCell ref="AD8:AE9"/>
    <mergeCell ref="V9:W9"/>
    <mergeCell ref="X9:Y9"/>
    <mergeCell ref="Z9:AA9"/>
    <mergeCell ref="AB9:AC9"/>
    <mergeCell ref="AF8:AG9"/>
    <mergeCell ref="AH8:AI9"/>
    <mergeCell ref="AV21:AV23"/>
    <mergeCell ref="F30:K30"/>
    <mergeCell ref="L30:M30"/>
    <mergeCell ref="B7:E9"/>
    <mergeCell ref="F7:AJ7"/>
    <mergeCell ref="AK7:AP7"/>
    <mergeCell ref="P23:Q23"/>
    <mergeCell ref="AD16:AE16"/>
    <mergeCell ref="A25:AV25"/>
    <mergeCell ref="A26:AV26"/>
    <mergeCell ref="AB23:AC23"/>
    <mergeCell ref="AK21:AP21"/>
    <mergeCell ref="AK22:AL23"/>
    <mergeCell ref="AM22:AN23"/>
    <mergeCell ref="AO22:AO23"/>
    <mergeCell ref="AP22:AP23"/>
    <mergeCell ref="AK16:AL16"/>
    <mergeCell ref="AM16:AN16"/>
    <mergeCell ref="AF16:AG16"/>
    <mergeCell ref="AH16:AI16"/>
    <mergeCell ref="AT7:AT9"/>
    <mergeCell ref="AQ7:AR9"/>
    <mergeCell ref="AS7:AS9"/>
    <mergeCell ref="AU7:AU9"/>
    <mergeCell ref="AT21:AT23"/>
    <mergeCell ref="AU21:AU23"/>
    <mergeCell ref="X23:Y23"/>
    <mergeCell ref="Z23:AA23"/>
    <mergeCell ref="N22:O23"/>
    <mergeCell ref="AJ22:AJ23"/>
    <mergeCell ref="T23:U23"/>
    <mergeCell ref="P22:U22"/>
    <mergeCell ref="V22:AC22"/>
    <mergeCell ref="AK61:AP61"/>
    <mergeCell ref="AQ61:AR63"/>
    <mergeCell ref="AP62:AP63"/>
    <mergeCell ref="AK62:AL63"/>
    <mergeCell ref="AM62:AN63"/>
    <mergeCell ref="AO62:AO63"/>
    <mergeCell ref="AK57:AL57"/>
    <mergeCell ref="AM57:AN57"/>
    <mergeCell ref="AM49:AN50"/>
    <mergeCell ref="AO49:AO50"/>
    <mergeCell ref="AQ16:AR16"/>
    <mergeCell ref="AQ21:AR23"/>
    <mergeCell ref="AK48:AP48"/>
    <mergeCell ref="AQ48:AR50"/>
    <mergeCell ref="AS48:AS50"/>
    <mergeCell ref="AK49:AL50"/>
    <mergeCell ref="AQ57:AR57"/>
    <mergeCell ref="AP49:AP50"/>
    <mergeCell ref="AM8:AN9"/>
    <mergeCell ref="AO8:AO9"/>
    <mergeCell ref="AK30:AL30"/>
    <mergeCell ref="A11:AV11"/>
    <mergeCell ref="AQ30:AR30"/>
    <mergeCell ref="AS21:AS23"/>
    <mergeCell ref="AU34:AU36"/>
    <mergeCell ref="AV34:AV36"/>
    <mergeCell ref="A12:AV12"/>
    <mergeCell ref="F16:K16"/>
    <mergeCell ref="N16:O16"/>
    <mergeCell ref="P16:U16"/>
    <mergeCell ref="F21:AJ21"/>
    <mergeCell ref="L16:M16"/>
    <mergeCell ref="L22:M23"/>
    <mergeCell ref="F22:K22"/>
    <mergeCell ref="AU75:AU77"/>
    <mergeCell ref="Z90:AA90"/>
    <mergeCell ref="AB90:AC90"/>
    <mergeCell ref="V90:W90"/>
    <mergeCell ref="X90:Y90"/>
    <mergeCell ref="V89:AC89"/>
    <mergeCell ref="AD89:AE90"/>
    <mergeCell ref="AF89:AG90"/>
    <mergeCell ref="AH89:AI90"/>
    <mergeCell ref="AJ89:AJ90"/>
    <mergeCell ref="F88:AJ88"/>
    <mergeCell ref="AK88:AP88"/>
    <mergeCell ref="P89:U89"/>
    <mergeCell ref="F89:K89"/>
    <mergeCell ref="AQ88:AR90"/>
    <mergeCell ref="AS88:AS90"/>
    <mergeCell ref="H90:I90"/>
    <mergeCell ref="J90:K90"/>
    <mergeCell ref="P90:Q90"/>
    <mergeCell ref="R90:S90"/>
    <mergeCell ref="T90:U90"/>
    <mergeCell ref="N84:O84"/>
    <mergeCell ref="P84:U84"/>
    <mergeCell ref="AK89:AL90"/>
    <mergeCell ref="AQ34:AR36"/>
    <mergeCell ref="AP35:AP36"/>
    <mergeCell ref="AS34:AS36"/>
    <mergeCell ref="AJ35:AJ36"/>
    <mergeCell ref="AK35:AL36"/>
    <mergeCell ref="N35:O36"/>
    <mergeCell ref="P35:U35"/>
    <mergeCell ref="P36:Q36"/>
    <mergeCell ref="R36:S36"/>
    <mergeCell ref="T36:U36"/>
    <mergeCell ref="AF35:AG36"/>
    <mergeCell ref="AH35:AI36"/>
    <mergeCell ref="AT34:AT36"/>
    <mergeCell ref="AB50:AC50"/>
    <mergeCell ref="V35:AC35"/>
    <mergeCell ref="AD35:AE36"/>
    <mergeCell ref="V36:W36"/>
    <mergeCell ref="X36:Y36"/>
    <mergeCell ref="Z36:AA36"/>
    <mergeCell ref="AB36:AC36"/>
    <mergeCell ref="AD49:AE50"/>
    <mergeCell ref="AJ49:AJ50"/>
    <mergeCell ref="AM43:AN43"/>
    <mergeCell ref="AQ43:AR43"/>
    <mergeCell ref="AT48:AT50"/>
    <mergeCell ref="AM35:AN36"/>
    <mergeCell ref="AO35:AO36"/>
    <mergeCell ref="A38:AV38"/>
    <mergeCell ref="A39:AV39"/>
    <mergeCell ref="A34:A37"/>
    <mergeCell ref="B34:E36"/>
    <mergeCell ref="F34:AJ34"/>
    <mergeCell ref="AK34:AP34"/>
    <mergeCell ref="V43:AC43"/>
    <mergeCell ref="A48:A51"/>
    <mergeCell ref="AD43:AE43"/>
    <mergeCell ref="J63:K63"/>
    <mergeCell ref="AJ62:AJ63"/>
    <mergeCell ref="B57:E57"/>
    <mergeCell ref="F57:K57"/>
    <mergeCell ref="L57:M57"/>
    <mergeCell ref="F61:AJ61"/>
    <mergeCell ref="N57:O57"/>
    <mergeCell ref="H63:I63"/>
    <mergeCell ref="AF49:AG50"/>
    <mergeCell ref="V57:AC57"/>
    <mergeCell ref="AD57:AE57"/>
    <mergeCell ref="AF57:AG57"/>
    <mergeCell ref="AH57:AI57"/>
    <mergeCell ref="L62:M63"/>
    <mergeCell ref="N62:O63"/>
    <mergeCell ref="P62:U62"/>
    <mergeCell ref="F62:K62"/>
    <mergeCell ref="F63:G63"/>
    <mergeCell ref="V49:AC49"/>
    <mergeCell ref="V50:W50"/>
    <mergeCell ref="X50:Y50"/>
    <mergeCell ref="Z50:AA50"/>
    <mergeCell ref="A7:A10"/>
    <mergeCell ref="A21:A24"/>
    <mergeCell ref="A75:A78"/>
    <mergeCell ref="B75:E77"/>
    <mergeCell ref="N76:O77"/>
    <mergeCell ref="P76:U76"/>
    <mergeCell ref="T77:U77"/>
    <mergeCell ref="P49:U49"/>
    <mergeCell ref="P57:U57"/>
    <mergeCell ref="T50:U50"/>
    <mergeCell ref="F43:K43"/>
    <mergeCell ref="L43:M43"/>
    <mergeCell ref="N43:O43"/>
    <mergeCell ref="P43:U43"/>
    <mergeCell ref="N70:O70"/>
    <mergeCell ref="P70:U70"/>
    <mergeCell ref="F77:G77"/>
    <mergeCell ref="F35:K35"/>
    <mergeCell ref="L35:M36"/>
    <mergeCell ref="F36:G36"/>
    <mergeCell ref="H36:I36"/>
    <mergeCell ref="J36:K36"/>
    <mergeCell ref="B48:E50"/>
    <mergeCell ref="F50:G50"/>
    <mergeCell ref="AS61:AS63"/>
    <mergeCell ref="AT61:AT63"/>
    <mergeCell ref="AU61:AU63"/>
    <mergeCell ref="AV61:AV63"/>
    <mergeCell ref="AF43:AG43"/>
    <mergeCell ref="AH43:AI43"/>
    <mergeCell ref="AK43:AL43"/>
    <mergeCell ref="AF70:AG70"/>
    <mergeCell ref="AH70:AI70"/>
    <mergeCell ref="AK70:AL70"/>
    <mergeCell ref="A52:AV52"/>
    <mergeCell ref="A53:AV53"/>
    <mergeCell ref="H50:I50"/>
    <mergeCell ref="J50:K50"/>
    <mergeCell ref="P50:Q50"/>
    <mergeCell ref="R50:S50"/>
    <mergeCell ref="F49:K49"/>
    <mergeCell ref="F48:AJ48"/>
    <mergeCell ref="B43:E43"/>
    <mergeCell ref="AU48:AU50"/>
    <mergeCell ref="AV48:AV50"/>
    <mergeCell ref="L49:M50"/>
    <mergeCell ref="A61:A64"/>
    <mergeCell ref="B61:E63"/>
    <mergeCell ref="V77:W77"/>
    <mergeCell ref="X77:Y77"/>
    <mergeCell ref="Z77:AA77"/>
    <mergeCell ref="AB77:AC77"/>
    <mergeCell ref="H77:I77"/>
    <mergeCell ref="J77:K77"/>
    <mergeCell ref="AM70:AN70"/>
    <mergeCell ref="AQ70:AR70"/>
    <mergeCell ref="V70:AC70"/>
    <mergeCell ref="AD70:AE70"/>
    <mergeCell ref="V76:AC76"/>
    <mergeCell ref="AD76:AE77"/>
    <mergeCell ref="B88:E90"/>
    <mergeCell ref="F90:G90"/>
    <mergeCell ref="AT88:AT90"/>
    <mergeCell ref="AU88:AU90"/>
    <mergeCell ref="AV88:AV90"/>
    <mergeCell ref="N89:O90"/>
    <mergeCell ref="AV75:AV77"/>
    <mergeCell ref="AF76:AG77"/>
    <mergeCell ref="AH76:AI77"/>
    <mergeCell ref="AJ76:AJ77"/>
    <mergeCell ref="AK76:AL77"/>
    <mergeCell ref="AM76:AN77"/>
    <mergeCell ref="AO76:AO77"/>
    <mergeCell ref="A79:AV79"/>
    <mergeCell ref="A80:AV80"/>
    <mergeCell ref="F75:AJ75"/>
    <mergeCell ref="AK75:AP75"/>
    <mergeCell ref="AQ75:AR77"/>
    <mergeCell ref="AS75:AS77"/>
    <mergeCell ref="AT75:AT77"/>
    <mergeCell ref="AP76:AP77"/>
    <mergeCell ref="P77:Q77"/>
    <mergeCell ref="R77:S77"/>
    <mergeCell ref="F76:K76"/>
    <mergeCell ref="AD97:AE97"/>
    <mergeCell ref="AF97:AG97"/>
    <mergeCell ref="AH97:AI97"/>
    <mergeCell ref="AK97:AL97"/>
    <mergeCell ref="N49:O50"/>
    <mergeCell ref="AH49:AI50"/>
    <mergeCell ref="L97:M97"/>
    <mergeCell ref="N97:O97"/>
    <mergeCell ref="P97:U97"/>
    <mergeCell ref="A92:AV92"/>
    <mergeCell ref="A93:AV93"/>
    <mergeCell ref="AK84:AL84"/>
    <mergeCell ref="AM84:AN84"/>
    <mergeCell ref="F84:K84"/>
    <mergeCell ref="L84:M84"/>
    <mergeCell ref="V84:AC84"/>
    <mergeCell ref="AQ84:AR84"/>
    <mergeCell ref="AD84:AE84"/>
    <mergeCell ref="AF84:AG84"/>
    <mergeCell ref="AH84:AI84"/>
    <mergeCell ref="AO89:AO90"/>
    <mergeCell ref="AP89:AP90"/>
    <mergeCell ref="B84:E84"/>
    <mergeCell ref="A88:A91"/>
    <mergeCell ref="B97:E97"/>
    <mergeCell ref="F97:K97"/>
    <mergeCell ref="V63:W63"/>
    <mergeCell ref="X63:Y63"/>
    <mergeCell ref="A65:AV65"/>
    <mergeCell ref="A66:AV66"/>
    <mergeCell ref="V62:AC62"/>
    <mergeCell ref="AD62:AE63"/>
    <mergeCell ref="AF62:AG63"/>
    <mergeCell ref="AH62:AI63"/>
    <mergeCell ref="AB63:AC63"/>
    <mergeCell ref="Z63:AA63"/>
    <mergeCell ref="L76:M77"/>
    <mergeCell ref="L70:M70"/>
    <mergeCell ref="B70:E70"/>
    <mergeCell ref="F70:K70"/>
    <mergeCell ref="P63:Q63"/>
    <mergeCell ref="R63:S63"/>
    <mergeCell ref="T63:U63"/>
    <mergeCell ref="AQ97:AR97"/>
    <mergeCell ref="L89:M90"/>
    <mergeCell ref="AM89:AN90"/>
    <mergeCell ref="AM97:AN97"/>
    <mergeCell ref="V97:AC97"/>
  </mergeCells>
  <pageMargins left="0.7" right="0.7" top="0.75" bottom="0.75" header="0" footer="0"/>
  <pageSetup paperSize="9" scale="2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A44" zoomScale="60" zoomScaleNormal="32" workbookViewId="0">
      <selection activeCell="A47" sqref="A47:AV47"/>
    </sheetView>
  </sheetViews>
  <sheetFormatPr defaultColWidth="12.5703125" defaultRowHeight="15" customHeight="1"/>
  <cols>
    <col min="1" max="1" width="38.7109375" customWidth="1"/>
    <col min="2" max="6" width="12.570312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15.7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15.7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12.75">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73.5"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51" customHeight="1">
      <c r="A11" s="476" t="s">
        <v>1766</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35.25" customHeight="1">
      <c r="A12" s="441" t="s">
        <v>1767</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54">
      <c r="A13" s="54" t="s">
        <v>46</v>
      </c>
      <c r="B13" s="49">
        <v>621</v>
      </c>
      <c r="C13" s="49">
        <v>260</v>
      </c>
      <c r="D13" s="49">
        <v>326</v>
      </c>
      <c r="E13" s="49">
        <v>35</v>
      </c>
      <c r="F13" s="49">
        <v>6</v>
      </c>
      <c r="G13" s="49">
        <v>1</v>
      </c>
      <c r="H13" s="49">
        <v>3</v>
      </c>
      <c r="I13" s="49">
        <v>0.5</v>
      </c>
      <c r="J13" s="49">
        <v>0</v>
      </c>
      <c r="K13" s="49">
        <v>0</v>
      </c>
      <c r="L13" s="49">
        <v>3</v>
      </c>
      <c r="M13" s="49">
        <v>0.5</v>
      </c>
      <c r="N13" s="49">
        <v>0</v>
      </c>
      <c r="O13" s="49">
        <v>0</v>
      </c>
      <c r="P13" s="49">
        <v>3</v>
      </c>
      <c r="Q13" s="49">
        <v>0.5</v>
      </c>
      <c r="R13" s="49">
        <v>1</v>
      </c>
      <c r="S13" s="49">
        <v>0.1</v>
      </c>
      <c r="T13" s="49">
        <v>0</v>
      </c>
      <c r="U13" s="49">
        <v>0</v>
      </c>
      <c r="V13" s="49">
        <v>5</v>
      </c>
      <c r="W13" s="49">
        <v>1</v>
      </c>
      <c r="X13" s="49">
        <v>6</v>
      </c>
      <c r="Y13" s="49">
        <v>1</v>
      </c>
      <c r="Z13" s="49">
        <v>2</v>
      </c>
      <c r="AA13" s="49">
        <v>0.3</v>
      </c>
      <c r="AB13" s="49">
        <v>30</v>
      </c>
      <c r="AC13" s="49">
        <v>5</v>
      </c>
      <c r="AD13" s="49">
        <v>470</v>
      </c>
      <c r="AE13" s="49">
        <v>76</v>
      </c>
      <c r="AF13" s="49">
        <v>349</v>
      </c>
      <c r="AG13" s="49">
        <v>56</v>
      </c>
      <c r="AH13" s="49">
        <v>605</v>
      </c>
      <c r="AI13" s="49">
        <v>97</v>
      </c>
      <c r="AJ13" s="49">
        <v>12</v>
      </c>
      <c r="AK13" s="49">
        <v>0</v>
      </c>
      <c r="AL13" s="49">
        <v>0</v>
      </c>
      <c r="AM13" s="49">
        <v>2</v>
      </c>
      <c r="AN13" s="49">
        <v>2</v>
      </c>
      <c r="AO13" s="49">
        <v>12</v>
      </c>
      <c r="AP13" s="463" t="s">
        <v>47</v>
      </c>
      <c r="AQ13" s="464"/>
      <c r="AR13" s="464"/>
      <c r="AS13" s="464"/>
      <c r="AT13" s="464"/>
      <c r="AU13" s="464"/>
      <c r="AV13" s="462"/>
    </row>
    <row r="14" spans="1:48" ht="54">
      <c r="A14" s="54" t="s">
        <v>48</v>
      </c>
      <c r="B14" s="49">
        <v>605</v>
      </c>
      <c r="C14" s="49">
        <v>264</v>
      </c>
      <c r="D14" s="49">
        <v>299</v>
      </c>
      <c r="E14" s="49">
        <v>42</v>
      </c>
      <c r="F14" s="50">
        <v>1</v>
      </c>
      <c r="G14" s="50">
        <v>0.16500000000000001</v>
      </c>
      <c r="H14" s="49">
        <v>0</v>
      </c>
      <c r="I14" s="50">
        <v>0</v>
      </c>
      <c r="J14" s="49">
        <v>3</v>
      </c>
      <c r="K14" s="50">
        <v>0.5</v>
      </c>
      <c r="L14" s="49">
        <v>0</v>
      </c>
      <c r="M14" s="50">
        <v>0</v>
      </c>
      <c r="N14" s="49">
        <v>0</v>
      </c>
      <c r="O14" s="50">
        <v>0</v>
      </c>
      <c r="P14" s="49">
        <v>1</v>
      </c>
      <c r="Q14" s="50">
        <v>0.2</v>
      </c>
      <c r="R14" s="49">
        <v>0</v>
      </c>
      <c r="S14" s="50">
        <v>0</v>
      </c>
      <c r="T14" s="49">
        <v>0</v>
      </c>
      <c r="U14" s="50">
        <v>0</v>
      </c>
      <c r="V14" s="49">
        <v>37</v>
      </c>
      <c r="W14" s="50">
        <v>6.12</v>
      </c>
      <c r="X14" s="49">
        <v>6</v>
      </c>
      <c r="Y14" s="50">
        <v>0.99</v>
      </c>
      <c r="Z14" s="49">
        <v>18</v>
      </c>
      <c r="AA14" s="50">
        <v>2.9752000000000001</v>
      </c>
      <c r="AB14" s="49">
        <v>44</v>
      </c>
      <c r="AC14" s="50">
        <v>7.2729999999999997</v>
      </c>
      <c r="AD14" s="49">
        <v>476</v>
      </c>
      <c r="AE14" s="50">
        <v>78.7</v>
      </c>
      <c r="AF14" s="49">
        <v>260</v>
      </c>
      <c r="AG14" s="50">
        <v>42.975000000000001</v>
      </c>
      <c r="AH14" s="49">
        <v>598</v>
      </c>
      <c r="AI14" s="50">
        <v>98.84</v>
      </c>
      <c r="AJ14" s="49">
        <v>12</v>
      </c>
      <c r="AK14" s="49">
        <v>0</v>
      </c>
      <c r="AL14" s="49">
        <v>0</v>
      </c>
      <c r="AM14" s="49">
        <v>2</v>
      </c>
      <c r="AN14" s="49">
        <v>1</v>
      </c>
      <c r="AO14" s="49">
        <v>10</v>
      </c>
      <c r="AP14" s="49" t="s">
        <v>49</v>
      </c>
      <c r="AQ14" s="49">
        <v>1</v>
      </c>
      <c r="AR14" s="49">
        <v>23</v>
      </c>
      <c r="AS14" s="50">
        <v>1</v>
      </c>
      <c r="AT14" s="49" t="s">
        <v>49</v>
      </c>
      <c r="AU14" s="49" t="s">
        <v>50</v>
      </c>
      <c r="AV14" s="49" t="s">
        <v>49</v>
      </c>
    </row>
    <row r="15" spans="1:48" ht="45">
      <c r="A15" s="122" t="s">
        <v>51</v>
      </c>
      <c r="B15" s="52">
        <v>-16</v>
      </c>
      <c r="C15" s="52" t="s">
        <v>89</v>
      </c>
      <c r="D15" s="52">
        <v>-27</v>
      </c>
      <c r="E15" s="52" t="s">
        <v>182</v>
      </c>
      <c r="F15" s="52">
        <v>-5</v>
      </c>
      <c r="G15" s="52">
        <v>-1</v>
      </c>
      <c r="H15" s="52">
        <v>-3</v>
      </c>
      <c r="I15" s="52">
        <v>0</v>
      </c>
      <c r="J15" s="52" t="s">
        <v>53</v>
      </c>
      <c r="K15" s="52" t="s">
        <v>154</v>
      </c>
      <c r="L15" s="52">
        <v>-3</v>
      </c>
      <c r="M15" s="52">
        <v>-1</v>
      </c>
      <c r="N15" s="52">
        <v>0</v>
      </c>
      <c r="O15" s="52">
        <v>0</v>
      </c>
      <c r="P15" s="52">
        <v>-2</v>
      </c>
      <c r="Q15" s="52">
        <v>-0.3</v>
      </c>
      <c r="R15" s="52">
        <v>-1</v>
      </c>
      <c r="S15" s="52">
        <v>-0.1</v>
      </c>
      <c r="T15" s="52">
        <v>0</v>
      </c>
      <c r="U15" s="52">
        <v>0</v>
      </c>
      <c r="V15" s="52" t="s">
        <v>400</v>
      </c>
      <c r="W15" s="52" t="s">
        <v>1768</v>
      </c>
      <c r="X15" s="52">
        <v>0</v>
      </c>
      <c r="Y15" s="52">
        <v>-0.01</v>
      </c>
      <c r="Z15" s="52" t="s">
        <v>545</v>
      </c>
      <c r="AA15" s="52">
        <v>-0.1</v>
      </c>
      <c r="AB15" s="52" t="s">
        <v>419</v>
      </c>
      <c r="AC15" s="52" t="s">
        <v>1769</v>
      </c>
      <c r="AD15" s="52">
        <v>6</v>
      </c>
      <c r="AE15" s="52">
        <v>2.68</v>
      </c>
      <c r="AF15" s="52">
        <v>-89</v>
      </c>
      <c r="AG15" s="52">
        <v>-14.98</v>
      </c>
      <c r="AH15" s="52">
        <v>-7</v>
      </c>
      <c r="AI15" s="52" t="s">
        <v>1770</v>
      </c>
      <c r="AJ15" s="52">
        <v>0</v>
      </c>
      <c r="AK15" s="52">
        <v>0</v>
      </c>
      <c r="AL15" s="52">
        <v>0</v>
      </c>
      <c r="AM15" s="52">
        <v>0</v>
      </c>
      <c r="AN15" s="52">
        <v>-1</v>
      </c>
      <c r="AO15" s="52">
        <v>-2</v>
      </c>
      <c r="AP15" s="53" t="s">
        <v>64</v>
      </c>
      <c r="AQ15" s="52">
        <v>1</v>
      </c>
      <c r="AR15" s="52">
        <v>23</v>
      </c>
      <c r="AS15" s="52">
        <v>1</v>
      </c>
      <c r="AT15" s="53" t="s">
        <v>64</v>
      </c>
      <c r="AU15" s="52" t="s">
        <v>50</v>
      </c>
      <c r="AV15" s="52" t="s">
        <v>49</v>
      </c>
    </row>
    <row r="16" spans="1:48" ht="409.5">
      <c r="A16" s="54" t="s">
        <v>65</v>
      </c>
      <c r="B16" s="463" t="s">
        <v>1771</v>
      </c>
      <c r="C16" s="464"/>
      <c r="D16" s="464"/>
      <c r="E16" s="462"/>
      <c r="F16" s="463" t="s">
        <v>1772</v>
      </c>
      <c r="G16" s="464"/>
      <c r="H16" s="464"/>
      <c r="I16" s="464"/>
      <c r="J16" s="464"/>
      <c r="K16" s="462"/>
      <c r="L16" s="455" t="s">
        <v>1773</v>
      </c>
      <c r="M16" s="462"/>
      <c r="N16" s="455" t="s">
        <v>1774</v>
      </c>
      <c r="O16" s="462"/>
      <c r="P16" s="463" t="s">
        <v>1775</v>
      </c>
      <c r="Q16" s="464"/>
      <c r="R16" s="464"/>
      <c r="S16" s="464"/>
      <c r="T16" s="464"/>
      <c r="U16" s="462"/>
      <c r="V16" s="463" t="s">
        <v>1776</v>
      </c>
      <c r="W16" s="464"/>
      <c r="X16" s="464"/>
      <c r="Y16" s="464"/>
      <c r="Z16" s="464"/>
      <c r="AA16" s="464"/>
      <c r="AB16" s="464"/>
      <c r="AC16" s="462"/>
      <c r="AD16" s="463" t="s">
        <v>72</v>
      </c>
      <c r="AE16" s="462"/>
      <c r="AF16" s="463" t="s">
        <v>1777</v>
      </c>
      <c r="AG16" s="462"/>
      <c r="AH16" s="463" t="s">
        <v>1778</v>
      </c>
      <c r="AI16" s="462"/>
      <c r="AJ16" s="50" t="s">
        <v>1779</v>
      </c>
      <c r="AK16" s="463" t="s">
        <v>1780</v>
      </c>
      <c r="AL16" s="462"/>
      <c r="AM16" s="463" t="s">
        <v>1781</v>
      </c>
      <c r="AN16" s="462"/>
      <c r="AO16" s="50" t="s">
        <v>1782</v>
      </c>
      <c r="AP16" s="118" t="s">
        <v>1783</v>
      </c>
      <c r="AQ16" s="463" t="s">
        <v>1784</v>
      </c>
      <c r="AR16" s="462"/>
      <c r="AS16" s="50" t="s">
        <v>81</v>
      </c>
      <c r="AT16" s="50" t="s">
        <v>82</v>
      </c>
      <c r="AU16" s="50" t="s">
        <v>496</v>
      </c>
      <c r="AV16" s="50" t="s">
        <v>1785</v>
      </c>
    </row>
    <row r="17" spans="1:48" ht="28.5" customHeight="1">
      <c r="A17" s="441" t="s">
        <v>1786</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2"/>
    </row>
    <row r="18" spans="1:48" ht="54">
      <c r="A18" s="54" t="s">
        <v>46</v>
      </c>
      <c r="B18" s="49">
        <v>743</v>
      </c>
      <c r="C18" s="49">
        <v>343</v>
      </c>
      <c r="D18" s="49">
        <v>375</v>
      </c>
      <c r="E18" s="49">
        <v>25</v>
      </c>
      <c r="F18" s="49">
        <v>3</v>
      </c>
      <c r="G18" s="49">
        <v>0.4</v>
      </c>
      <c r="H18" s="49">
        <v>1</v>
      </c>
      <c r="I18" s="49">
        <v>0</v>
      </c>
      <c r="J18" s="49">
        <v>0</v>
      </c>
      <c r="K18" s="49">
        <v>0</v>
      </c>
      <c r="L18" s="49">
        <v>0</v>
      </c>
      <c r="M18" s="49">
        <v>0</v>
      </c>
      <c r="N18" s="49">
        <v>0</v>
      </c>
      <c r="O18" s="49">
        <v>0</v>
      </c>
      <c r="P18" s="49">
        <v>1</v>
      </c>
      <c r="Q18" s="49">
        <v>0.1</v>
      </c>
      <c r="R18" s="49">
        <v>0</v>
      </c>
      <c r="S18" s="49">
        <v>0</v>
      </c>
      <c r="T18" s="49">
        <v>1</v>
      </c>
      <c r="U18" s="49">
        <v>0.1</v>
      </c>
      <c r="V18" s="49">
        <v>25</v>
      </c>
      <c r="W18" s="49">
        <v>3.3</v>
      </c>
      <c r="X18" s="49">
        <v>10</v>
      </c>
      <c r="Y18" s="49">
        <v>1.3</v>
      </c>
      <c r="Z18" s="49">
        <v>9</v>
      </c>
      <c r="AA18" s="49">
        <v>1.2</v>
      </c>
      <c r="AB18" s="49">
        <v>224</v>
      </c>
      <c r="AC18" s="49">
        <v>30</v>
      </c>
      <c r="AD18" s="49">
        <v>530</v>
      </c>
      <c r="AE18" s="49">
        <v>71</v>
      </c>
      <c r="AF18" s="49">
        <v>343</v>
      </c>
      <c r="AG18" s="49">
        <v>46</v>
      </c>
      <c r="AH18" s="49">
        <v>743</v>
      </c>
      <c r="AI18" s="49">
        <v>100</v>
      </c>
      <c r="AJ18" s="49">
        <v>5</v>
      </c>
      <c r="AK18" s="49">
        <v>0</v>
      </c>
      <c r="AL18" s="49">
        <v>0</v>
      </c>
      <c r="AM18" s="49">
        <v>2</v>
      </c>
      <c r="AN18" s="49">
        <v>4</v>
      </c>
      <c r="AO18" s="49">
        <v>7</v>
      </c>
      <c r="AP18" s="463" t="s">
        <v>47</v>
      </c>
      <c r="AQ18" s="464"/>
      <c r="AR18" s="464"/>
      <c r="AS18" s="464"/>
      <c r="AT18" s="464"/>
      <c r="AU18" s="464"/>
      <c r="AV18" s="462"/>
    </row>
    <row r="19" spans="1:48" ht="54">
      <c r="A19" s="54" t="s">
        <v>48</v>
      </c>
      <c r="B19" s="49">
        <v>737</v>
      </c>
      <c r="C19" s="49">
        <v>352</v>
      </c>
      <c r="D19" s="49">
        <v>359</v>
      </c>
      <c r="E19" s="49">
        <v>26</v>
      </c>
      <c r="F19" s="50">
        <v>5</v>
      </c>
      <c r="G19" s="50">
        <v>0.67800000000000005</v>
      </c>
      <c r="H19" s="49">
        <v>1</v>
      </c>
      <c r="I19" s="50">
        <v>0.1</v>
      </c>
      <c r="J19" s="49">
        <v>3</v>
      </c>
      <c r="K19" s="50">
        <v>0.4</v>
      </c>
      <c r="L19" s="49">
        <v>0</v>
      </c>
      <c r="M19" s="50">
        <v>0</v>
      </c>
      <c r="N19" s="49">
        <v>0</v>
      </c>
      <c r="O19" s="50">
        <v>0</v>
      </c>
      <c r="P19" s="49">
        <v>1</v>
      </c>
      <c r="Q19" s="50">
        <v>0.1</v>
      </c>
      <c r="R19" s="49">
        <v>0</v>
      </c>
      <c r="S19" s="50">
        <v>0</v>
      </c>
      <c r="T19" s="49">
        <v>0</v>
      </c>
      <c r="U19" s="50">
        <v>0</v>
      </c>
      <c r="V19" s="49">
        <v>23</v>
      </c>
      <c r="W19" s="50">
        <v>3.12</v>
      </c>
      <c r="X19" s="49">
        <v>12</v>
      </c>
      <c r="Y19" s="50">
        <v>1.63</v>
      </c>
      <c r="Z19" s="49">
        <v>3</v>
      </c>
      <c r="AA19" s="50">
        <v>0.40710000000000002</v>
      </c>
      <c r="AB19" s="49">
        <v>737</v>
      </c>
      <c r="AC19" s="50">
        <v>100</v>
      </c>
      <c r="AD19" s="49">
        <v>530</v>
      </c>
      <c r="AE19" s="50">
        <v>71.900000000000006</v>
      </c>
      <c r="AF19" s="49">
        <v>352</v>
      </c>
      <c r="AG19" s="50">
        <v>47.761000000000003</v>
      </c>
      <c r="AH19" s="49">
        <v>737</v>
      </c>
      <c r="AI19" s="50">
        <v>100</v>
      </c>
      <c r="AJ19" s="49">
        <v>5</v>
      </c>
      <c r="AK19" s="49">
        <v>0</v>
      </c>
      <c r="AL19" s="49">
        <v>0</v>
      </c>
      <c r="AM19" s="49">
        <v>1</v>
      </c>
      <c r="AN19" s="49">
        <v>1</v>
      </c>
      <c r="AO19" s="49">
        <v>10</v>
      </c>
      <c r="AP19" s="49" t="s">
        <v>49</v>
      </c>
      <c r="AQ19" s="49">
        <v>0</v>
      </c>
      <c r="AR19" s="49">
        <v>0</v>
      </c>
      <c r="AS19" s="50">
        <v>1</v>
      </c>
      <c r="AT19" s="49" t="s">
        <v>49</v>
      </c>
      <c r="AU19" s="49" t="s">
        <v>50</v>
      </c>
      <c r="AV19" s="49" t="s">
        <v>49</v>
      </c>
    </row>
    <row r="20" spans="1:48" ht="45">
      <c r="A20" s="122" t="s">
        <v>51</v>
      </c>
      <c r="B20" s="52">
        <v>-6</v>
      </c>
      <c r="C20" s="52" t="s">
        <v>91</v>
      </c>
      <c r="D20" s="52">
        <v>-16</v>
      </c>
      <c r="E20" s="52" t="s">
        <v>95</v>
      </c>
      <c r="F20" s="52" t="s">
        <v>88</v>
      </c>
      <c r="G20" s="52" t="s">
        <v>1787</v>
      </c>
      <c r="H20" s="52">
        <v>1</v>
      </c>
      <c r="I20" s="52" t="s">
        <v>55</v>
      </c>
      <c r="J20" s="52" t="s">
        <v>53</v>
      </c>
      <c r="K20" s="52" t="s">
        <v>110</v>
      </c>
      <c r="L20" s="52">
        <v>0</v>
      </c>
      <c r="M20" s="52">
        <v>0</v>
      </c>
      <c r="N20" s="52">
        <v>0</v>
      </c>
      <c r="O20" s="52">
        <v>0</v>
      </c>
      <c r="P20" s="52">
        <v>1</v>
      </c>
      <c r="Q20" s="52" t="s">
        <v>417</v>
      </c>
      <c r="R20" s="52">
        <v>0</v>
      </c>
      <c r="S20" s="52">
        <v>0</v>
      </c>
      <c r="T20" s="52">
        <v>-1</v>
      </c>
      <c r="U20" s="52">
        <v>0</v>
      </c>
      <c r="V20" s="52">
        <v>-2</v>
      </c>
      <c r="W20" s="52">
        <v>-0.3</v>
      </c>
      <c r="X20" s="52" t="s">
        <v>88</v>
      </c>
      <c r="Y20" s="52" t="s">
        <v>1788</v>
      </c>
      <c r="Z20" s="52">
        <v>-6</v>
      </c>
      <c r="AA20" s="52">
        <v>-0.79300000000000004</v>
      </c>
      <c r="AB20" s="52" t="s">
        <v>1789</v>
      </c>
      <c r="AC20" s="52" t="s">
        <v>1790</v>
      </c>
      <c r="AD20" s="52">
        <v>0</v>
      </c>
      <c r="AE20" s="52" t="s">
        <v>1791</v>
      </c>
      <c r="AF20" s="52" t="s">
        <v>91</v>
      </c>
      <c r="AG20" s="52" t="s">
        <v>1792</v>
      </c>
      <c r="AH20" s="52">
        <v>-6</v>
      </c>
      <c r="AI20" s="52">
        <v>0</v>
      </c>
      <c r="AJ20" s="52">
        <v>0</v>
      </c>
      <c r="AK20" s="52">
        <v>0</v>
      </c>
      <c r="AL20" s="52">
        <v>0</v>
      </c>
      <c r="AM20" s="52">
        <v>-1</v>
      </c>
      <c r="AN20" s="52">
        <v>-3</v>
      </c>
      <c r="AO20" s="52" t="s">
        <v>53</v>
      </c>
      <c r="AP20" s="53" t="s">
        <v>64</v>
      </c>
      <c r="AQ20" s="52">
        <v>0</v>
      </c>
      <c r="AR20" s="52">
        <v>0</v>
      </c>
      <c r="AS20" s="52">
        <v>1</v>
      </c>
      <c r="AT20" s="53" t="s">
        <v>64</v>
      </c>
      <c r="AU20" s="52" t="s">
        <v>47</v>
      </c>
      <c r="AV20" s="53" t="s">
        <v>64</v>
      </c>
    </row>
    <row r="21" spans="1:48" ht="409.5">
      <c r="A21" s="54" t="s">
        <v>65</v>
      </c>
      <c r="B21" s="463" t="s">
        <v>1793</v>
      </c>
      <c r="C21" s="464"/>
      <c r="D21" s="464"/>
      <c r="E21" s="462"/>
      <c r="F21" s="463" t="s">
        <v>1794</v>
      </c>
      <c r="G21" s="464"/>
      <c r="H21" s="464"/>
      <c r="I21" s="464"/>
      <c r="J21" s="464"/>
      <c r="K21" s="462"/>
      <c r="L21" s="461" t="s">
        <v>1795</v>
      </c>
      <c r="M21" s="462"/>
      <c r="N21" s="461" t="s">
        <v>1796</v>
      </c>
      <c r="O21" s="462"/>
      <c r="P21" s="463" t="s">
        <v>1797</v>
      </c>
      <c r="Q21" s="464"/>
      <c r="R21" s="464"/>
      <c r="S21" s="464"/>
      <c r="T21" s="464"/>
      <c r="U21" s="462"/>
      <c r="V21" s="463" t="s">
        <v>1798</v>
      </c>
      <c r="W21" s="464"/>
      <c r="X21" s="464"/>
      <c r="Y21" s="464"/>
      <c r="Z21" s="464"/>
      <c r="AA21" s="464"/>
      <c r="AB21" s="464"/>
      <c r="AC21" s="462"/>
      <c r="AD21" s="463" t="s">
        <v>1799</v>
      </c>
      <c r="AE21" s="462"/>
      <c r="AF21" s="463" t="s">
        <v>73</v>
      </c>
      <c r="AG21" s="462"/>
      <c r="AH21" s="463" t="s">
        <v>1800</v>
      </c>
      <c r="AI21" s="462"/>
      <c r="AJ21" s="50" t="s">
        <v>1801</v>
      </c>
      <c r="AK21" s="463" t="s">
        <v>456</v>
      </c>
      <c r="AL21" s="462"/>
      <c r="AM21" s="463" t="s">
        <v>1802</v>
      </c>
      <c r="AN21" s="462"/>
      <c r="AO21" s="50" t="s">
        <v>78</v>
      </c>
      <c r="AP21" s="50" t="s">
        <v>1803</v>
      </c>
      <c r="AQ21" s="463" t="s">
        <v>1804</v>
      </c>
      <c r="AR21" s="462"/>
      <c r="AS21" s="50" t="s">
        <v>81</v>
      </c>
      <c r="AT21" s="50" t="s">
        <v>82</v>
      </c>
      <c r="AU21" s="50" t="s">
        <v>496</v>
      </c>
      <c r="AV21" s="50" t="s">
        <v>220</v>
      </c>
    </row>
    <row r="22" spans="1:48" ht="39.75" customHeight="1">
      <c r="A22" s="441" t="s">
        <v>1805</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2"/>
    </row>
    <row r="23" spans="1:48" ht="54">
      <c r="A23" s="54" t="s">
        <v>46</v>
      </c>
      <c r="B23" s="49">
        <v>750</v>
      </c>
      <c r="C23" s="49">
        <v>333</v>
      </c>
      <c r="D23" s="49">
        <v>353</v>
      </c>
      <c r="E23" s="49">
        <v>64</v>
      </c>
      <c r="F23" s="49">
        <v>4</v>
      </c>
      <c r="G23" s="49">
        <v>0.5</v>
      </c>
      <c r="H23" s="49">
        <v>0</v>
      </c>
      <c r="I23" s="49">
        <v>0</v>
      </c>
      <c r="J23" s="49">
        <v>0</v>
      </c>
      <c r="K23" s="49">
        <v>0</v>
      </c>
      <c r="L23" s="49">
        <v>0</v>
      </c>
      <c r="M23" s="49">
        <v>0</v>
      </c>
      <c r="N23" s="49">
        <v>0</v>
      </c>
      <c r="O23" s="49">
        <v>0</v>
      </c>
      <c r="P23" s="49">
        <v>2</v>
      </c>
      <c r="Q23" s="49">
        <v>0.3</v>
      </c>
      <c r="R23" s="49">
        <v>0</v>
      </c>
      <c r="S23" s="49">
        <v>0</v>
      </c>
      <c r="T23" s="49">
        <v>2</v>
      </c>
      <c r="U23" s="49">
        <v>0.3</v>
      </c>
      <c r="V23" s="49">
        <v>20</v>
      </c>
      <c r="W23" s="49">
        <v>3</v>
      </c>
      <c r="X23" s="49">
        <v>18</v>
      </c>
      <c r="Y23" s="49">
        <v>2.4</v>
      </c>
      <c r="Z23" s="49">
        <v>123</v>
      </c>
      <c r="AA23" s="49">
        <v>16.399999999999999</v>
      </c>
      <c r="AB23" s="49">
        <v>187</v>
      </c>
      <c r="AC23" s="49">
        <v>25</v>
      </c>
      <c r="AD23" s="49">
        <v>546</v>
      </c>
      <c r="AE23" s="49">
        <v>73</v>
      </c>
      <c r="AF23" s="49">
        <v>630</v>
      </c>
      <c r="AG23" s="49">
        <v>84</v>
      </c>
      <c r="AH23" s="49">
        <v>121</v>
      </c>
      <c r="AI23" s="49">
        <v>3</v>
      </c>
      <c r="AJ23" s="49">
        <v>9</v>
      </c>
      <c r="AK23" s="49">
        <v>1</v>
      </c>
      <c r="AL23" s="49">
        <v>1</v>
      </c>
      <c r="AM23" s="49">
        <v>1</v>
      </c>
      <c r="AN23" s="49">
        <v>1</v>
      </c>
      <c r="AO23" s="49">
        <v>6</v>
      </c>
      <c r="AP23" s="463" t="s">
        <v>47</v>
      </c>
      <c r="AQ23" s="464"/>
      <c r="AR23" s="464"/>
      <c r="AS23" s="464"/>
      <c r="AT23" s="464"/>
      <c r="AU23" s="464"/>
      <c r="AV23" s="462"/>
    </row>
    <row r="24" spans="1:48" ht="54">
      <c r="A24" s="54" t="s">
        <v>48</v>
      </c>
      <c r="B24" s="49">
        <v>758</v>
      </c>
      <c r="C24" s="49">
        <v>337</v>
      </c>
      <c r="D24" s="49">
        <v>370</v>
      </c>
      <c r="E24" s="49">
        <v>51</v>
      </c>
      <c r="F24" s="50">
        <v>2</v>
      </c>
      <c r="G24" s="50">
        <v>0.26400000000000001</v>
      </c>
      <c r="H24" s="49">
        <v>1</v>
      </c>
      <c r="I24" s="50">
        <v>0.1</v>
      </c>
      <c r="J24" s="49">
        <v>0</v>
      </c>
      <c r="K24" s="50">
        <v>0</v>
      </c>
      <c r="L24" s="49">
        <v>1</v>
      </c>
      <c r="M24" s="50">
        <v>0.1</v>
      </c>
      <c r="N24" s="49">
        <v>0</v>
      </c>
      <c r="O24" s="50">
        <v>0</v>
      </c>
      <c r="P24" s="49">
        <v>1</v>
      </c>
      <c r="Q24" s="50">
        <v>0.1</v>
      </c>
      <c r="R24" s="49">
        <v>2</v>
      </c>
      <c r="S24" s="50">
        <v>0.3</v>
      </c>
      <c r="T24" s="49">
        <v>2</v>
      </c>
      <c r="U24" s="50">
        <v>0.3</v>
      </c>
      <c r="V24" s="49">
        <v>271</v>
      </c>
      <c r="W24" s="50">
        <v>35.799999999999997</v>
      </c>
      <c r="X24" s="49">
        <v>25</v>
      </c>
      <c r="Y24" s="50">
        <v>3.3</v>
      </c>
      <c r="Z24" s="49">
        <v>48</v>
      </c>
      <c r="AA24" s="50">
        <v>6.33</v>
      </c>
      <c r="AB24" s="49">
        <v>642</v>
      </c>
      <c r="AC24" s="50">
        <v>84.7</v>
      </c>
      <c r="AD24" s="49">
        <v>575</v>
      </c>
      <c r="AE24" s="50">
        <v>75.900000000000006</v>
      </c>
      <c r="AF24" s="49">
        <v>757</v>
      </c>
      <c r="AG24" s="50">
        <v>99.867999999999995</v>
      </c>
      <c r="AH24" s="49">
        <v>495</v>
      </c>
      <c r="AI24" s="50">
        <v>65.3</v>
      </c>
      <c r="AJ24" s="49">
        <v>3</v>
      </c>
      <c r="AK24" s="49">
        <v>1</v>
      </c>
      <c r="AL24" s="49">
        <v>1</v>
      </c>
      <c r="AM24" s="49">
        <v>1</v>
      </c>
      <c r="AN24" s="49">
        <v>1</v>
      </c>
      <c r="AO24" s="49">
        <v>7</v>
      </c>
      <c r="AP24" s="49" t="s">
        <v>49</v>
      </c>
      <c r="AQ24" s="49">
        <v>1</v>
      </c>
      <c r="AR24" s="49">
        <v>25</v>
      </c>
      <c r="AS24" s="50">
        <v>1</v>
      </c>
      <c r="AT24" s="49" t="s">
        <v>49</v>
      </c>
      <c r="AU24" s="49" t="s">
        <v>49</v>
      </c>
      <c r="AV24" s="49" t="s">
        <v>49</v>
      </c>
    </row>
    <row r="25" spans="1:48" ht="45">
      <c r="A25" s="122" t="s">
        <v>51</v>
      </c>
      <c r="B25" s="52" t="s">
        <v>56</v>
      </c>
      <c r="C25" s="52" t="s">
        <v>89</v>
      </c>
      <c r="D25" s="52" t="s">
        <v>190</v>
      </c>
      <c r="E25" s="52">
        <v>-13</v>
      </c>
      <c r="F25" s="52">
        <v>-2</v>
      </c>
      <c r="G25" s="52">
        <v>-0.36399999999999999</v>
      </c>
      <c r="H25" s="52" t="s">
        <v>95</v>
      </c>
      <c r="I25" s="52" t="s">
        <v>55</v>
      </c>
      <c r="J25" s="52">
        <v>0</v>
      </c>
      <c r="K25" s="52">
        <v>0</v>
      </c>
      <c r="L25" s="52" t="s">
        <v>95</v>
      </c>
      <c r="M25" s="52" t="s">
        <v>1806</v>
      </c>
      <c r="N25" s="52">
        <v>0</v>
      </c>
      <c r="O25" s="52">
        <v>0</v>
      </c>
      <c r="P25" s="52">
        <v>-1</v>
      </c>
      <c r="Q25" s="52">
        <v>-0.2</v>
      </c>
      <c r="R25" s="52" t="s">
        <v>88</v>
      </c>
      <c r="S25" s="52" t="s">
        <v>54</v>
      </c>
      <c r="T25" s="52">
        <v>0</v>
      </c>
      <c r="U25" s="52">
        <v>0</v>
      </c>
      <c r="V25" s="52" t="s">
        <v>1807</v>
      </c>
      <c r="W25" s="52" t="s">
        <v>1808</v>
      </c>
      <c r="X25" s="52" t="s">
        <v>182</v>
      </c>
      <c r="Y25" s="52" t="s">
        <v>115</v>
      </c>
      <c r="Z25" s="52">
        <v>-75</v>
      </c>
      <c r="AA25" s="52">
        <v>-10.07</v>
      </c>
      <c r="AB25" s="52" t="s">
        <v>1809</v>
      </c>
      <c r="AC25" s="52" t="s">
        <v>1810</v>
      </c>
      <c r="AD25" s="52" t="s">
        <v>112</v>
      </c>
      <c r="AE25" s="52" t="s">
        <v>1811</v>
      </c>
      <c r="AF25" s="52" t="s">
        <v>1812</v>
      </c>
      <c r="AG25" s="52" t="s">
        <v>1813</v>
      </c>
      <c r="AH25" s="52" t="s">
        <v>1814</v>
      </c>
      <c r="AI25" s="52" t="s">
        <v>1815</v>
      </c>
      <c r="AJ25" s="52">
        <v>-6</v>
      </c>
      <c r="AK25" s="52">
        <v>1</v>
      </c>
      <c r="AL25" s="52">
        <v>1</v>
      </c>
      <c r="AM25" s="52">
        <v>1</v>
      </c>
      <c r="AN25" s="52">
        <v>1</v>
      </c>
      <c r="AO25" s="52" t="s">
        <v>95</v>
      </c>
      <c r="AP25" s="53" t="s">
        <v>64</v>
      </c>
      <c r="AQ25" s="52">
        <v>1</v>
      </c>
      <c r="AR25" s="52">
        <v>25</v>
      </c>
      <c r="AS25" s="52">
        <v>1</v>
      </c>
      <c r="AT25" s="53" t="s">
        <v>64</v>
      </c>
      <c r="AU25" s="53" t="s">
        <v>64</v>
      </c>
      <c r="AV25" s="52" t="s">
        <v>49</v>
      </c>
    </row>
    <row r="26" spans="1:48" ht="395.25">
      <c r="A26" s="54" t="s">
        <v>65</v>
      </c>
      <c r="B26" s="463" t="s">
        <v>1816</v>
      </c>
      <c r="C26" s="464"/>
      <c r="D26" s="464"/>
      <c r="E26" s="462"/>
      <c r="F26" s="463" t="s">
        <v>1817</v>
      </c>
      <c r="G26" s="464"/>
      <c r="H26" s="464"/>
      <c r="I26" s="464"/>
      <c r="J26" s="464"/>
      <c r="K26" s="462"/>
      <c r="L26" s="465" t="s">
        <v>1818</v>
      </c>
      <c r="M26" s="462"/>
      <c r="N26" s="465" t="s">
        <v>1774</v>
      </c>
      <c r="O26" s="462"/>
      <c r="P26" s="463" t="s">
        <v>1819</v>
      </c>
      <c r="Q26" s="464"/>
      <c r="R26" s="464"/>
      <c r="S26" s="464"/>
      <c r="T26" s="464"/>
      <c r="U26" s="462"/>
      <c r="V26" s="463" t="s">
        <v>1820</v>
      </c>
      <c r="W26" s="464"/>
      <c r="X26" s="464"/>
      <c r="Y26" s="464"/>
      <c r="Z26" s="464"/>
      <c r="AA26" s="464"/>
      <c r="AB26" s="464"/>
      <c r="AC26" s="462"/>
      <c r="AD26" s="463" t="s">
        <v>72</v>
      </c>
      <c r="AE26" s="462"/>
      <c r="AF26" s="463" t="s">
        <v>73</v>
      </c>
      <c r="AG26" s="462"/>
      <c r="AH26" s="455" t="s">
        <v>1821</v>
      </c>
      <c r="AI26" s="462"/>
      <c r="AJ26" s="50" t="s">
        <v>1822</v>
      </c>
      <c r="AK26" s="463" t="s">
        <v>1823</v>
      </c>
      <c r="AL26" s="462"/>
      <c r="AM26" s="463" t="s">
        <v>1824</v>
      </c>
      <c r="AN26" s="462"/>
      <c r="AO26" s="50" t="s">
        <v>78</v>
      </c>
      <c r="AP26" s="159" t="s">
        <v>1825</v>
      </c>
      <c r="AQ26" s="463" t="s">
        <v>1826</v>
      </c>
      <c r="AR26" s="462"/>
      <c r="AS26" s="50" t="s">
        <v>81</v>
      </c>
      <c r="AT26" s="50" t="s">
        <v>82</v>
      </c>
      <c r="AU26" s="50" t="s">
        <v>1827</v>
      </c>
      <c r="AV26" s="50" t="s">
        <v>1828</v>
      </c>
    </row>
    <row r="27" spans="1:48" ht="37.5" customHeight="1">
      <c r="A27" s="441" t="s">
        <v>1829</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2"/>
    </row>
    <row r="28" spans="1:48" ht="54">
      <c r="A28" s="54" t="s">
        <v>46</v>
      </c>
      <c r="B28" s="49">
        <v>750</v>
      </c>
      <c r="C28" s="49">
        <v>340</v>
      </c>
      <c r="D28" s="49">
        <v>335</v>
      </c>
      <c r="E28" s="49">
        <v>75</v>
      </c>
      <c r="F28" s="49">
        <v>3</v>
      </c>
      <c r="G28" s="49">
        <v>0.4</v>
      </c>
      <c r="H28" s="49">
        <v>0</v>
      </c>
      <c r="I28" s="49">
        <v>0</v>
      </c>
      <c r="J28" s="49">
        <v>0</v>
      </c>
      <c r="K28" s="49">
        <v>0</v>
      </c>
      <c r="L28" s="49">
        <v>0</v>
      </c>
      <c r="M28" s="49">
        <v>0</v>
      </c>
      <c r="N28" s="49">
        <v>0</v>
      </c>
      <c r="O28" s="49">
        <v>0</v>
      </c>
      <c r="P28" s="49">
        <v>2</v>
      </c>
      <c r="Q28" s="49">
        <v>0.2</v>
      </c>
      <c r="R28" s="49">
        <v>1</v>
      </c>
      <c r="S28" s="49">
        <v>0.1</v>
      </c>
      <c r="T28" s="49">
        <v>0</v>
      </c>
      <c r="U28" s="49">
        <v>0</v>
      </c>
      <c r="V28" s="49">
        <v>15</v>
      </c>
      <c r="W28" s="49">
        <v>2</v>
      </c>
      <c r="X28" s="49">
        <v>29</v>
      </c>
      <c r="Y28" s="49">
        <v>4</v>
      </c>
      <c r="Z28" s="49">
        <v>2</v>
      </c>
      <c r="AA28" s="49">
        <v>2</v>
      </c>
      <c r="AB28" s="49">
        <v>23</v>
      </c>
      <c r="AC28" s="49">
        <v>3</v>
      </c>
      <c r="AD28" s="49">
        <v>476</v>
      </c>
      <c r="AE28" s="49">
        <v>63</v>
      </c>
      <c r="AF28" s="49">
        <v>522</v>
      </c>
      <c r="AG28" s="49">
        <v>70</v>
      </c>
      <c r="AH28" s="49">
        <v>750</v>
      </c>
      <c r="AI28" s="49">
        <v>100</v>
      </c>
      <c r="AJ28" s="49">
        <v>8</v>
      </c>
      <c r="AK28" s="49">
        <v>2</v>
      </c>
      <c r="AL28" s="49">
        <v>0</v>
      </c>
      <c r="AM28" s="49">
        <v>0</v>
      </c>
      <c r="AN28" s="49">
        <v>0</v>
      </c>
      <c r="AO28" s="49">
        <v>10</v>
      </c>
      <c r="AP28" s="463" t="s">
        <v>47</v>
      </c>
      <c r="AQ28" s="464"/>
      <c r="AR28" s="464"/>
      <c r="AS28" s="464"/>
      <c r="AT28" s="464"/>
      <c r="AU28" s="464"/>
      <c r="AV28" s="462"/>
    </row>
    <row r="29" spans="1:48" ht="54">
      <c r="A29" s="54" t="s">
        <v>48</v>
      </c>
      <c r="B29" s="49">
        <v>795</v>
      </c>
      <c r="C29" s="49">
        <v>364</v>
      </c>
      <c r="D29" s="49">
        <v>355</v>
      </c>
      <c r="E29" s="49">
        <v>76</v>
      </c>
      <c r="F29" s="50">
        <v>4</v>
      </c>
      <c r="G29" s="50">
        <v>0.503</v>
      </c>
      <c r="H29" s="49">
        <v>0</v>
      </c>
      <c r="I29" s="50">
        <v>0</v>
      </c>
      <c r="J29" s="49">
        <v>0</v>
      </c>
      <c r="K29" s="50">
        <v>0</v>
      </c>
      <c r="L29" s="49">
        <v>4</v>
      </c>
      <c r="M29" s="50">
        <v>0.5</v>
      </c>
      <c r="N29" s="49">
        <v>4</v>
      </c>
      <c r="O29" s="50">
        <v>0.5</v>
      </c>
      <c r="P29" s="49">
        <v>1</v>
      </c>
      <c r="Q29" s="50">
        <v>0.1</v>
      </c>
      <c r="R29" s="49">
        <v>0</v>
      </c>
      <c r="S29" s="50">
        <v>0</v>
      </c>
      <c r="T29" s="49">
        <v>0</v>
      </c>
      <c r="U29" s="50">
        <v>0</v>
      </c>
      <c r="V29" s="49">
        <v>57</v>
      </c>
      <c r="W29" s="50">
        <v>7.17</v>
      </c>
      <c r="X29" s="49">
        <v>52</v>
      </c>
      <c r="Y29" s="50">
        <v>6.54</v>
      </c>
      <c r="Z29" s="49">
        <v>15</v>
      </c>
      <c r="AA29" s="50">
        <v>1.8868</v>
      </c>
      <c r="AB29" s="49">
        <v>30</v>
      </c>
      <c r="AC29" s="50">
        <v>3.774</v>
      </c>
      <c r="AD29" s="49">
        <v>520</v>
      </c>
      <c r="AE29" s="50">
        <v>65.400000000000006</v>
      </c>
      <c r="AF29" s="49">
        <v>437</v>
      </c>
      <c r="AG29" s="50">
        <v>54.969000000000001</v>
      </c>
      <c r="AH29" s="49">
        <v>795</v>
      </c>
      <c r="AI29" s="50">
        <v>100</v>
      </c>
      <c r="AJ29" s="49">
        <v>2</v>
      </c>
      <c r="AK29" s="49">
        <v>2</v>
      </c>
      <c r="AL29" s="49">
        <v>1</v>
      </c>
      <c r="AM29" s="49">
        <v>0</v>
      </c>
      <c r="AN29" s="49">
        <v>0</v>
      </c>
      <c r="AO29" s="49">
        <v>13</v>
      </c>
      <c r="AP29" s="49" t="s">
        <v>49</v>
      </c>
      <c r="AQ29" s="49">
        <v>1</v>
      </c>
      <c r="AR29" s="49">
        <v>24</v>
      </c>
      <c r="AS29" s="50">
        <v>1</v>
      </c>
      <c r="AT29" s="49" t="s">
        <v>49</v>
      </c>
      <c r="AU29" s="49" t="s">
        <v>50</v>
      </c>
      <c r="AV29" s="49" t="s">
        <v>50</v>
      </c>
    </row>
    <row r="30" spans="1:48" ht="45">
      <c r="A30" s="122" t="s">
        <v>51</v>
      </c>
      <c r="B30" s="52" t="s">
        <v>1680</v>
      </c>
      <c r="C30" s="52" t="s">
        <v>109</v>
      </c>
      <c r="D30" s="52" t="s">
        <v>57</v>
      </c>
      <c r="E30" s="52" t="s">
        <v>95</v>
      </c>
      <c r="F30" s="52" t="s">
        <v>95</v>
      </c>
      <c r="G30" s="52" t="s">
        <v>1830</v>
      </c>
      <c r="H30" s="52">
        <v>0</v>
      </c>
      <c r="I30" s="52">
        <v>0</v>
      </c>
      <c r="J30" s="52">
        <v>0</v>
      </c>
      <c r="K30" s="52">
        <v>0</v>
      </c>
      <c r="L30" s="52" t="s">
        <v>89</v>
      </c>
      <c r="M30" s="52" t="s">
        <v>154</v>
      </c>
      <c r="N30" s="52">
        <v>4</v>
      </c>
      <c r="O30" s="52" t="s">
        <v>154</v>
      </c>
      <c r="P30" s="52">
        <v>1</v>
      </c>
      <c r="Q30" s="52">
        <v>-0.1</v>
      </c>
      <c r="R30" s="52">
        <v>-1</v>
      </c>
      <c r="S30" s="52">
        <v>0</v>
      </c>
      <c r="T30" s="52">
        <v>0</v>
      </c>
      <c r="U30" s="52">
        <v>0</v>
      </c>
      <c r="V30" s="52" t="s">
        <v>1727</v>
      </c>
      <c r="W30" s="52" t="s">
        <v>1219</v>
      </c>
      <c r="X30" s="52" t="s">
        <v>738</v>
      </c>
      <c r="Y30" s="52" t="s">
        <v>1831</v>
      </c>
      <c r="Z30" s="52" t="s">
        <v>447</v>
      </c>
      <c r="AA30" s="52">
        <v>-0.1</v>
      </c>
      <c r="AB30" s="52" t="s">
        <v>182</v>
      </c>
      <c r="AC30" s="52">
        <v>0.77</v>
      </c>
      <c r="AD30" s="52" t="s">
        <v>1832</v>
      </c>
      <c r="AE30" s="52" t="s">
        <v>1833</v>
      </c>
      <c r="AF30" s="52">
        <v>-85</v>
      </c>
      <c r="AG30" s="52">
        <v>-15</v>
      </c>
      <c r="AH30" s="52" t="s">
        <v>1680</v>
      </c>
      <c r="AI30" s="52">
        <v>0</v>
      </c>
      <c r="AJ30" s="52">
        <v>-6</v>
      </c>
      <c r="AK30" s="52">
        <v>0</v>
      </c>
      <c r="AL30" s="52">
        <v>1</v>
      </c>
      <c r="AM30" s="52">
        <v>0</v>
      </c>
      <c r="AN30" s="52">
        <v>0</v>
      </c>
      <c r="AO30" s="52" t="s">
        <v>53</v>
      </c>
      <c r="AP30" s="53" t="s">
        <v>64</v>
      </c>
      <c r="AQ30" s="52">
        <v>1</v>
      </c>
      <c r="AR30" s="52">
        <v>24</v>
      </c>
      <c r="AS30" s="52">
        <v>1</v>
      </c>
      <c r="AT30" s="53" t="s">
        <v>64</v>
      </c>
      <c r="AU30" s="52" t="s">
        <v>47</v>
      </c>
      <c r="AV30" s="52" t="s">
        <v>47</v>
      </c>
    </row>
    <row r="31" spans="1:48" ht="409.5">
      <c r="A31" s="54" t="s">
        <v>65</v>
      </c>
      <c r="B31" s="463" t="s">
        <v>1834</v>
      </c>
      <c r="C31" s="464"/>
      <c r="D31" s="464"/>
      <c r="E31" s="462"/>
      <c r="F31" s="463" t="s">
        <v>1835</v>
      </c>
      <c r="G31" s="464"/>
      <c r="H31" s="464"/>
      <c r="I31" s="464"/>
      <c r="J31" s="464"/>
      <c r="K31" s="462"/>
      <c r="L31" s="455" t="s">
        <v>1836</v>
      </c>
      <c r="M31" s="462"/>
      <c r="N31" s="463" t="s">
        <v>1837</v>
      </c>
      <c r="O31" s="462"/>
      <c r="P31" s="463" t="s">
        <v>1838</v>
      </c>
      <c r="Q31" s="464"/>
      <c r="R31" s="464"/>
      <c r="S31" s="464"/>
      <c r="T31" s="464"/>
      <c r="U31" s="462"/>
      <c r="V31" s="463" t="s">
        <v>1839</v>
      </c>
      <c r="W31" s="464"/>
      <c r="X31" s="464"/>
      <c r="Y31" s="464"/>
      <c r="Z31" s="464"/>
      <c r="AA31" s="464"/>
      <c r="AB31" s="464"/>
      <c r="AC31" s="462"/>
      <c r="AD31" s="463" t="s">
        <v>72</v>
      </c>
      <c r="AE31" s="462"/>
      <c r="AF31" s="463" t="s">
        <v>1840</v>
      </c>
      <c r="AG31" s="462"/>
      <c r="AH31" s="463" t="s">
        <v>1841</v>
      </c>
      <c r="AI31" s="462"/>
      <c r="AJ31" s="50" t="s">
        <v>1842</v>
      </c>
      <c r="AK31" s="463" t="s">
        <v>76</v>
      </c>
      <c r="AL31" s="462"/>
      <c r="AM31" s="463" t="s">
        <v>77</v>
      </c>
      <c r="AN31" s="462"/>
      <c r="AO31" s="50" t="s">
        <v>78</v>
      </c>
      <c r="AP31" s="118" t="s">
        <v>1843</v>
      </c>
      <c r="AQ31" s="463" t="s">
        <v>1844</v>
      </c>
      <c r="AR31" s="462"/>
      <c r="AS31" s="50" t="s">
        <v>81</v>
      </c>
      <c r="AT31" s="50" t="s">
        <v>82</v>
      </c>
      <c r="AU31" s="50" t="s">
        <v>1845</v>
      </c>
      <c r="AV31" s="50" t="s">
        <v>1828</v>
      </c>
    </row>
    <row r="32" spans="1:48" ht="39.75" customHeight="1">
      <c r="A32" s="441" t="s">
        <v>1846</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2"/>
    </row>
    <row r="33" spans="1:48" ht="54">
      <c r="A33" s="54" t="s">
        <v>46</v>
      </c>
      <c r="B33" s="49">
        <v>484</v>
      </c>
      <c r="C33" s="49">
        <v>201</v>
      </c>
      <c r="D33" s="49">
        <v>249</v>
      </c>
      <c r="E33" s="49">
        <v>34</v>
      </c>
      <c r="F33" s="49">
        <v>1</v>
      </c>
      <c r="G33" s="49">
        <v>0.2</v>
      </c>
      <c r="H33" s="49">
        <v>1</v>
      </c>
      <c r="I33" s="49">
        <v>0.2</v>
      </c>
      <c r="J33" s="49">
        <v>0</v>
      </c>
      <c r="K33" s="49">
        <v>0</v>
      </c>
      <c r="L33" s="49">
        <v>1</v>
      </c>
      <c r="M33" s="49">
        <v>0.2</v>
      </c>
      <c r="N33" s="49">
        <v>0</v>
      </c>
      <c r="O33" s="49">
        <v>0</v>
      </c>
      <c r="P33" s="49">
        <v>3</v>
      </c>
      <c r="Q33" s="49">
        <v>0.6</v>
      </c>
      <c r="R33" s="49">
        <v>0</v>
      </c>
      <c r="S33" s="49">
        <v>0</v>
      </c>
      <c r="T33" s="49">
        <v>0</v>
      </c>
      <c r="U33" s="49">
        <v>0</v>
      </c>
      <c r="V33" s="49">
        <v>300</v>
      </c>
      <c r="W33" s="49">
        <v>62</v>
      </c>
      <c r="X33" s="49">
        <v>57</v>
      </c>
      <c r="Y33" s="49">
        <v>12</v>
      </c>
      <c r="Z33" s="49">
        <v>32</v>
      </c>
      <c r="AA33" s="49">
        <v>7</v>
      </c>
      <c r="AB33" s="49">
        <v>175</v>
      </c>
      <c r="AC33" s="49">
        <v>36.1</v>
      </c>
      <c r="AD33" s="49">
        <v>436</v>
      </c>
      <c r="AE33" s="49">
        <v>90</v>
      </c>
      <c r="AF33" s="49">
        <v>470</v>
      </c>
      <c r="AG33" s="49">
        <v>97</v>
      </c>
      <c r="AH33" s="49">
        <v>419</v>
      </c>
      <c r="AI33" s="49">
        <v>87</v>
      </c>
      <c r="AJ33" s="49">
        <v>6</v>
      </c>
      <c r="AK33" s="49">
        <v>1</v>
      </c>
      <c r="AL33" s="49">
        <v>1</v>
      </c>
      <c r="AM33" s="49">
        <v>1</v>
      </c>
      <c r="AN33" s="49">
        <v>1</v>
      </c>
      <c r="AO33" s="49">
        <v>14</v>
      </c>
      <c r="AP33" s="463" t="s">
        <v>47</v>
      </c>
      <c r="AQ33" s="464"/>
      <c r="AR33" s="464"/>
      <c r="AS33" s="464"/>
      <c r="AT33" s="464"/>
      <c r="AU33" s="464"/>
      <c r="AV33" s="462"/>
    </row>
    <row r="34" spans="1:48" ht="54">
      <c r="A34" s="54" t="s">
        <v>48</v>
      </c>
      <c r="B34" s="49">
        <v>484</v>
      </c>
      <c r="C34" s="49">
        <v>225</v>
      </c>
      <c r="D34" s="49">
        <v>235</v>
      </c>
      <c r="E34" s="49">
        <v>24</v>
      </c>
      <c r="F34" s="50">
        <v>0</v>
      </c>
      <c r="G34" s="50">
        <v>0</v>
      </c>
      <c r="H34" s="49">
        <v>0</v>
      </c>
      <c r="I34" s="50">
        <v>0</v>
      </c>
      <c r="J34" s="49">
        <v>1</v>
      </c>
      <c r="K34" s="50">
        <v>0.2</v>
      </c>
      <c r="L34" s="49">
        <v>0</v>
      </c>
      <c r="M34" s="50">
        <v>0</v>
      </c>
      <c r="N34" s="49">
        <v>0</v>
      </c>
      <c r="O34" s="50">
        <v>0</v>
      </c>
      <c r="P34" s="49">
        <v>0</v>
      </c>
      <c r="Q34" s="50">
        <v>0</v>
      </c>
      <c r="R34" s="49">
        <v>0</v>
      </c>
      <c r="S34" s="50">
        <v>0</v>
      </c>
      <c r="T34" s="49">
        <v>2</v>
      </c>
      <c r="U34" s="50">
        <v>0.4</v>
      </c>
      <c r="V34" s="49">
        <v>40</v>
      </c>
      <c r="W34" s="50">
        <v>8.26</v>
      </c>
      <c r="X34" s="49">
        <v>58</v>
      </c>
      <c r="Y34" s="50">
        <v>12</v>
      </c>
      <c r="Z34" s="49">
        <v>12</v>
      </c>
      <c r="AA34" s="50">
        <v>2.4792999999999998</v>
      </c>
      <c r="AB34" s="49">
        <v>0</v>
      </c>
      <c r="AC34" s="50">
        <v>0</v>
      </c>
      <c r="AD34" s="49">
        <v>248</v>
      </c>
      <c r="AE34" s="50">
        <v>51.2</v>
      </c>
      <c r="AF34" s="49">
        <v>203</v>
      </c>
      <c r="AG34" s="50">
        <v>41.942</v>
      </c>
      <c r="AH34" s="49">
        <v>352</v>
      </c>
      <c r="AI34" s="50">
        <v>72.73</v>
      </c>
      <c r="AJ34" s="49">
        <v>3</v>
      </c>
      <c r="AK34" s="49">
        <v>0</v>
      </c>
      <c r="AL34" s="49">
        <v>0</v>
      </c>
      <c r="AM34" s="49">
        <v>1</v>
      </c>
      <c r="AN34" s="49">
        <v>2</v>
      </c>
      <c r="AO34" s="49">
        <v>12</v>
      </c>
      <c r="AP34" s="49" t="s">
        <v>49</v>
      </c>
      <c r="AQ34" s="49">
        <v>1</v>
      </c>
      <c r="AR34" s="49">
        <v>23</v>
      </c>
      <c r="AS34" s="50">
        <v>1</v>
      </c>
      <c r="AT34" s="49" t="s">
        <v>49</v>
      </c>
      <c r="AU34" s="49" t="s">
        <v>50</v>
      </c>
      <c r="AV34" s="49" t="s">
        <v>50</v>
      </c>
    </row>
    <row r="35" spans="1:48" ht="45">
      <c r="A35" s="122" t="s">
        <v>51</v>
      </c>
      <c r="B35" s="52">
        <v>0</v>
      </c>
      <c r="C35" s="52" t="s">
        <v>109</v>
      </c>
      <c r="D35" s="52">
        <v>-14</v>
      </c>
      <c r="E35" s="52">
        <v>-10</v>
      </c>
      <c r="F35" s="52">
        <v>-1</v>
      </c>
      <c r="G35" s="52">
        <v>-0.2</v>
      </c>
      <c r="H35" s="52">
        <v>-1</v>
      </c>
      <c r="I35" s="52">
        <v>0</v>
      </c>
      <c r="J35" s="52" t="s">
        <v>95</v>
      </c>
      <c r="K35" s="52" t="s">
        <v>417</v>
      </c>
      <c r="L35" s="52">
        <v>-1</v>
      </c>
      <c r="M35" s="52">
        <v>0</v>
      </c>
      <c r="N35" s="52">
        <v>0</v>
      </c>
      <c r="O35" s="52">
        <v>0</v>
      </c>
      <c r="P35" s="52">
        <v>-3</v>
      </c>
      <c r="Q35" s="52">
        <v>-0.6</v>
      </c>
      <c r="R35" s="52">
        <v>0</v>
      </c>
      <c r="S35" s="52">
        <v>0</v>
      </c>
      <c r="T35" s="52" t="s">
        <v>88</v>
      </c>
      <c r="U35" s="160" t="s">
        <v>110</v>
      </c>
      <c r="V35" s="52">
        <v>-260</v>
      </c>
      <c r="W35" s="52">
        <v>-54</v>
      </c>
      <c r="X35" s="52" t="s">
        <v>95</v>
      </c>
      <c r="Y35" s="52">
        <v>0</v>
      </c>
      <c r="Z35" s="52">
        <v>-20</v>
      </c>
      <c r="AA35" s="52">
        <v>-5.4790000000000001</v>
      </c>
      <c r="AB35" s="52">
        <v>-175</v>
      </c>
      <c r="AC35" s="52">
        <v>-36.1</v>
      </c>
      <c r="AD35" s="52">
        <v>-188</v>
      </c>
      <c r="AE35" s="52">
        <v>-39</v>
      </c>
      <c r="AF35" s="52">
        <v>-267</v>
      </c>
      <c r="AG35" s="52">
        <v>-56.94</v>
      </c>
      <c r="AH35" s="52">
        <v>-67</v>
      </c>
      <c r="AI35" s="52">
        <v>-15.7</v>
      </c>
      <c r="AJ35" s="52">
        <v>-3</v>
      </c>
      <c r="AK35" s="52">
        <v>-1</v>
      </c>
      <c r="AL35" s="52">
        <v>-1</v>
      </c>
      <c r="AM35" s="52">
        <v>0</v>
      </c>
      <c r="AN35" s="52" t="s">
        <v>95</v>
      </c>
      <c r="AO35" s="52">
        <v>-2</v>
      </c>
      <c r="AP35" s="53" t="s">
        <v>64</v>
      </c>
      <c r="AQ35" s="52">
        <v>1</v>
      </c>
      <c r="AR35" s="52">
        <v>23</v>
      </c>
      <c r="AS35" s="52">
        <v>1</v>
      </c>
      <c r="AT35" s="53" t="s">
        <v>64</v>
      </c>
      <c r="AU35" s="52" t="s">
        <v>47</v>
      </c>
      <c r="AV35" s="52" t="s">
        <v>47</v>
      </c>
    </row>
    <row r="36" spans="1:48" ht="409.5">
      <c r="A36" s="54" t="s">
        <v>65</v>
      </c>
      <c r="B36" s="463" t="s">
        <v>1847</v>
      </c>
      <c r="C36" s="464"/>
      <c r="D36" s="464"/>
      <c r="E36" s="462"/>
      <c r="F36" s="463" t="s">
        <v>1848</v>
      </c>
      <c r="G36" s="464"/>
      <c r="H36" s="464"/>
      <c r="I36" s="464"/>
      <c r="J36" s="464"/>
      <c r="K36" s="462"/>
      <c r="L36" s="463" t="s">
        <v>1849</v>
      </c>
      <c r="M36" s="462"/>
      <c r="N36" s="463" t="s">
        <v>1774</v>
      </c>
      <c r="O36" s="462"/>
      <c r="P36" s="463" t="s">
        <v>1850</v>
      </c>
      <c r="Q36" s="464"/>
      <c r="R36" s="464"/>
      <c r="S36" s="464"/>
      <c r="T36" s="464"/>
      <c r="U36" s="462"/>
      <c r="V36" s="463" t="s">
        <v>1851</v>
      </c>
      <c r="W36" s="464"/>
      <c r="X36" s="464"/>
      <c r="Y36" s="464"/>
      <c r="Z36" s="464"/>
      <c r="AA36" s="464"/>
      <c r="AB36" s="464"/>
      <c r="AC36" s="462"/>
      <c r="AD36" s="463" t="s">
        <v>145</v>
      </c>
      <c r="AE36" s="462"/>
      <c r="AF36" s="463" t="s">
        <v>159</v>
      </c>
      <c r="AG36" s="462"/>
      <c r="AH36" s="463" t="s">
        <v>1852</v>
      </c>
      <c r="AI36" s="462"/>
      <c r="AJ36" s="50" t="s">
        <v>1822</v>
      </c>
      <c r="AK36" s="463" t="s">
        <v>1487</v>
      </c>
      <c r="AL36" s="462"/>
      <c r="AM36" s="463" t="s">
        <v>1853</v>
      </c>
      <c r="AN36" s="462"/>
      <c r="AO36" s="50" t="s">
        <v>1344</v>
      </c>
      <c r="AP36" s="118" t="s">
        <v>1854</v>
      </c>
      <c r="AQ36" s="463" t="s">
        <v>1855</v>
      </c>
      <c r="AR36" s="462"/>
      <c r="AS36" s="50" t="s">
        <v>81</v>
      </c>
      <c r="AT36" s="50" t="s">
        <v>82</v>
      </c>
      <c r="AU36" s="50" t="s">
        <v>131</v>
      </c>
      <c r="AV36" s="50" t="s">
        <v>735</v>
      </c>
    </row>
    <row r="37" spans="1:48" ht="30.75" customHeight="1">
      <c r="A37" s="441" t="s">
        <v>1856</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2"/>
    </row>
    <row r="38" spans="1:48" ht="54">
      <c r="A38" s="54" t="s">
        <v>46</v>
      </c>
      <c r="B38" s="49">
        <v>482</v>
      </c>
      <c r="C38" s="49">
        <v>218</v>
      </c>
      <c r="D38" s="49">
        <v>243</v>
      </c>
      <c r="E38" s="49">
        <v>21</v>
      </c>
      <c r="F38" s="49">
        <v>9</v>
      </c>
      <c r="G38" s="49">
        <v>1.8</v>
      </c>
      <c r="H38" s="49">
        <v>0</v>
      </c>
      <c r="I38" s="49">
        <v>0</v>
      </c>
      <c r="J38" s="49">
        <v>2</v>
      </c>
      <c r="K38" s="49">
        <v>0.4</v>
      </c>
      <c r="L38" s="49">
        <v>1</v>
      </c>
      <c r="M38" s="49">
        <v>0.2</v>
      </c>
      <c r="N38" s="49">
        <v>0</v>
      </c>
      <c r="O38" s="49">
        <v>0</v>
      </c>
      <c r="P38" s="49">
        <v>0</v>
      </c>
      <c r="Q38" s="49">
        <v>0</v>
      </c>
      <c r="R38" s="49">
        <v>0</v>
      </c>
      <c r="S38" s="49">
        <v>0</v>
      </c>
      <c r="T38" s="49">
        <v>0</v>
      </c>
      <c r="U38" s="49">
        <v>0</v>
      </c>
      <c r="V38" s="49">
        <v>90</v>
      </c>
      <c r="W38" s="49">
        <v>19</v>
      </c>
      <c r="X38" s="49">
        <v>10</v>
      </c>
      <c r="Y38" s="49">
        <v>2</v>
      </c>
      <c r="Z38" s="49">
        <v>8</v>
      </c>
      <c r="AA38" s="49">
        <v>2</v>
      </c>
      <c r="AB38" s="49">
        <v>10</v>
      </c>
      <c r="AC38" s="49">
        <v>2</v>
      </c>
      <c r="AD38" s="49">
        <v>261</v>
      </c>
      <c r="AE38" s="49">
        <v>54.1</v>
      </c>
      <c r="AF38" s="49">
        <v>297</v>
      </c>
      <c r="AG38" s="49">
        <v>62</v>
      </c>
      <c r="AH38" s="49">
        <v>482</v>
      </c>
      <c r="AI38" s="49">
        <v>100</v>
      </c>
      <c r="AJ38" s="49">
        <v>12</v>
      </c>
      <c r="AK38" s="49">
        <v>1</v>
      </c>
      <c r="AL38" s="49">
        <v>1</v>
      </c>
      <c r="AM38" s="49">
        <v>0</v>
      </c>
      <c r="AN38" s="49">
        <v>0</v>
      </c>
      <c r="AO38" s="49">
        <v>1</v>
      </c>
      <c r="AP38" s="463" t="s">
        <v>47</v>
      </c>
      <c r="AQ38" s="464"/>
      <c r="AR38" s="464"/>
      <c r="AS38" s="464"/>
      <c r="AT38" s="464"/>
      <c r="AU38" s="464"/>
      <c r="AV38" s="462"/>
    </row>
    <row r="39" spans="1:48" ht="54">
      <c r="A39" s="54" t="s">
        <v>48</v>
      </c>
      <c r="B39" s="49">
        <v>468</v>
      </c>
      <c r="C39" s="49">
        <v>212</v>
      </c>
      <c r="D39" s="49">
        <v>238</v>
      </c>
      <c r="E39" s="49">
        <v>18</v>
      </c>
      <c r="F39" s="50">
        <v>8</v>
      </c>
      <c r="G39" s="50">
        <v>1.7090000000000001</v>
      </c>
      <c r="H39" s="49">
        <v>1</v>
      </c>
      <c r="I39" s="50">
        <v>0.2</v>
      </c>
      <c r="J39" s="49">
        <v>0</v>
      </c>
      <c r="K39" s="50">
        <v>0</v>
      </c>
      <c r="L39" s="49">
        <v>0</v>
      </c>
      <c r="M39" s="50">
        <v>0</v>
      </c>
      <c r="N39" s="49">
        <v>0</v>
      </c>
      <c r="O39" s="50">
        <v>0</v>
      </c>
      <c r="P39" s="49">
        <v>0</v>
      </c>
      <c r="Q39" s="50">
        <v>0</v>
      </c>
      <c r="R39" s="49">
        <v>0</v>
      </c>
      <c r="S39" s="50">
        <v>0</v>
      </c>
      <c r="T39" s="49">
        <v>0</v>
      </c>
      <c r="U39" s="50">
        <v>0</v>
      </c>
      <c r="V39" s="49">
        <v>79</v>
      </c>
      <c r="W39" s="50">
        <v>16.899999999999999</v>
      </c>
      <c r="X39" s="49">
        <v>10</v>
      </c>
      <c r="Y39" s="50">
        <v>2.14</v>
      </c>
      <c r="Z39" s="49">
        <v>5</v>
      </c>
      <c r="AA39" s="50">
        <v>1.07</v>
      </c>
      <c r="AB39" s="49">
        <v>30</v>
      </c>
      <c r="AC39" s="50">
        <v>6.41</v>
      </c>
      <c r="AD39" s="49">
        <v>319</v>
      </c>
      <c r="AE39" s="50">
        <v>68.2</v>
      </c>
      <c r="AF39" s="49">
        <v>259</v>
      </c>
      <c r="AG39" s="50">
        <v>55.341999999999999</v>
      </c>
      <c r="AH39" s="49">
        <v>348</v>
      </c>
      <c r="AI39" s="50">
        <v>74.36</v>
      </c>
      <c r="AJ39" s="49">
        <v>5</v>
      </c>
      <c r="AK39" s="49">
        <v>1</v>
      </c>
      <c r="AL39" s="49">
        <v>1</v>
      </c>
      <c r="AM39" s="49">
        <v>0</v>
      </c>
      <c r="AN39" s="49">
        <v>0</v>
      </c>
      <c r="AO39" s="49">
        <v>5</v>
      </c>
      <c r="AP39" s="49" t="s">
        <v>49</v>
      </c>
      <c r="AQ39" s="49">
        <v>3</v>
      </c>
      <c r="AR39" s="49">
        <v>52</v>
      </c>
      <c r="AS39" s="50">
        <v>1</v>
      </c>
      <c r="AT39" s="161" t="s">
        <v>49</v>
      </c>
      <c r="AU39" s="49" t="s">
        <v>49</v>
      </c>
      <c r="AV39" s="49" t="s">
        <v>49</v>
      </c>
    </row>
    <row r="40" spans="1:48" ht="45">
      <c r="A40" s="122" t="s">
        <v>51</v>
      </c>
      <c r="B40" s="52">
        <v>-14</v>
      </c>
      <c r="C40" s="52">
        <v>-6</v>
      </c>
      <c r="D40" s="52">
        <v>-5</v>
      </c>
      <c r="E40" s="52">
        <v>-3</v>
      </c>
      <c r="F40" s="52">
        <v>-1</v>
      </c>
      <c r="G40" s="52">
        <v>-0.1</v>
      </c>
      <c r="H40" s="52" t="s">
        <v>95</v>
      </c>
      <c r="I40" s="52" t="s">
        <v>417</v>
      </c>
      <c r="J40" s="52">
        <v>-2</v>
      </c>
      <c r="K40" s="52">
        <v>-0.4</v>
      </c>
      <c r="L40" s="52">
        <v>-1</v>
      </c>
      <c r="M40" s="52">
        <v>0</v>
      </c>
      <c r="N40" s="52">
        <v>0</v>
      </c>
      <c r="O40" s="52">
        <v>0</v>
      </c>
      <c r="P40" s="52">
        <v>0</v>
      </c>
      <c r="Q40" s="52">
        <v>0</v>
      </c>
      <c r="R40" s="52">
        <v>0</v>
      </c>
      <c r="S40" s="52">
        <v>0</v>
      </c>
      <c r="T40" s="52">
        <v>0</v>
      </c>
      <c r="U40" s="52">
        <v>0</v>
      </c>
      <c r="V40" s="52">
        <v>-11</v>
      </c>
      <c r="W40" s="52">
        <v>-2.1</v>
      </c>
      <c r="X40" s="52">
        <v>0</v>
      </c>
      <c r="Y40" s="52" t="s">
        <v>1857</v>
      </c>
      <c r="Z40" s="52">
        <v>-3</v>
      </c>
      <c r="AA40" s="52">
        <v>-0.93</v>
      </c>
      <c r="AB40" s="52" t="s">
        <v>57</v>
      </c>
      <c r="AC40" s="52" t="s">
        <v>1858</v>
      </c>
      <c r="AD40" s="52" t="s">
        <v>550</v>
      </c>
      <c r="AE40" s="52" t="s">
        <v>1859</v>
      </c>
      <c r="AF40" s="52">
        <v>-38</v>
      </c>
      <c r="AG40" s="52">
        <v>6.6580000000000004</v>
      </c>
      <c r="AH40" s="52">
        <v>-134</v>
      </c>
      <c r="AI40" s="52">
        <v>-25.6</v>
      </c>
      <c r="AJ40" s="52">
        <v>-7</v>
      </c>
      <c r="AK40" s="52">
        <v>0</v>
      </c>
      <c r="AL40" s="52">
        <v>0</v>
      </c>
      <c r="AM40" s="52">
        <v>0</v>
      </c>
      <c r="AN40" s="52">
        <v>0</v>
      </c>
      <c r="AO40" s="52" t="s">
        <v>89</v>
      </c>
      <c r="AP40" s="53" t="s">
        <v>64</v>
      </c>
      <c r="AQ40" s="52">
        <v>3</v>
      </c>
      <c r="AR40" s="52">
        <v>52</v>
      </c>
      <c r="AS40" s="52">
        <v>1</v>
      </c>
      <c r="AT40" s="53" t="s">
        <v>64</v>
      </c>
      <c r="AU40" s="53" t="s">
        <v>64</v>
      </c>
      <c r="AV40" s="53" t="s">
        <v>64</v>
      </c>
    </row>
    <row r="41" spans="1:48" ht="369.75">
      <c r="A41" s="54" t="s">
        <v>65</v>
      </c>
      <c r="B41" s="463" t="s">
        <v>1860</v>
      </c>
      <c r="C41" s="464"/>
      <c r="D41" s="464"/>
      <c r="E41" s="462"/>
      <c r="F41" s="463" t="s">
        <v>1861</v>
      </c>
      <c r="G41" s="464"/>
      <c r="H41" s="464"/>
      <c r="I41" s="464"/>
      <c r="J41" s="464"/>
      <c r="K41" s="462"/>
      <c r="L41" s="463" t="s">
        <v>1862</v>
      </c>
      <c r="M41" s="462"/>
      <c r="N41" s="463" t="s">
        <v>1774</v>
      </c>
      <c r="O41" s="462"/>
      <c r="P41" s="463" t="s">
        <v>1863</v>
      </c>
      <c r="Q41" s="464"/>
      <c r="R41" s="464"/>
      <c r="S41" s="464"/>
      <c r="T41" s="464"/>
      <c r="U41" s="462"/>
      <c r="V41" s="463" t="s">
        <v>1864</v>
      </c>
      <c r="W41" s="464"/>
      <c r="X41" s="464"/>
      <c r="Y41" s="464"/>
      <c r="Z41" s="464"/>
      <c r="AA41" s="464"/>
      <c r="AB41" s="464"/>
      <c r="AC41" s="462"/>
      <c r="AD41" s="463" t="s">
        <v>72</v>
      </c>
      <c r="AE41" s="462"/>
      <c r="AF41" s="463" t="s">
        <v>1777</v>
      </c>
      <c r="AG41" s="462"/>
      <c r="AH41" s="455" t="s">
        <v>1865</v>
      </c>
      <c r="AI41" s="462"/>
      <c r="AJ41" s="50" t="s">
        <v>1866</v>
      </c>
      <c r="AK41" s="463" t="s">
        <v>1487</v>
      </c>
      <c r="AL41" s="462"/>
      <c r="AM41" s="463" t="s">
        <v>77</v>
      </c>
      <c r="AN41" s="462"/>
      <c r="AO41" s="50" t="s">
        <v>78</v>
      </c>
      <c r="AP41" s="159" t="s">
        <v>1867</v>
      </c>
      <c r="AQ41" s="463" t="s">
        <v>1868</v>
      </c>
      <c r="AR41" s="462"/>
      <c r="AS41" s="50" t="s">
        <v>81</v>
      </c>
      <c r="AT41" s="50" t="s">
        <v>82</v>
      </c>
      <c r="AU41" s="50" t="s">
        <v>1827</v>
      </c>
      <c r="AV41" s="50" t="s">
        <v>1828</v>
      </c>
    </row>
    <row r="42" spans="1:48" ht="22.5" customHeight="1">
      <c r="A42" s="441" t="s">
        <v>1869</v>
      </c>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2"/>
    </row>
    <row r="43" spans="1:48" ht="54">
      <c r="A43" s="54" t="s">
        <v>46</v>
      </c>
      <c r="B43" s="49">
        <v>292</v>
      </c>
      <c r="C43" s="49">
        <v>146</v>
      </c>
      <c r="D43" s="49">
        <v>129</v>
      </c>
      <c r="E43" s="49">
        <v>17</v>
      </c>
      <c r="F43" s="49">
        <v>4</v>
      </c>
      <c r="G43" s="49">
        <v>1.4</v>
      </c>
      <c r="H43" s="49">
        <v>0</v>
      </c>
      <c r="I43" s="49">
        <v>0</v>
      </c>
      <c r="J43" s="49">
        <v>0</v>
      </c>
      <c r="K43" s="49">
        <v>0</v>
      </c>
      <c r="L43" s="49">
        <v>0</v>
      </c>
      <c r="M43" s="49">
        <v>0</v>
      </c>
      <c r="N43" s="49">
        <v>0</v>
      </c>
      <c r="O43" s="49">
        <v>0</v>
      </c>
      <c r="P43" s="49">
        <v>0</v>
      </c>
      <c r="Q43" s="49">
        <v>0</v>
      </c>
      <c r="R43" s="49">
        <v>0</v>
      </c>
      <c r="S43" s="49">
        <v>0</v>
      </c>
      <c r="T43" s="49">
        <v>0</v>
      </c>
      <c r="U43" s="49">
        <v>0</v>
      </c>
      <c r="V43" s="49">
        <v>49</v>
      </c>
      <c r="W43" s="49">
        <v>16.8</v>
      </c>
      <c r="X43" s="49">
        <v>16</v>
      </c>
      <c r="Y43" s="49">
        <v>5</v>
      </c>
      <c r="Z43" s="49">
        <v>178</v>
      </c>
      <c r="AA43" s="49">
        <v>61</v>
      </c>
      <c r="AB43" s="49">
        <v>42</v>
      </c>
      <c r="AC43" s="49">
        <v>14</v>
      </c>
      <c r="AD43" s="49">
        <v>254</v>
      </c>
      <c r="AE43" s="49">
        <v>87</v>
      </c>
      <c r="AF43" s="49">
        <v>152</v>
      </c>
      <c r="AG43" s="49">
        <v>52</v>
      </c>
      <c r="AH43" s="49">
        <v>158</v>
      </c>
      <c r="AI43" s="49">
        <v>51</v>
      </c>
      <c r="AJ43" s="49">
        <v>27</v>
      </c>
      <c r="AK43" s="49">
        <v>0</v>
      </c>
      <c r="AL43" s="49">
        <v>0</v>
      </c>
      <c r="AM43" s="49">
        <v>1</v>
      </c>
      <c r="AN43" s="49">
        <v>1</v>
      </c>
      <c r="AO43" s="49">
        <v>4</v>
      </c>
      <c r="AP43" s="463" t="s">
        <v>47</v>
      </c>
      <c r="AQ43" s="464"/>
      <c r="AR43" s="464"/>
      <c r="AS43" s="464"/>
      <c r="AT43" s="464"/>
      <c r="AU43" s="464"/>
      <c r="AV43" s="462"/>
    </row>
    <row r="44" spans="1:48" ht="54">
      <c r="A44" s="54" t="s">
        <v>48</v>
      </c>
      <c r="B44" s="49">
        <v>315</v>
      </c>
      <c r="C44" s="49">
        <v>148</v>
      </c>
      <c r="D44" s="49">
        <v>147</v>
      </c>
      <c r="E44" s="49">
        <v>20</v>
      </c>
      <c r="F44" s="50">
        <v>4</v>
      </c>
      <c r="G44" s="50">
        <v>1.27</v>
      </c>
      <c r="H44" s="49">
        <v>0</v>
      </c>
      <c r="I44" s="50">
        <v>0</v>
      </c>
      <c r="J44" s="49">
        <v>0</v>
      </c>
      <c r="K44" s="50">
        <v>0</v>
      </c>
      <c r="L44" s="49">
        <v>0</v>
      </c>
      <c r="M44" s="50">
        <v>0</v>
      </c>
      <c r="N44" s="49">
        <v>0</v>
      </c>
      <c r="O44" s="50">
        <v>0</v>
      </c>
      <c r="P44" s="49">
        <v>0</v>
      </c>
      <c r="Q44" s="50">
        <v>0</v>
      </c>
      <c r="R44" s="49">
        <v>0</v>
      </c>
      <c r="S44" s="50">
        <v>0</v>
      </c>
      <c r="T44" s="49">
        <v>0</v>
      </c>
      <c r="U44" s="50">
        <v>0</v>
      </c>
      <c r="V44" s="49">
        <v>25</v>
      </c>
      <c r="W44" s="50">
        <v>7.94</v>
      </c>
      <c r="X44" s="49">
        <v>15</v>
      </c>
      <c r="Y44" s="50">
        <v>4.76</v>
      </c>
      <c r="Z44" s="49">
        <v>0</v>
      </c>
      <c r="AA44" s="50">
        <v>0</v>
      </c>
      <c r="AB44" s="49">
        <v>0</v>
      </c>
      <c r="AC44" s="50">
        <v>0</v>
      </c>
      <c r="AD44" s="49">
        <v>275</v>
      </c>
      <c r="AE44" s="50">
        <v>87.3</v>
      </c>
      <c r="AF44" s="49">
        <v>300</v>
      </c>
      <c r="AG44" s="50">
        <v>95.238</v>
      </c>
      <c r="AH44" s="49">
        <v>315</v>
      </c>
      <c r="AI44" s="50">
        <v>100</v>
      </c>
      <c r="AJ44" s="49">
        <v>3</v>
      </c>
      <c r="AK44" s="49">
        <v>0</v>
      </c>
      <c r="AL44" s="49">
        <v>0</v>
      </c>
      <c r="AM44" s="49">
        <v>1</v>
      </c>
      <c r="AN44" s="49">
        <v>1</v>
      </c>
      <c r="AO44" s="49">
        <v>5</v>
      </c>
      <c r="AP44" s="49" t="s">
        <v>49</v>
      </c>
      <c r="AQ44" s="49">
        <v>0</v>
      </c>
      <c r="AR44" s="49">
        <v>0</v>
      </c>
      <c r="AS44" s="50">
        <v>1</v>
      </c>
      <c r="AT44" s="49" t="s">
        <v>50</v>
      </c>
      <c r="AU44" s="49" t="s">
        <v>50</v>
      </c>
      <c r="AV44" s="49" t="s">
        <v>50</v>
      </c>
    </row>
    <row r="45" spans="1:48" ht="45">
      <c r="A45" s="122" t="s">
        <v>51</v>
      </c>
      <c r="B45" s="52" t="s">
        <v>738</v>
      </c>
      <c r="C45" s="52" t="s">
        <v>88</v>
      </c>
      <c r="D45" s="52" t="s">
        <v>62</v>
      </c>
      <c r="E45" s="52" t="s">
        <v>53</v>
      </c>
      <c r="F45" s="52">
        <v>0</v>
      </c>
      <c r="G45" s="52">
        <v>-0.13</v>
      </c>
      <c r="H45" s="52">
        <v>0</v>
      </c>
      <c r="I45" s="52">
        <v>0</v>
      </c>
      <c r="J45" s="52">
        <v>0</v>
      </c>
      <c r="K45" s="52">
        <v>0</v>
      </c>
      <c r="L45" s="52">
        <v>0</v>
      </c>
      <c r="M45" s="52">
        <v>0</v>
      </c>
      <c r="N45" s="52">
        <v>0</v>
      </c>
      <c r="O45" s="52">
        <v>0</v>
      </c>
      <c r="P45" s="52">
        <v>0</v>
      </c>
      <c r="Q45" s="52">
        <v>0</v>
      </c>
      <c r="R45" s="52">
        <v>0</v>
      </c>
      <c r="S45" s="52">
        <v>0</v>
      </c>
      <c r="T45" s="52">
        <v>0</v>
      </c>
      <c r="U45" s="52">
        <v>0</v>
      </c>
      <c r="V45" s="52">
        <v>-24</v>
      </c>
      <c r="W45" s="52">
        <v>-8.9</v>
      </c>
      <c r="X45" s="52">
        <v>-1</v>
      </c>
      <c r="Y45" s="52">
        <v>-0.24</v>
      </c>
      <c r="Z45" s="52">
        <v>-178</v>
      </c>
      <c r="AA45" s="52">
        <v>-61</v>
      </c>
      <c r="AB45" s="52">
        <v>-42</v>
      </c>
      <c r="AC45" s="52">
        <v>-14</v>
      </c>
      <c r="AD45" s="52" t="s">
        <v>188</v>
      </c>
      <c r="AE45" s="52" t="s">
        <v>54</v>
      </c>
      <c r="AF45" s="52" t="s">
        <v>1870</v>
      </c>
      <c r="AG45" s="52" t="s">
        <v>1871</v>
      </c>
      <c r="AH45" s="52" t="s">
        <v>380</v>
      </c>
      <c r="AI45" s="52" t="s">
        <v>682</v>
      </c>
      <c r="AJ45" s="52">
        <v>-24</v>
      </c>
      <c r="AK45" s="52">
        <v>0</v>
      </c>
      <c r="AL45" s="52">
        <v>0</v>
      </c>
      <c r="AM45" s="52">
        <v>0</v>
      </c>
      <c r="AN45" s="52">
        <v>0</v>
      </c>
      <c r="AO45" s="52" t="s">
        <v>95</v>
      </c>
      <c r="AP45" s="53" t="s">
        <v>64</v>
      </c>
      <c r="AQ45" s="52">
        <v>0</v>
      </c>
      <c r="AR45" s="52">
        <v>0</v>
      </c>
      <c r="AS45" s="52">
        <v>1</v>
      </c>
      <c r="AT45" s="52" t="s">
        <v>47</v>
      </c>
      <c r="AU45" s="52" t="s">
        <v>47</v>
      </c>
      <c r="AV45" s="52" t="s">
        <v>47</v>
      </c>
    </row>
    <row r="46" spans="1:48" ht="342">
      <c r="A46" s="54" t="s">
        <v>65</v>
      </c>
      <c r="B46" s="463" t="s">
        <v>1872</v>
      </c>
      <c r="C46" s="464"/>
      <c r="D46" s="464"/>
      <c r="E46" s="462"/>
      <c r="F46" s="463" t="s">
        <v>1873</v>
      </c>
      <c r="G46" s="464"/>
      <c r="H46" s="464"/>
      <c r="I46" s="464"/>
      <c r="J46" s="464"/>
      <c r="K46" s="462"/>
      <c r="L46" s="461" t="s">
        <v>1874</v>
      </c>
      <c r="M46" s="462"/>
      <c r="N46" s="455" t="s">
        <v>1774</v>
      </c>
      <c r="O46" s="462"/>
      <c r="P46" s="463" t="s">
        <v>1875</v>
      </c>
      <c r="Q46" s="464"/>
      <c r="R46" s="464"/>
      <c r="S46" s="464"/>
      <c r="T46" s="464"/>
      <c r="U46" s="462"/>
      <c r="V46" s="463" t="s">
        <v>1876</v>
      </c>
      <c r="W46" s="464"/>
      <c r="X46" s="464"/>
      <c r="Y46" s="464"/>
      <c r="Z46" s="464"/>
      <c r="AA46" s="464"/>
      <c r="AB46" s="464"/>
      <c r="AC46" s="462"/>
      <c r="AD46" s="463" t="s">
        <v>72</v>
      </c>
      <c r="AE46" s="462"/>
      <c r="AF46" s="463" t="s">
        <v>73</v>
      </c>
      <c r="AG46" s="462"/>
      <c r="AH46" s="455" t="s">
        <v>1877</v>
      </c>
      <c r="AI46" s="462"/>
      <c r="AJ46" s="50" t="s">
        <v>1866</v>
      </c>
      <c r="AK46" s="463" t="s">
        <v>1878</v>
      </c>
      <c r="AL46" s="462"/>
      <c r="AM46" s="463" t="s">
        <v>1853</v>
      </c>
      <c r="AN46" s="462"/>
      <c r="AO46" s="50" t="s">
        <v>78</v>
      </c>
      <c r="AP46" s="162" t="s">
        <v>1879</v>
      </c>
      <c r="AQ46" s="463" t="s">
        <v>1880</v>
      </c>
      <c r="AR46" s="462"/>
      <c r="AS46" s="50" t="s">
        <v>81</v>
      </c>
      <c r="AT46" s="163" t="s">
        <v>1881</v>
      </c>
      <c r="AU46" s="50" t="s">
        <v>1370</v>
      </c>
      <c r="AV46" s="50" t="s">
        <v>1828</v>
      </c>
    </row>
    <row r="47" spans="1:48" ht="35.25" customHeight="1">
      <c r="A47" s="441" t="s">
        <v>1882</v>
      </c>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2"/>
    </row>
    <row r="48" spans="1:48" ht="54">
      <c r="A48" s="54" t="s">
        <v>46</v>
      </c>
      <c r="B48" s="49">
        <v>254</v>
      </c>
      <c r="C48" s="49">
        <v>119</v>
      </c>
      <c r="D48" s="49">
        <v>133</v>
      </c>
      <c r="E48" s="49">
        <v>2</v>
      </c>
      <c r="F48" s="49">
        <v>8</v>
      </c>
      <c r="G48" s="49">
        <v>3</v>
      </c>
      <c r="H48" s="49">
        <v>0</v>
      </c>
      <c r="I48" s="49">
        <v>0</v>
      </c>
      <c r="J48" s="49">
        <v>0</v>
      </c>
      <c r="K48" s="49">
        <v>0</v>
      </c>
      <c r="L48" s="49">
        <v>0</v>
      </c>
      <c r="M48" s="49">
        <v>0</v>
      </c>
      <c r="N48" s="49">
        <v>0</v>
      </c>
      <c r="O48" s="49">
        <v>0</v>
      </c>
      <c r="P48" s="49">
        <v>2</v>
      </c>
      <c r="Q48" s="49">
        <v>0.8</v>
      </c>
      <c r="R48" s="49">
        <v>0</v>
      </c>
      <c r="S48" s="49">
        <v>0</v>
      </c>
      <c r="T48" s="49">
        <v>1</v>
      </c>
      <c r="U48" s="49">
        <v>0.4</v>
      </c>
      <c r="V48" s="49">
        <v>12</v>
      </c>
      <c r="W48" s="49">
        <v>4.7</v>
      </c>
      <c r="X48" s="49">
        <v>135</v>
      </c>
      <c r="Y48" s="49">
        <v>53</v>
      </c>
      <c r="Z48" s="49">
        <v>3</v>
      </c>
      <c r="AA48" s="49">
        <v>1.2</v>
      </c>
      <c r="AB48" s="49">
        <v>172</v>
      </c>
      <c r="AC48" s="49">
        <v>68</v>
      </c>
      <c r="AD48" s="49">
        <v>216</v>
      </c>
      <c r="AE48" s="49">
        <v>85</v>
      </c>
      <c r="AF48" s="49">
        <v>202</v>
      </c>
      <c r="AG48" s="49">
        <v>79.5</v>
      </c>
      <c r="AH48" s="49">
        <v>254</v>
      </c>
      <c r="AI48" s="49">
        <v>100</v>
      </c>
      <c r="AJ48" s="49">
        <v>5</v>
      </c>
      <c r="AK48" s="49">
        <v>0</v>
      </c>
      <c r="AL48" s="49">
        <v>0</v>
      </c>
      <c r="AM48" s="49">
        <v>1</v>
      </c>
      <c r="AN48" s="49">
        <v>1</v>
      </c>
      <c r="AO48" s="49">
        <v>4</v>
      </c>
      <c r="AP48" s="463" t="s">
        <v>47</v>
      </c>
      <c r="AQ48" s="464"/>
      <c r="AR48" s="464"/>
      <c r="AS48" s="464"/>
      <c r="AT48" s="464"/>
      <c r="AU48" s="464"/>
      <c r="AV48" s="462"/>
    </row>
    <row r="49" spans="1:48" ht="54">
      <c r="A49" s="54" t="s">
        <v>48</v>
      </c>
      <c r="B49" s="50">
        <v>256</v>
      </c>
      <c r="C49" s="50">
        <v>128</v>
      </c>
      <c r="D49" s="50">
        <v>125</v>
      </c>
      <c r="E49" s="50">
        <v>3</v>
      </c>
      <c r="F49" s="50">
        <v>3</v>
      </c>
      <c r="G49" s="50">
        <v>1.1719999999999999</v>
      </c>
      <c r="H49" s="50">
        <v>0</v>
      </c>
      <c r="I49" s="50">
        <v>0</v>
      </c>
      <c r="J49" s="50">
        <v>0</v>
      </c>
      <c r="K49" s="50">
        <v>0</v>
      </c>
      <c r="L49" s="50">
        <v>0</v>
      </c>
      <c r="M49" s="50">
        <v>0</v>
      </c>
      <c r="N49" s="50">
        <v>0</v>
      </c>
      <c r="O49" s="50">
        <v>0</v>
      </c>
      <c r="P49" s="50">
        <v>0</v>
      </c>
      <c r="Q49" s="50">
        <v>0</v>
      </c>
      <c r="R49" s="50">
        <v>0</v>
      </c>
      <c r="S49" s="50">
        <v>0</v>
      </c>
      <c r="T49" s="50">
        <v>1</v>
      </c>
      <c r="U49" s="50">
        <v>0.4</v>
      </c>
      <c r="V49" s="50">
        <v>6</v>
      </c>
      <c r="W49" s="50">
        <v>2.34</v>
      </c>
      <c r="X49" s="50">
        <v>162</v>
      </c>
      <c r="Y49" s="50">
        <v>63.3</v>
      </c>
      <c r="Z49" s="50">
        <v>0</v>
      </c>
      <c r="AA49" s="50">
        <v>0</v>
      </c>
      <c r="AB49" s="50">
        <v>180</v>
      </c>
      <c r="AC49" s="50">
        <v>70.31</v>
      </c>
      <c r="AD49" s="50">
        <v>217</v>
      </c>
      <c r="AE49" s="50">
        <v>84.8</v>
      </c>
      <c r="AF49" s="50">
        <v>181</v>
      </c>
      <c r="AG49" s="50">
        <v>70.703000000000003</v>
      </c>
      <c r="AH49" s="50">
        <v>214</v>
      </c>
      <c r="AI49" s="50">
        <v>83.59</v>
      </c>
      <c r="AJ49" s="50">
        <v>12</v>
      </c>
      <c r="AK49" s="50">
        <v>0</v>
      </c>
      <c r="AL49" s="50">
        <v>0</v>
      </c>
      <c r="AM49" s="50">
        <v>1</v>
      </c>
      <c r="AN49" s="50">
        <v>1</v>
      </c>
      <c r="AO49" s="50">
        <v>2</v>
      </c>
      <c r="AP49" s="50" t="s">
        <v>49</v>
      </c>
      <c r="AQ49" s="50">
        <v>0</v>
      </c>
      <c r="AR49" s="50">
        <v>0</v>
      </c>
      <c r="AS49" s="50">
        <v>1</v>
      </c>
      <c r="AT49" s="50" t="s">
        <v>49</v>
      </c>
      <c r="AU49" s="50" t="s">
        <v>50</v>
      </c>
      <c r="AV49" s="50" t="s">
        <v>50</v>
      </c>
    </row>
    <row r="50" spans="1:48" ht="45">
      <c r="A50" s="122" t="s">
        <v>51</v>
      </c>
      <c r="B50" s="52" t="s">
        <v>88</v>
      </c>
      <c r="C50" s="52" t="s">
        <v>91</v>
      </c>
      <c r="D50" s="52">
        <v>-8</v>
      </c>
      <c r="E50" s="52" t="s">
        <v>95</v>
      </c>
      <c r="F50" s="52">
        <v>-5</v>
      </c>
      <c r="G50" s="52">
        <v>-1.1828000000000001</v>
      </c>
      <c r="H50" s="52">
        <v>0</v>
      </c>
      <c r="I50" s="52">
        <v>0</v>
      </c>
      <c r="J50" s="52">
        <v>0</v>
      </c>
      <c r="K50" s="52">
        <v>0</v>
      </c>
      <c r="L50" s="52">
        <v>0</v>
      </c>
      <c r="M50" s="52">
        <v>0</v>
      </c>
      <c r="N50" s="52">
        <v>0</v>
      </c>
      <c r="O50" s="52">
        <v>0</v>
      </c>
      <c r="P50" s="52">
        <v>-2</v>
      </c>
      <c r="Q50" s="52">
        <v>-0.8</v>
      </c>
      <c r="R50" s="52">
        <v>0</v>
      </c>
      <c r="S50" s="52">
        <v>0</v>
      </c>
      <c r="T50" s="52">
        <v>0</v>
      </c>
      <c r="U50" s="52">
        <v>0</v>
      </c>
      <c r="V50" s="52">
        <v>-6</v>
      </c>
      <c r="W50" s="52">
        <v>-2.4</v>
      </c>
      <c r="X50" s="52" t="s">
        <v>167</v>
      </c>
      <c r="Y50" s="52" t="s">
        <v>421</v>
      </c>
      <c r="Z50" s="52">
        <v>-3</v>
      </c>
      <c r="AA50" s="52">
        <v>-1.2</v>
      </c>
      <c r="AB50" s="52" t="s">
        <v>56</v>
      </c>
      <c r="AC50" s="52" t="s">
        <v>1883</v>
      </c>
      <c r="AD50" s="52" t="s">
        <v>95</v>
      </c>
      <c r="AE50" s="52">
        <v>-0.2</v>
      </c>
      <c r="AF50" s="52">
        <v>-21</v>
      </c>
      <c r="AG50" s="52">
        <v>-8.7970000000000006</v>
      </c>
      <c r="AH50" s="52">
        <v>-40</v>
      </c>
      <c r="AI50" s="52">
        <v>-16.399999999999999</v>
      </c>
      <c r="AJ50" s="52" t="s">
        <v>182</v>
      </c>
      <c r="AK50" s="52">
        <v>0</v>
      </c>
      <c r="AL50" s="52">
        <v>0</v>
      </c>
      <c r="AM50" s="52">
        <v>1</v>
      </c>
      <c r="AN50" s="52">
        <v>1</v>
      </c>
      <c r="AO50" s="52">
        <v>-2</v>
      </c>
      <c r="AP50" s="53" t="s">
        <v>64</v>
      </c>
      <c r="AQ50" s="52">
        <v>0</v>
      </c>
      <c r="AR50" s="52">
        <v>0</v>
      </c>
      <c r="AS50" s="52">
        <v>1</v>
      </c>
      <c r="AT50" s="53" t="s">
        <v>64</v>
      </c>
      <c r="AU50" s="52" t="s">
        <v>47</v>
      </c>
      <c r="AV50" s="52" t="s">
        <v>47</v>
      </c>
    </row>
    <row r="51" spans="1:48" ht="409.5">
      <c r="A51" s="54" t="s">
        <v>65</v>
      </c>
      <c r="B51" s="463" t="s">
        <v>1884</v>
      </c>
      <c r="C51" s="464"/>
      <c r="D51" s="464"/>
      <c r="E51" s="462"/>
      <c r="F51" s="463" t="s">
        <v>1885</v>
      </c>
      <c r="G51" s="464"/>
      <c r="H51" s="464"/>
      <c r="I51" s="464"/>
      <c r="J51" s="464"/>
      <c r="K51" s="462"/>
      <c r="L51" s="463" t="s">
        <v>1795</v>
      </c>
      <c r="M51" s="462"/>
      <c r="N51" s="463" t="s">
        <v>1774</v>
      </c>
      <c r="O51" s="462"/>
      <c r="P51" s="463" t="s">
        <v>1886</v>
      </c>
      <c r="Q51" s="464"/>
      <c r="R51" s="464"/>
      <c r="S51" s="464"/>
      <c r="T51" s="464"/>
      <c r="U51" s="462"/>
      <c r="V51" s="463" t="s">
        <v>1887</v>
      </c>
      <c r="W51" s="464"/>
      <c r="X51" s="464"/>
      <c r="Y51" s="464"/>
      <c r="Z51" s="464"/>
      <c r="AA51" s="464"/>
      <c r="AB51" s="464"/>
      <c r="AC51" s="462"/>
      <c r="AD51" s="463" t="s">
        <v>72</v>
      </c>
      <c r="AE51" s="462"/>
      <c r="AF51" s="463" t="s">
        <v>1777</v>
      </c>
      <c r="AG51" s="462"/>
      <c r="AH51" s="463" t="s">
        <v>1888</v>
      </c>
      <c r="AI51" s="462"/>
      <c r="AJ51" s="50" t="s">
        <v>1889</v>
      </c>
      <c r="AK51" s="463" t="s">
        <v>1890</v>
      </c>
      <c r="AL51" s="462"/>
      <c r="AM51" s="463" t="s">
        <v>1891</v>
      </c>
      <c r="AN51" s="462"/>
      <c r="AO51" s="50" t="s">
        <v>1006</v>
      </c>
      <c r="AP51" s="118" t="s">
        <v>1892</v>
      </c>
      <c r="AQ51" s="463" t="s">
        <v>1880</v>
      </c>
      <c r="AR51" s="462"/>
      <c r="AS51" s="50" t="s">
        <v>81</v>
      </c>
      <c r="AT51" s="50" t="s">
        <v>82</v>
      </c>
      <c r="AU51" s="50" t="s">
        <v>1370</v>
      </c>
      <c r="AV51" s="50" t="s">
        <v>1828</v>
      </c>
    </row>
    <row r="52" spans="1:48" ht="30" customHeight="1">
      <c r="A52" s="441" t="s">
        <v>1893</v>
      </c>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2"/>
    </row>
    <row r="53" spans="1:48" ht="54">
      <c r="A53" s="54" t="s">
        <v>46</v>
      </c>
      <c r="B53" s="49">
        <v>453</v>
      </c>
      <c r="C53" s="49">
        <v>202</v>
      </c>
      <c r="D53" s="49">
        <v>236</v>
      </c>
      <c r="E53" s="49">
        <v>15</v>
      </c>
      <c r="F53" s="49">
        <v>3</v>
      </c>
      <c r="G53" s="49">
        <v>6</v>
      </c>
      <c r="H53" s="49">
        <v>1</v>
      </c>
      <c r="I53" s="49">
        <v>2</v>
      </c>
      <c r="J53" s="49">
        <v>0</v>
      </c>
      <c r="K53" s="49">
        <v>0</v>
      </c>
      <c r="L53" s="49">
        <v>0</v>
      </c>
      <c r="M53" s="49">
        <v>0</v>
      </c>
      <c r="N53" s="49">
        <v>0</v>
      </c>
      <c r="O53" s="49">
        <v>0</v>
      </c>
      <c r="P53" s="49">
        <v>1</v>
      </c>
      <c r="Q53" s="49">
        <v>2</v>
      </c>
      <c r="R53" s="49">
        <v>0</v>
      </c>
      <c r="S53" s="49">
        <v>0</v>
      </c>
      <c r="T53" s="49">
        <v>0</v>
      </c>
      <c r="U53" s="49">
        <v>0</v>
      </c>
      <c r="V53" s="49">
        <v>0</v>
      </c>
      <c r="W53" s="49">
        <v>0</v>
      </c>
      <c r="X53" s="49">
        <v>22</v>
      </c>
      <c r="Y53" s="49">
        <v>5</v>
      </c>
      <c r="Z53" s="49">
        <v>14</v>
      </c>
      <c r="AA53" s="49">
        <v>3</v>
      </c>
      <c r="AB53" s="49">
        <v>251</v>
      </c>
      <c r="AC53" s="49">
        <v>55</v>
      </c>
      <c r="AD53" s="49">
        <v>250</v>
      </c>
      <c r="AE53" s="49">
        <v>55</v>
      </c>
      <c r="AF53" s="49">
        <v>190</v>
      </c>
      <c r="AG53" s="49">
        <v>42</v>
      </c>
      <c r="AH53" s="49">
        <v>360</v>
      </c>
      <c r="AI53" s="49">
        <v>79</v>
      </c>
      <c r="AJ53" s="49">
        <v>0</v>
      </c>
      <c r="AK53" s="49">
        <v>0</v>
      </c>
      <c r="AL53" s="49">
        <v>0</v>
      </c>
      <c r="AM53" s="49">
        <v>1</v>
      </c>
      <c r="AN53" s="49">
        <v>1</v>
      </c>
      <c r="AO53" s="49">
        <v>4</v>
      </c>
      <c r="AP53" s="463" t="s">
        <v>47</v>
      </c>
      <c r="AQ53" s="464"/>
      <c r="AR53" s="464"/>
      <c r="AS53" s="464"/>
      <c r="AT53" s="464"/>
      <c r="AU53" s="464"/>
      <c r="AV53" s="462"/>
    </row>
    <row r="54" spans="1:48" ht="54">
      <c r="A54" s="54" t="s">
        <v>48</v>
      </c>
      <c r="B54" s="49">
        <v>446</v>
      </c>
      <c r="C54" s="49">
        <v>189</v>
      </c>
      <c r="D54" s="49">
        <v>241</v>
      </c>
      <c r="E54" s="49">
        <v>16</v>
      </c>
      <c r="F54" s="50">
        <v>6</v>
      </c>
      <c r="G54" s="50">
        <v>1.345</v>
      </c>
      <c r="H54" s="49">
        <v>1</v>
      </c>
      <c r="I54" s="50">
        <v>0.2</v>
      </c>
      <c r="J54" s="49">
        <v>2</v>
      </c>
      <c r="K54" s="50">
        <v>0.4</v>
      </c>
      <c r="L54" s="49">
        <v>0</v>
      </c>
      <c r="M54" s="50">
        <v>0</v>
      </c>
      <c r="N54" s="49">
        <v>0</v>
      </c>
      <c r="O54" s="50">
        <v>0</v>
      </c>
      <c r="P54" s="49">
        <v>2</v>
      </c>
      <c r="Q54" s="50">
        <v>0.4</v>
      </c>
      <c r="R54" s="49">
        <v>0</v>
      </c>
      <c r="S54" s="50">
        <v>0</v>
      </c>
      <c r="T54" s="49">
        <v>0</v>
      </c>
      <c r="U54" s="50">
        <v>0</v>
      </c>
      <c r="V54" s="49">
        <v>12</v>
      </c>
      <c r="W54" s="50">
        <v>2.69</v>
      </c>
      <c r="X54" s="49">
        <v>20</v>
      </c>
      <c r="Y54" s="50">
        <v>4.4800000000000004</v>
      </c>
      <c r="Z54" s="49">
        <v>5</v>
      </c>
      <c r="AA54" s="50">
        <v>1.1211</v>
      </c>
      <c r="AB54" s="49">
        <v>234</v>
      </c>
      <c r="AC54" s="50">
        <v>52.47</v>
      </c>
      <c r="AD54" s="49">
        <v>247</v>
      </c>
      <c r="AE54" s="50">
        <v>55.4</v>
      </c>
      <c r="AF54" s="49">
        <v>189</v>
      </c>
      <c r="AG54" s="50">
        <v>42.377000000000002</v>
      </c>
      <c r="AH54" s="49">
        <v>257</v>
      </c>
      <c r="AI54" s="50">
        <v>57.62</v>
      </c>
      <c r="AJ54" s="49">
        <v>0</v>
      </c>
      <c r="AK54" s="49">
        <v>0</v>
      </c>
      <c r="AL54" s="49">
        <v>0</v>
      </c>
      <c r="AM54" s="49">
        <v>1</v>
      </c>
      <c r="AN54" s="49">
        <v>1</v>
      </c>
      <c r="AO54" s="49">
        <v>6</v>
      </c>
      <c r="AP54" s="49" t="s">
        <v>49</v>
      </c>
      <c r="AQ54" s="49">
        <v>0</v>
      </c>
      <c r="AR54" s="49">
        <v>0</v>
      </c>
      <c r="AS54" s="50">
        <v>1</v>
      </c>
      <c r="AT54" s="49" t="s">
        <v>50</v>
      </c>
      <c r="AU54" s="49" t="s">
        <v>49</v>
      </c>
      <c r="AV54" s="49" t="s">
        <v>49</v>
      </c>
    </row>
    <row r="55" spans="1:48" ht="45">
      <c r="A55" s="122" t="s">
        <v>51</v>
      </c>
      <c r="B55" s="52">
        <v>-7</v>
      </c>
      <c r="C55" s="52">
        <v>-13</v>
      </c>
      <c r="D55" s="52" t="s">
        <v>52</v>
      </c>
      <c r="E55" s="52" t="s">
        <v>95</v>
      </c>
      <c r="F55" s="52" t="s">
        <v>53</v>
      </c>
      <c r="G55" s="52">
        <v>-4.6550000000000002</v>
      </c>
      <c r="H55" s="52">
        <v>0</v>
      </c>
      <c r="I55" s="52">
        <v>-2</v>
      </c>
      <c r="J55" s="52" t="s">
        <v>88</v>
      </c>
      <c r="K55" s="52" t="s">
        <v>110</v>
      </c>
      <c r="L55" s="52">
        <v>0</v>
      </c>
      <c r="M55" s="52">
        <v>0</v>
      </c>
      <c r="N55" s="52">
        <v>0</v>
      </c>
      <c r="O55" s="52">
        <v>0</v>
      </c>
      <c r="P55" s="52" t="s">
        <v>95</v>
      </c>
      <c r="Q55" s="52">
        <v>-1.6</v>
      </c>
      <c r="R55" s="52">
        <v>0</v>
      </c>
      <c r="S55" s="52">
        <v>0</v>
      </c>
      <c r="T55" s="52">
        <v>0</v>
      </c>
      <c r="U55" s="52">
        <v>0</v>
      </c>
      <c r="V55" s="52" t="s">
        <v>424</v>
      </c>
      <c r="W55" s="52" t="s">
        <v>1894</v>
      </c>
      <c r="X55" s="52">
        <v>-2</v>
      </c>
      <c r="Y55" s="52">
        <v>-0.52</v>
      </c>
      <c r="Z55" s="52">
        <v>-9</v>
      </c>
      <c r="AA55" s="52">
        <v>-1.879</v>
      </c>
      <c r="AB55" s="52">
        <v>-17</v>
      </c>
      <c r="AC55" s="52">
        <v>-2.5299999999999998</v>
      </c>
      <c r="AD55" s="52">
        <v>-3</v>
      </c>
      <c r="AE55" s="52" t="s">
        <v>1895</v>
      </c>
      <c r="AF55" s="52">
        <v>-1</v>
      </c>
      <c r="AG55" s="52" t="s">
        <v>1896</v>
      </c>
      <c r="AH55" s="52">
        <v>-103</v>
      </c>
      <c r="AI55" s="52">
        <v>-21.4</v>
      </c>
      <c r="AJ55" s="52" t="s">
        <v>62</v>
      </c>
      <c r="AK55" s="52">
        <v>0</v>
      </c>
      <c r="AL55" s="52">
        <v>0</v>
      </c>
      <c r="AM55" s="52">
        <v>1</v>
      </c>
      <c r="AN55" s="52">
        <v>1</v>
      </c>
      <c r="AO55" s="52" t="s">
        <v>88</v>
      </c>
      <c r="AP55" s="53" t="s">
        <v>64</v>
      </c>
      <c r="AQ55" s="52">
        <v>0</v>
      </c>
      <c r="AR55" s="52">
        <v>0</v>
      </c>
      <c r="AS55" s="52">
        <v>1</v>
      </c>
      <c r="AT55" s="52" t="s">
        <v>47</v>
      </c>
      <c r="AU55" s="53" t="s">
        <v>64</v>
      </c>
      <c r="AV55" s="53" t="s">
        <v>64</v>
      </c>
    </row>
    <row r="56" spans="1:48" ht="409.5">
      <c r="A56" s="54" t="s">
        <v>65</v>
      </c>
      <c r="B56" s="463" t="s">
        <v>1897</v>
      </c>
      <c r="C56" s="464"/>
      <c r="D56" s="464"/>
      <c r="E56" s="462"/>
      <c r="F56" s="463" t="s">
        <v>1898</v>
      </c>
      <c r="G56" s="464"/>
      <c r="H56" s="464"/>
      <c r="I56" s="464"/>
      <c r="J56" s="464"/>
      <c r="K56" s="462"/>
      <c r="L56" s="455" t="s">
        <v>1899</v>
      </c>
      <c r="M56" s="462"/>
      <c r="N56" s="455" t="s">
        <v>1774</v>
      </c>
      <c r="O56" s="462"/>
      <c r="P56" s="463" t="s">
        <v>1900</v>
      </c>
      <c r="Q56" s="464"/>
      <c r="R56" s="464"/>
      <c r="S56" s="464"/>
      <c r="T56" s="464"/>
      <c r="U56" s="462"/>
      <c r="V56" s="463" t="s">
        <v>1901</v>
      </c>
      <c r="W56" s="464"/>
      <c r="X56" s="464"/>
      <c r="Y56" s="464"/>
      <c r="Z56" s="464"/>
      <c r="AA56" s="464"/>
      <c r="AB56" s="464"/>
      <c r="AC56" s="462"/>
      <c r="AD56" s="463" t="s">
        <v>669</v>
      </c>
      <c r="AE56" s="462"/>
      <c r="AF56" s="463" t="s">
        <v>1777</v>
      </c>
      <c r="AG56" s="462"/>
      <c r="AH56" s="463" t="s">
        <v>1902</v>
      </c>
      <c r="AI56" s="462"/>
      <c r="AJ56" s="50" t="s">
        <v>1889</v>
      </c>
      <c r="AK56" s="463" t="s">
        <v>1903</v>
      </c>
      <c r="AL56" s="462"/>
      <c r="AM56" s="463" t="s">
        <v>880</v>
      </c>
      <c r="AN56" s="462"/>
      <c r="AO56" s="50" t="s">
        <v>78</v>
      </c>
      <c r="AP56" s="50" t="s">
        <v>1904</v>
      </c>
      <c r="AQ56" s="463" t="s">
        <v>1880</v>
      </c>
      <c r="AR56" s="462"/>
      <c r="AS56" s="50" t="s">
        <v>81</v>
      </c>
      <c r="AT56" s="163" t="s">
        <v>1881</v>
      </c>
      <c r="AU56" s="50" t="s">
        <v>1905</v>
      </c>
      <c r="AV56" s="50" t="s">
        <v>220</v>
      </c>
    </row>
    <row r="57" spans="1:48" ht="27" customHeight="1">
      <c r="A57" s="441" t="s">
        <v>4468</v>
      </c>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2"/>
    </row>
    <row r="58" spans="1:48" ht="54">
      <c r="A58" s="54" t="s">
        <v>46</v>
      </c>
      <c r="B58" s="49">
        <v>909</v>
      </c>
      <c r="C58" s="49">
        <v>391</v>
      </c>
      <c r="D58" s="49">
        <v>462</v>
      </c>
      <c r="E58" s="49">
        <v>56</v>
      </c>
      <c r="F58" s="49">
        <v>7</v>
      </c>
      <c r="G58" s="49">
        <v>0.7</v>
      </c>
      <c r="H58" s="49">
        <v>0</v>
      </c>
      <c r="I58" s="49">
        <v>0</v>
      </c>
      <c r="J58" s="49">
        <v>0</v>
      </c>
      <c r="K58" s="49">
        <v>0</v>
      </c>
      <c r="L58" s="49">
        <v>0</v>
      </c>
      <c r="M58" s="49">
        <v>0</v>
      </c>
      <c r="N58" s="49">
        <v>0</v>
      </c>
      <c r="O58" s="49">
        <v>0</v>
      </c>
      <c r="P58" s="49">
        <v>1</v>
      </c>
      <c r="Q58" s="49">
        <v>0.1</v>
      </c>
      <c r="R58" s="49">
        <v>0</v>
      </c>
      <c r="S58" s="49">
        <v>0</v>
      </c>
      <c r="T58" s="49">
        <v>0</v>
      </c>
      <c r="U58" s="49">
        <v>0</v>
      </c>
      <c r="V58" s="49">
        <v>518</v>
      </c>
      <c r="W58" s="49">
        <v>57</v>
      </c>
      <c r="X58" s="49">
        <v>909</v>
      </c>
      <c r="Y58" s="49">
        <v>100</v>
      </c>
      <c r="Z58" s="49">
        <v>156</v>
      </c>
      <c r="AA58" s="49">
        <v>17</v>
      </c>
      <c r="AB58" s="49">
        <v>518</v>
      </c>
      <c r="AC58" s="49">
        <v>57</v>
      </c>
      <c r="AD58" s="49">
        <v>413</v>
      </c>
      <c r="AE58" s="49">
        <v>45</v>
      </c>
      <c r="AF58" s="49">
        <v>602</v>
      </c>
      <c r="AG58" s="49">
        <v>67</v>
      </c>
      <c r="AH58" s="49">
        <v>909</v>
      </c>
      <c r="AI58" s="49">
        <v>100</v>
      </c>
      <c r="AJ58" s="49">
        <v>4</v>
      </c>
      <c r="AK58" s="49">
        <v>1</v>
      </c>
      <c r="AL58" s="49">
        <v>2</v>
      </c>
      <c r="AM58" s="49">
        <v>0</v>
      </c>
      <c r="AN58" s="49">
        <v>0</v>
      </c>
      <c r="AO58" s="49">
        <v>17</v>
      </c>
      <c r="AP58" s="463" t="s">
        <v>47</v>
      </c>
      <c r="AQ58" s="464"/>
      <c r="AR58" s="464"/>
      <c r="AS58" s="464"/>
      <c r="AT58" s="464"/>
      <c r="AU58" s="464"/>
      <c r="AV58" s="462"/>
    </row>
    <row r="59" spans="1:48" ht="54">
      <c r="A59" s="54" t="s">
        <v>48</v>
      </c>
      <c r="B59" s="49">
        <v>899</v>
      </c>
      <c r="C59" s="49">
        <v>418</v>
      </c>
      <c r="D59" s="49">
        <v>428</v>
      </c>
      <c r="E59" s="49">
        <v>53</v>
      </c>
      <c r="F59" s="50">
        <v>6</v>
      </c>
      <c r="G59" s="50">
        <v>0.66700000000000004</v>
      </c>
      <c r="H59" s="49">
        <v>1</v>
      </c>
      <c r="I59" s="50">
        <v>0.1</v>
      </c>
      <c r="J59" s="49">
        <v>1</v>
      </c>
      <c r="K59" s="50">
        <v>0.1</v>
      </c>
      <c r="L59" s="49">
        <v>0</v>
      </c>
      <c r="M59" s="50">
        <v>0</v>
      </c>
      <c r="N59" s="49">
        <v>0</v>
      </c>
      <c r="O59" s="50">
        <v>0</v>
      </c>
      <c r="P59" s="49">
        <v>0</v>
      </c>
      <c r="Q59" s="50">
        <v>0</v>
      </c>
      <c r="R59" s="49">
        <v>0</v>
      </c>
      <c r="S59" s="50">
        <v>0</v>
      </c>
      <c r="T59" s="49">
        <v>0</v>
      </c>
      <c r="U59" s="50">
        <v>0</v>
      </c>
      <c r="V59" s="49">
        <v>27</v>
      </c>
      <c r="W59" s="50">
        <v>3</v>
      </c>
      <c r="X59" s="49">
        <v>20</v>
      </c>
      <c r="Y59" s="50">
        <v>2.2200000000000002</v>
      </c>
      <c r="Z59" s="49">
        <v>15</v>
      </c>
      <c r="AA59" s="50">
        <v>1.6685000000000001</v>
      </c>
      <c r="AB59" s="49">
        <v>20</v>
      </c>
      <c r="AC59" s="50">
        <v>2.2250000000000001</v>
      </c>
      <c r="AD59" s="49">
        <v>365</v>
      </c>
      <c r="AE59" s="50">
        <v>40.6</v>
      </c>
      <c r="AF59" s="49">
        <v>506</v>
      </c>
      <c r="AG59" s="50">
        <v>56.284999999999997</v>
      </c>
      <c r="AH59" s="49">
        <v>899</v>
      </c>
      <c r="AI59" s="50">
        <v>100</v>
      </c>
      <c r="AJ59" s="49">
        <v>5</v>
      </c>
      <c r="AK59" s="49">
        <v>1</v>
      </c>
      <c r="AL59" s="49">
        <v>1</v>
      </c>
      <c r="AM59" s="49">
        <v>0</v>
      </c>
      <c r="AN59" s="49">
        <v>0</v>
      </c>
      <c r="AO59" s="49">
        <v>22</v>
      </c>
      <c r="AP59" s="49" t="s">
        <v>49</v>
      </c>
      <c r="AQ59" s="49">
        <v>1</v>
      </c>
      <c r="AR59" s="49">
        <v>20</v>
      </c>
      <c r="AS59" s="50">
        <v>1</v>
      </c>
      <c r="AT59" s="49" t="s">
        <v>50</v>
      </c>
      <c r="AU59" s="49" t="s">
        <v>50</v>
      </c>
      <c r="AV59" s="49" t="s">
        <v>49</v>
      </c>
    </row>
    <row r="60" spans="1:48" ht="45">
      <c r="A60" s="122" t="s">
        <v>51</v>
      </c>
      <c r="B60" s="52">
        <v>-10</v>
      </c>
      <c r="C60" s="52" t="s">
        <v>167</v>
      </c>
      <c r="D60" s="52">
        <v>-34</v>
      </c>
      <c r="E60" s="52">
        <v>-3</v>
      </c>
      <c r="F60" s="52">
        <v>-1</v>
      </c>
      <c r="G60" s="52">
        <v>-3.3000000000000002E-2</v>
      </c>
      <c r="H60" s="52" t="s">
        <v>95</v>
      </c>
      <c r="I60" s="52" t="s">
        <v>55</v>
      </c>
      <c r="J60" s="52" t="s">
        <v>95</v>
      </c>
      <c r="K60" s="52" t="s">
        <v>55</v>
      </c>
      <c r="L60" s="52">
        <v>0</v>
      </c>
      <c r="M60" s="52">
        <v>0</v>
      </c>
      <c r="N60" s="52">
        <v>0</v>
      </c>
      <c r="O60" s="52">
        <v>0</v>
      </c>
      <c r="P60" s="52">
        <v>-1</v>
      </c>
      <c r="Q60" s="52">
        <v>-0.1</v>
      </c>
      <c r="R60" s="52">
        <v>0</v>
      </c>
      <c r="S60" s="52">
        <v>0</v>
      </c>
      <c r="T60" s="52">
        <v>0</v>
      </c>
      <c r="U60" s="52">
        <v>0</v>
      </c>
      <c r="V60" s="52">
        <v>-491</v>
      </c>
      <c r="W60" s="52">
        <v>-54</v>
      </c>
      <c r="X60" s="52">
        <v>-889</v>
      </c>
      <c r="Y60" s="52">
        <v>-97.8</v>
      </c>
      <c r="Z60" s="52">
        <v>-141</v>
      </c>
      <c r="AA60" s="52">
        <v>-15.33</v>
      </c>
      <c r="AB60" s="52">
        <v>-498</v>
      </c>
      <c r="AC60" s="52">
        <v>-54.8</v>
      </c>
      <c r="AD60" s="52">
        <v>-48</v>
      </c>
      <c r="AE60" s="52">
        <v>-4.4000000000000004</v>
      </c>
      <c r="AF60" s="52">
        <v>-96</v>
      </c>
      <c r="AG60" s="52">
        <v>-10.72</v>
      </c>
      <c r="AH60" s="52">
        <v>-10</v>
      </c>
      <c r="AI60" s="52">
        <v>0</v>
      </c>
      <c r="AJ60" s="52" t="s">
        <v>95</v>
      </c>
      <c r="AK60" s="52">
        <v>0</v>
      </c>
      <c r="AL60" s="52">
        <v>-1</v>
      </c>
      <c r="AM60" s="52">
        <v>0</v>
      </c>
      <c r="AN60" s="52">
        <v>0</v>
      </c>
      <c r="AO60" s="52" t="s">
        <v>52</v>
      </c>
      <c r="AP60" s="53" t="s">
        <v>64</v>
      </c>
      <c r="AQ60" s="52">
        <v>1</v>
      </c>
      <c r="AR60" s="52">
        <v>20</v>
      </c>
      <c r="AS60" s="52">
        <v>1</v>
      </c>
      <c r="AT60" s="52" t="s">
        <v>47</v>
      </c>
      <c r="AU60" s="52" t="s">
        <v>47</v>
      </c>
      <c r="AV60" s="53" t="s">
        <v>64</v>
      </c>
    </row>
    <row r="61" spans="1:48" ht="409.5">
      <c r="A61" s="54" t="s">
        <v>65</v>
      </c>
      <c r="B61" s="463" t="s">
        <v>1906</v>
      </c>
      <c r="C61" s="464"/>
      <c r="D61" s="464"/>
      <c r="E61" s="462"/>
      <c r="F61" s="463" t="s">
        <v>1907</v>
      </c>
      <c r="G61" s="464"/>
      <c r="H61" s="464"/>
      <c r="I61" s="464"/>
      <c r="J61" s="464"/>
      <c r="K61" s="462"/>
      <c r="L61" s="465" t="s">
        <v>1874</v>
      </c>
      <c r="M61" s="462"/>
      <c r="N61" s="461" t="s">
        <v>1774</v>
      </c>
      <c r="O61" s="462"/>
      <c r="P61" s="463" t="s">
        <v>1908</v>
      </c>
      <c r="Q61" s="464"/>
      <c r="R61" s="464"/>
      <c r="S61" s="464"/>
      <c r="T61" s="464"/>
      <c r="U61" s="462"/>
      <c r="V61" s="463" t="s">
        <v>1909</v>
      </c>
      <c r="W61" s="464"/>
      <c r="X61" s="464"/>
      <c r="Y61" s="464"/>
      <c r="Z61" s="464"/>
      <c r="AA61" s="464"/>
      <c r="AB61" s="464"/>
      <c r="AC61" s="462"/>
      <c r="AD61" s="463" t="s">
        <v>1910</v>
      </c>
      <c r="AE61" s="462"/>
      <c r="AF61" s="463" t="s">
        <v>1911</v>
      </c>
      <c r="AG61" s="462"/>
      <c r="AH61" s="455" t="s">
        <v>1912</v>
      </c>
      <c r="AI61" s="462"/>
      <c r="AJ61" s="50" t="s">
        <v>1889</v>
      </c>
      <c r="AK61" s="463" t="s">
        <v>307</v>
      </c>
      <c r="AL61" s="462"/>
      <c r="AM61" s="463" t="s">
        <v>77</v>
      </c>
      <c r="AN61" s="462"/>
      <c r="AO61" s="50" t="s">
        <v>78</v>
      </c>
      <c r="AP61" s="159" t="s">
        <v>1913</v>
      </c>
      <c r="AQ61" s="463" t="s">
        <v>1914</v>
      </c>
      <c r="AR61" s="462"/>
      <c r="AS61" s="50" t="s">
        <v>81</v>
      </c>
      <c r="AT61" s="163" t="s">
        <v>1881</v>
      </c>
      <c r="AU61" s="50" t="s">
        <v>1915</v>
      </c>
      <c r="AV61" s="50" t="s">
        <v>220</v>
      </c>
    </row>
    <row r="62" spans="1:48" ht="37.5" customHeight="1">
      <c r="A62" s="441" t="s">
        <v>1916</v>
      </c>
      <c r="B62" s="464"/>
      <c r="C62" s="464"/>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2"/>
    </row>
    <row r="63" spans="1:48" ht="54">
      <c r="A63" s="54" t="s">
        <v>46</v>
      </c>
      <c r="B63" s="49">
        <v>711</v>
      </c>
      <c r="C63" s="49">
        <v>301</v>
      </c>
      <c r="D63" s="49">
        <v>367</v>
      </c>
      <c r="E63" s="49">
        <v>43</v>
      </c>
      <c r="F63" s="49">
        <v>18</v>
      </c>
      <c r="G63" s="49">
        <v>2.5</v>
      </c>
      <c r="H63" s="49">
        <v>2</v>
      </c>
      <c r="I63" s="49">
        <v>0.2</v>
      </c>
      <c r="J63" s="49">
        <v>0</v>
      </c>
      <c r="K63" s="49">
        <v>0</v>
      </c>
      <c r="L63" s="49">
        <v>0</v>
      </c>
      <c r="M63" s="49">
        <v>0</v>
      </c>
      <c r="N63" s="49">
        <v>1</v>
      </c>
      <c r="O63" s="49">
        <v>0.14000000000000001</v>
      </c>
      <c r="P63" s="49">
        <v>0</v>
      </c>
      <c r="Q63" s="49">
        <v>0</v>
      </c>
      <c r="R63" s="49">
        <v>0</v>
      </c>
      <c r="S63" s="49">
        <v>0</v>
      </c>
      <c r="T63" s="49">
        <v>0</v>
      </c>
      <c r="U63" s="49">
        <v>0</v>
      </c>
      <c r="V63" s="49">
        <v>257</v>
      </c>
      <c r="W63" s="49">
        <v>36</v>
      </c>
      <c r="X63" s="49">
        <v>23</v>
      </c>
      <c r="Y63" s="49">
        <v>3.2</v>
      </c>
      <c r="Z63" s="49">
        <v>12</v>
      </c>
      <c r="AA63" s="49">
        <v>1.68</v>
      </c>
      <c r="AB63" s="49">
        <v>124</v>
      </c>
      <c r="AC63" s="49">
        <v>18</v>
      </c>
      <c r="AD63" s="49">
        <v>302</v>
      </c>
      <c r="AE63" s="49">
        <v>42.4</v>
      </c>
      <c r="AF63" s="49">
        <v>695</v>
      </c>
      <c r="AG63" s="49">
        <v>98</v>
      </c>
      <c r="AH63" s="49">
        <v>600</v>
      </c>
      <c r="AI63" s="49">
        <v>85</v>
      </c>
      <c r="AJ63" s="49">
        <v>5</v>
      </c>
      <c r="AK63" s="49">
        <v>2</v>
      </c>
      <c r="AL63" s="49">
        <v>1</v>
      </c>
      <c r="AM63" s="49">
        <v>0.5</v>
      </c>
      <c r="AN63" s="49">
        <v>1</v>
      </c>
      <c r="AO63" s="49">
        <v>7</v>
      </c>
      <c r="AP63" s="463" t="s">
        <v>47</v>
      </c>
      <c r="AQ63" s="464"/>
      <c r="AR63" s="464"/>
      <c r="AS63" s="464"/>
      <c r="AT63" s="464"/>
      <c r="AU63" s="464"/>
      <c r="AV63" s="462"/>
    </row>
    <row r="64" spans="1:48" ht="54">
      <c r="A64" s="54" t="s">
        <v>48</v>
      </c>
      <c r="B64" s="49">
        <v>711</v>
      </c>
      <c r="C64" s="49">
        <v>301</v>
      </c>
      <c r="D64" s="49">
        <v>367</v>
      </c>
      <c r="E64" s="49">
        <v>43</v>
      </c>
      <c r="F64" s="50">
        <v>23</v>
      </c>
      <c r="G64" s="50">
        <v>3.2349999999999999</v>
      </c>
      <c r="H64" s="49">
        <v>1</v>
      </c>
      <c r="I64" s="50">
        <v>0.1</v>
      </c>
      <c r="J64" s="49">
        <v>3</v>
      </c>
      <c r="K64" s="50">
        <v>0.4</v>
      </c>
      <c r="L64" s="49">
        <v>1</v>
      </c>
      <c r="M64" s="50">
        <v>0.1</v>
      </c>
      <c r="N64" s="49">
        <v>0</v>
      </c>
      <c r="O64" s="50">
        <v>0</v>
      </c>
      <c r="P64" s="49">
        <v>0</v>
      </c>
      <c r="Q64" s="50">
        <v>0</v>
      </c>
      <c r="R64" s="49">
        <v>0</v>
      </c>
      <c r="S64" s="50">
        <v>0</v>
      </c>
      <c r="T64" s="49">
        <v>0</v>
      </c>
      <c r="U64" s="50">
        <v>0</v>
      </c>
      <c r="V64" s="50">
        <v>90</v>
      </c>
      <c r="W64" s="50">
        <v>12.7</v>
      </c>
      <c r="X64" s="50">
        <v>35</v>
      </c>
      <c r="Y64" s="50">
        <v>4.92</v>
      </c>
      <c r="Z64" s="50">
        <v>50</v>
      </c>
      <c r="AA64" s="50">
        <v>7.0324</v>
      </c>
      <c r="AB64" s="50">
        <v>156</v>
      </c>
      <c r="AC64" s="50">
        <v>21.94</v>
      </c>
      <c r="AD64" s="49">
        <v>398</v>
      </c>
      <c r="AE64" s="50">
        <v>56</v>
      </c>
      <c r="AF64" s="49">
        <v>711</v>
      </c>
      <c r="AG64" s="50">
        <v>100</v>
      </c>
      <c r="AH64" s="49">
        <v>711</v>
      </c>
      <c r="AI64" s="50">
        <v>100</v>
      </c>
      <c r="AJ64" s="49">
        <v>12</v>
      </c>
      <c r="AK64" s="49">
        <v>2</v>
      </c>
      <c r="AL64" s="49">
        <v>2</v>
      </c>
      <c r="AM64" s="49">
        <v>0.5</v>
      </c>
      <c r="AN64" s="49">
        <v>1</v>
      </c>
      <c r="AO64" s="49">
        <v>14</v>
      </c>
      <c r="AP64" s="49" t="s">
        <v>49</v>
      </c>
      <c r="AQ64" s="49">
        <v>3</v>
      </c>
      <c r="AR64" s="49">
        <v>66</v>
      </c>
      <c r="AS64" s="50">
        <v>1</v>
      </c>
      <c r="AT64" s="49" t="s">
        <v>49</v>
      </c>
      <c r="AU64" s="49" t="s">
        <v>49</v>
      </c>
      <c r="AV64" s="49" t="s">
        <v>49</v>
      </c>
    </row>
    <row r="65" spans="1:48" ht="45">
      <c r="A65" s="122" t="s">
        <v>51</v>
      </c>
      <c r="B65" s="52">
        <v>0</v>
      </c>
      <c r="C65" s="52">
        <v>0</v>
      </c>
      <c r="D65" s="52">
        <v>0</v>
      </c>
      <c r="E65" s="52">
        <v>0</v>
      </c>
      <c r="F65" s="52" t="s">
        <v>52</v>
      </c>
      <c r="G65" s="52">
        <v>0.73499999999999999</v>
      </c>
      <c r="H65" s="52">
        <v>-1</v>
      </c>
      <c r="I65" s="52">
        <v>0</v>
      </c>
      <c r="J65" s="52" t="s">
        <v>53</v>
      </c>
      <c r="K65" s="52" t="s">
        <v>110</v>
      </c>
      <c r="L65" s="52" t="s">
        <v>95</v>
      </c>
      <c r="M65" s="52" t="s">
        <v>1857</v>
      </c>
      <c r="N65" s="52">
        <v>-1</v>
      </c>
      <c r="O65" s="52">
        <v>0</v>
      </c>
      <c r="P65" s="52">
        <v>0</v>
      </c>
      <c r="Q65" s="52">
        <v>0</v>
      </c>
      <c r="R65" s="52">
        <v>0</v>
      </c>
      <c r="S65" s="52">
        <v>0</v>
      </c>
      <c r="T65" s="52">
        <v>0</v>
      </c>
      <c r="U65" s="52">
        <v>0</v>
      </c>
      <c r="V65" s="52">
        <v>-167</v>
      </c>
      <c r="W65" s="52">
        <v>-23</v>
      </c>
      <c r="X65" s="52" t="s">
        <v>424</v>
      </c>
      <c r="Y65" s="52" t="s">
        <v>1917</v>
      </c>
      <c r="Z65" s="52" t="s">
        <v>1726</v>
      </c>
      <c r="AA65" s="52" t="s">
        <v>1918</v>
      </c>
      <c r="AB65" s="52" t="s">
        <v>400</v>
      </c>
      <c r="AC65" s="52" t="s">
        <v>1919</v>
      </c>
      <c r="AD65" s="52" t="s">
        <v>314</v>
      </c>
      <c r="AE65" s="52" t="s">
        <v>1920</v>
      </c>
      <c r="AF65" s="52" t="s">
        <v>545</v>
      </c>
      <c r="AG65" s="52" t="s">
        <v>88</v>
      </c>
      <c r="AH65" s="52" t="s">
        <v>1921</v>
      </c>
      <c r="AI65" s="52" t="s">
        <v>92</v>
      </c>
      <c r="AJ65" s="52" t="s">
        <v>62</v>
      </c>
      <c r="AK65" s="52">
        <v>0</v>
      </c>
      <c r="AL65" s="52" t="s">
        <v>95</v>
      </c>
      <c r="AM65" s="52">
        <v>0</v>
      </c>
      <c r="AN65" s="52">
        <v>0</v>
      </c>
      <c r="AO65" s="52" t="s">
        <v>182</v>
      </c>
      <c r="AP65" s="53" t="s">
        <v>64</v>
      </c>
      <c r="AQ65" s="52">
        <v>3</v>
      </c>
      <c r="AR65" s="52">
        <v>66</v>
      </c>
      <c r="AS65" s="52">
        <v>1</v>
      </c>
      <c r="AT65" s="53" t="s">
        <v>64</v>
      </c>
      <c r="AU65" s="53" t="s">
        <v>64</v>
      </c>
      <c r="AV65" s="53" t="s">
        <v>64</v>
      </c>
    </row>
    <row r="66" spans="1:48" ht="409.5">
      <c r="A66" s="54" t="s">
        <v>65</v>
      </c>
      <c r="B66" s="463" t="s">
        <v>1922</v>
      </c>
      <c r="C66" s="464"/>
      <c r="D66" s="464"/>
      <c r="E66" s="462"/>
      <c r="F66" s="463" t="s">
        <v>1923</v>
      </c>
      <c r="G66" s="464"/>
      <c r="H66" s="464"/>
      <c r="I66" s="464"/>
      <c r="J66" s="464"/>
      <c r="K66" s="462"/>
      <c r="L66" s="461" t="s">
        <v>1924</v>
      </c>
      <c r="M66" s="462"/>
      <c r="N66" s="455" t="s">
        <v>1925</v>
      </c>
      <c r="O66" s="462"/>
      <c r="P66" s="463" t="s">
        <v>1926</v>
      </c>
      <c r="Q66" s="464"/>
      <c r="R66" s="464"/>
      <c r="S66" s="464"/>
      <c r="T66" s="464"/>
      <c r="U66" s="462"/>
      <c r="V66" s="463" t="s">
        <v>1927</v>
      </c>
      <c r="W66" s="464"/>
      <c r="X66" s="464"/>
      <c r="Y66" s="464"/>
      <c r="Z66" s="464"/>
      <c r="AA66" s="464"/>
      <c r="AB66" s="464"/>
      <c r="AC66" s="462"/>
      <c r="AD66" s="463" t="s">
        <v>72</v>
      </c>
      <c r="AE66" s="462"/>
      <c r="AF66" s="463" t="s">
        <v>73</v>
      </c>
      <c r="AG66" s="462"/>
      <c r="AH66" s="455" t="s">
        <v>1928</v>
      </c>
      <c r="AI66" s="462"/>
      <c r="AJ66" s="50" t="s">
        <v>1889</v>
      </c>
      <c r="AK66" s="463" t="s">
        <v>76</v>
      </c>
      <c r="AL66" s="462"/>
      <c r="AM66" s="463" t="s">
        <v>1929</v>
      </c>
      <c r="AN66" s="462"/>
      <c r="AO66" s="50" t="s">
        <v>78</v>
      </c>
      <c r="AP66" s="159" t="s">
        <v>1930</v>
      </c>
      <c r="AQ66" s="463" t="s">
        <v>1931</v>
      </c>
      <c r="AR66" s="462"/>
      <c r="AS66" s="50" t="s">
        <v>81</v>
      </c>
      <c r="AT66" s="50" t="s">
        <v>82</v>
      </c>
      <c r="AU66" s="50" t="s">
        <v>1932</v>
      </c>
      <c r="AV66" s="50" t="s">
        <v>220</v>
      </c>
    </row>
    <row r="67" spans="1:48" ht="30" customHeight="1">
      <c r="A67" s="441" t="s">
        <v>1933</v>
      </c>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2"/>
    </row>
    <row r="68" spans="1:48" ht="54">
      <c r="A68" s="54" t="s">
        <v>46</v>
      </c>
      <c r="B68" s="49">
        <v>278</v>
      </c>
      <c r="C68" s="49">
        <v>116</v>
      </c>
      <c r="D68" s="49">
        <v>139</v>
      </c>
      <c r="E68" s="49">
        <v>23</v>
      </c>
      <c r="F68" s="49">
        <v>7</v>
      </c>
      <c r="G68" s="49">
        <v>2.5</v>
      </c>
      <c r="H68" s="49">
        <v>1</v>
      </c>
      <c r="I68" s="49">
        <v>0.4</v>
      </c>
      <c r="J68" s="49">
        <v>2</v>
      </c>
      <c r="K68" s="49">
        <v>0.7</v>
      </c>
      <c r="L68" s="49">
        <v>0</v>
      </c>
      <c r="M68" s="49">
        <v>0</v>
      </c>
      <c r="N68" s="49">
        <v>0</v>
      </c>
      <c r="O68" s="49">
        <v>0</v>
      </c>
      <c r="P68" s="49">
        <v>0</v>
      </c>
      <c r="Q68" s="49">
        <v>0</v>
      </c>
      <c r="R68" s="49">
        <v>0</v>
      </c>
      <c r="S68" s="49">
        <v>0</v>
      </c>
      <c r="T68" s="49">
        <v>0</v>
      </c>
      <c r="U68" s="49">
        <v>0</v>
      </c>
      <c r="V68" s="49">
        <v>278</v>
      </c>
      <c r="W68" s="49">
        <v>100</v>
      </c>
      <c r="X68" s="49">
        <v>17</v>
      </c>
      <c r="Y68" s="49">
        <v>6</v>
      </c>
      <c r="Z68" s="49">
        <v>20</v>
      </c>
      <c r="AA68" s="49">
        <v>7</v>
      </c>
      <c r="AB68" s="49">
        <v>278</v>
      </c>
      <c r="AC68" s="49">
        <v>100</v>
      </c>
      <c r="AD68" s="49">
        <v>272</v>
      </c>
      <c r="AE68" s="49">
        <v>97</v>
      </c>
      <c r="AF68" s="49">
        <v>265</v>
      </c>
      <c r="AG68" s="49">
        <v>95</v>
      </c>
      <c r="AH68" s="49">
        <v>278</v>
      </c>
      <c r="AI68" s="49">
        <v>100</v>
      </c>
      <c r="AJ68" s="49">
        <v>0</v>
      </c>
      <c r="AK68" s="49">
        <v>0</v>
      </c>
      <c r="AL68" s="49">
        <v>0</v>
      </c>
      <c r="AM68" s="49">
        <v>1</v>
      </c>
      <c r="AN68" s="49">
        <v>1</v>
      </c>
      <c r="AO68" s="49">
        <v>3</v>
      </c>
      <c r="AP68" s="463" t="s">
        <v>47</v>
      </c>
      <c r="AQ68" s="464"/>
      <c r="AR68" s="464"/>
      <c r="AS68" s="464"/>
      <c r="AT68" s="464"/>
      <c r="AU68" s="464"/>
      <c r="AV68" s="462"/>
    </row>
    <row r="69" spans="1:48" ht="54">
      <c r="A69" s="54" t="s">
        <v>48</v>
      </c>
      <c r="B69" s="49">
        <v>267</v>
      </c>
      <c r="C69" s="49">
        <v>111</v>
      </c>
      <c r="D69" s="49">
        <v>139</v>
      </c>
      <c r="E69" s="49">
        <v>17</v>
      </c>
      <c r="F69" s="50">
        <v>5</v>
      </c>
      <c r="G69" s="50">
        <v>1.873</v>
      </c>
      <c r="H69" s="49">
        <v>1</v>
      </c>
      <c r="I69" s="50">
        <v>0.4</v>
      </c>
      <c r="J69" s="49">
        <v>1</v>
      </c>
      <c r="K69" s="50">
        <v>0.4</v>
      </c>
      <c r="L69" s="49">
        <v>0</v>
      </c>
      <c r="M69" s="50">
        <v>0</v>
      </c>
      <c r="N69" s="49">
        <v>0</v>
      </c>
      <c r="O69" s="50">
        <v>0</v>
      </c>
      <c r="P69" s="49">
        <v>0</v>
      </c>
      <c r="Q69" s="50">
        <v>0</v>
      </c>
      <c r="R69" s="49">
        <v>0</v>
      </c>
      <c r="S69" s="50">
        <v>0</v>
      </c>
      <c r="T69" s="49">
        <v>0</v>
      </c>
      <c r="U69" s="50">
        <v>0</v>
      </c>
      <c r="V69" s="49">
        <v>25</v>
      </c>
      <c r="W69" s="50">
        <v>9.36</v>
      </c>
      <c r="X69" s="49">
        <v>29</v>
      </c>
      <c r="Y69" s="50">
        <v>10.9</v>
      </c>
      <c r="Z69" s="49">
        <v>2</v>
      </c>
      <c r="AA69" s="50">
        <v>0.74909999999999999</v>
      </c>
      <c r="AB69" s="49">
        <v>75</v>
      </c>
      <c r="AC69" s="50">
        <v>28.09</v>
      </c>
      <c r="AD69" s="49">
        <v>265</v>
      </c>
      <c r="AE69" s="50">
        <v>99.3</v>
      </c>
      <c r="AF69" s="49">
        <v>265</v>
      </c>
      <c r="AG69" s="50">
        <v>99.251000000000005</v>
      </c>
      <c r="AH69" s="49">
        <v>247</v>
      </c>
      <c r="AI69" s="50">
        <v>92.51</v>
      </c>
      <c r="AJ69" s="49">
        <v>4</v>
      </c>
      <c r="AK69" s="49">
        <v>0</v>
      </c>
      <c r="AL69" s="49">
        <v>0</v>
      </c>
      <c r="AM69" s="49">
        <v>1</v>
      </c>
      <c r="AN69" s="49">
        <v>1</v>
      </c>
      <c r="AO69" s="49">
        <v>3</v>
      </c>
      <c r="AP69" s="49" t="s">
        <v>49</v>
      </c>
      <c r="AQ69" s="49">
        <v>3</v>
      </c>
      <c r="AR69" s="49">
        <v>55</v>
      </c>
      <c r="AS69" s="50">
        <v>1</v>
      </c>
      <c r="AT69" s="49" t="s">
        <v>49</v>
      </c>
      <c r="AU69" s="49" t="s">
        <v>50</v>
      </c>
      <c r="AV69" s="49" t="s">
        <v>49</v>
      </c>
    </row>
    <row r="70" spans="1:48" ht="45">
      <c r="A70" s="122" t="s">
        <v>51</v>
      </c>
      <c r="B70" s="52">
        <v>-11</v>
      </c>
      <c r="C70" s="52">
        <v>-5</v>
      </c>
      <c r="D70" s="52">
        <v>0</v>
      </c>
      <c r="E70" s="52">
        <v>-6</v>
      </c>
      <c r="F70" s="52">
        <v>-2</v>
      </c>
      <c r="G70" s="52">
        <v>0.627</v>
      </c>
      <c r="H70" s="52">
        <v>0</v>
      </c>
      <c r="I70" s="52">
        <v>0</v>
      </c>
      <c r="J70" s="52">
        <v>-1</v>
      </c>
      <c r="K70" s="52">
        <v>-0.3</v>
      </c>
      <c r="L70" s="52">
        <v>0</v>
      </c>
      <c r="M70" s="52">
        <v>0</v>
      </c>
      <c r="N70" s="52">
        <v>0</v>
      </c>
      <c r="O70" s="52">
        <v>0</v>
      </c>
      <c r="P70" s="52">
        <v>0</v>
      </c>
      <c r="Q70" s="52">
        <v>0</v>
      </c>
      <c r="R70" s="52">
        <v>0</v>
      </c>
      <c r="S70" s="52">
        <v>0</v>
      </c>
      <c r="T70" s="52">
        <v>0</v>
      </c>
      <c r="U70" s="52">
        <v>0</v>
      </c>
      <c r="V70" s="52">
        <v>-253</v>
      </c>
      <c r="W70" s="52">
        <v>-91</v>
      </c>
      <c r="X70" s="52" t="s">
        <v>424</v>
      </c>
      <c r="Y70" s="52" t="s">
        <v>580</v>
      </c>
      <c r="Z70" s="52">
        <v>-18</v>
      </c>
      <c r="AA70" s="52">
        <v>-6.2510000000000003</v>
      </c>
      <c r="AB70" s="52">
        <v>-203</v>
      </c>
      <c r="AC70" s="52">
        <v>-71.900000000000006</v>
      </c>
      <c r="AD70" s="52">
        <v>-7</v>
      </c>
      <c r="AE70" s="52" t="s">
        <v>1934</v>
      </c>
      <c r="AF70" s="52">
        <v>0</v>
      </c>
      <c r="AG70" s="52" t="s">
        <v>1935</v>
      </c>
      <c r="AH70" s="52">
        <v>-31</v>
      </c>
      <c r="AI70" s="52">
        <v>-7.49</v>
      </c>
      <c r="AJ70" s="52" t="s">
        <v>89</v>
      </c>
      <c r="AK70" s="52">
        <v>0</v>
      </c>
      <c r="AL70" s="52">
        <v>0</v>
      </c>
      <c r="AM70" s="52">
        <v>0</v>
      </c>
      <c r="AN70" s="52">
        <v>0</v>
      </c>
      <c r="AO70" s="52">
        <v>0</v>
      </c>
      <c r="AP70" s="53" t="s">
        <v>64</v>
      </c>
      <c r="AQ70" s="52">
        <v>3</v>
      </c>
      <c r="AR70" s="52">
        <v>55</v>
      </c>
      <c r="AS70" s="52">
        <v>1</v>
      </c>
      <c r="AT70" s="53" t="s">
        <v>64</v>
      </c>
      <c r="AU70" s="52" t="s">
        <v>47</v>
      </c>
      <c r="AV70" s="52" t="s">
        <v>47</v>
      </c>
    </row>
    <row r="71" spans="1:48" ht="409.5">
      <c r="A71" s="54" t="s">
        <v>65</v>
      </c>
      <c r="B71" s="463" t="s">
        <v>1936</v>
      </c>
      <c r="C71" s="464"/>
      <c r="D71" s="464"/>
      <c r="E71" s="462"/>
      <c r="F71" s="463" t="s">
        <v>1937</v>
      </c>
      <c r="G71" s="464"/>
      <c r="H71" s="464"/>
      <c r="I71" s="464"/>
      <c r="J71" s="464"/>
      <c r="K71" s="462"/>
      <c r="L71" s="465" t="s">
        <v>1938</v>
      </c>
      <c r="M71" s="462"/>
      <c r="N71" s="465" t="s">
        <v>1774</v>
      </c>
      <c r="O71" s="462"/>
      <c r="P71" s="463" t="s">
        <v>1939</v>
      </c>
      <c r="Q71" s="464"/>
      <c r="R71" s="464"/>
      <c r="S71" s="464"/>
      <c r="T71" s="464"/>
      <c r="U71" s="462"/>
      <c r="V71" s="463" t="s">
        <v>1940</v>
      </c>
      <c r="W71" s="464"/>
      <c r="X71" s="464"/>
      <c r="Y71" s="464"/>
      <c r="Z71" s="464"/>
      <c r="AA71" s="464"/>
      <c r="AB71" s="464"/>
      <c r="AC71" s="462"/>
      <c r="AD71" s="463" t="s">
        <v>72</v>
      </c>
      <c r="AE71" s="462"/>
      <c r="AF71" s="463" t="s">
        <v>73</v>
      </c>
      <c r="AG71" s="462"/>
      <c r="AH71" s="463" t="s">
        <v>1941</v>
      </c>
      <c r="AI71" s="462"/>
      <c r="AJ71" s="50" t="s">
        <v>1889</v>
      </c>
      <c r="AK71" s="463" t="s">
        <v>1780</v>
      </c>
      <c r="AL71" s="462"/>
      <c r="AM71" s="463" t="s">
        <v>1891</v>
      </c>
      <c r="AN71" s="462"/>
      <c r="AO71" s="50" t="s">
        <v>910</v>
      </c>
      <c r="AP71" s="162" t="s">
        <v>1942</v>
      </c>
      <c r="AQ71" s="463" t="s">
        <v>1880</v>
      </c>
      <c r="AR71" s="462"/>
      <c r="AS71" s="50" t="s">
        <v>81</v>
      </c>
      <c r="AT71" s="50" t="s">
        <v>82</v>
      </c>
      <c r="AU71" s="50" t="s">
        <v>106</v>
      </c>
      <c r="AV71" s="50" t="s">
        <v>220</v>
      </c>
    </row>
    <row r="72" spans="1:48" ht="27" customHeight="1">
      <c r="A72" s="441" t="s">
        <v>1943</v>
      </c>
      <c r="B72" s="464"/>
      <c r="C72" s="464"/>
      <c r="D72" s="464"/>
      <c r="E72" s="464"/>
      <c r="F72" s="464"/>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2"/>
    </row>
    <row r="73" spans="1:48" ht="54">
      <c r="A73" s="54" t="s">
        <v>46</v>
      </c>
      <c r="B73" s="49">
        <v>230</v>
      </c>
      <c r="C73" s="49">
        <v>111</v>
      </c>
      <c r="D73" s="49">
        <v>96</v>
      </c>
      <c r="E73" s="49">
        <v>23</v>
      </c>
      <c r="F73" s="49">
        <v>0</v>
      </c>
      <c r="G73" s="49">
        <v>0</v>
      </c>
      <c r="H73" s="49">
        <v>0</v>
      </c>
      <c r="I73" s="49">
        <v>0</v>
      </c>
      <c r="J73" s="49">
        <v>0</v>
      </c>
      <c r="K73" s="49">
        <v>0</v>
      </c>
      <c r="L73" s="49">
        <v>0</v>
      </c>
      <c r="M73" s="49">
        <v>0</v>
      </c>
      <c r="N73" s="49">
        <v>0</v>
      </c>
      <c r="O73" s="49">
        <v>0</v>
      </c>
      <c r="P73" s="49">
        <v>2</v>
      </c>
      <c r="Q73" s="49">
        <v>0.01</v>
      </c>
      <c r="R73" s="49">
        <v>0</v>
      </c>
      <c r="S73" s="49">
        <v>0</v>
      </c>
      <c r="T73" s="49">
        <v>1</v>
      </c>
      <c r="U73" s="49">
        <v>0.4</v>
      </c>
      <c r="V73" s="49">
        <v>140</v>
      </c>
      <c r="W73" s="49">
        <v>0.6</v>
      </c>
      <c r="X73" s="49">
        <v>35</v>
      </c>
      <c r="Y73" s="49">
        <v>0.15</v>
      </c>
      <c r="Z73" s="49">
        <v>20</v>
      </c>
      <c r="AA73" s="49">
        <v>0.09</v>
      </c>
      <c r="AB73" s="49">
        <v>128</v>
      </c>
      <c r="AC73" s="49">
        <v>0.56000000000000005</v>
      </c>
      <c r="AD73" s="49">
        <v>90</v>
      </c>
      <c r="AE73" s="49">
        <v>0.4</v>
      </c>
      <c r="AF73" s="49">
        <v>225</v>
      </c>
      <c r="AG73" s="49">
        <v>0.97</v>
      </c>
      <c r="AH73" s="49">
        <v>230</v>
      </c>
      <c r="AI73" s="49">
        <v>1</v>
      </c>
      <c r="AJ73" s="49">
        <v>5</v>
      </c>
      <c r="AK73" s="49">
        <v>0</v>
      </c>
      <c r="AL73" s="49">
        <v>0</v>
      </c>
      <c r="AM73" s="49">
        <v>1.5</v>
      </c>
      <c r="AN73" s="49">
        <v>1</v>
      </c>
      <c r="AO73" s="49">
        <v>8</v>
      </c>
      <c r="AP73" s="463" t="s">
        <v>47</v>
      </c>
      <c r="AQ73" s="464"/>
      <c r="AR73" s="464"/>
      <c r="AS73" s="464"/>
      <c r="AT73" s="464"/>
      <c r="AU73" s="464"/>
      <c r="AV73" s="462"/>
    </row>
    <row r="74" spans="1:48" ht="54">
      <c r="A74" s="54" t="s">
        <v>48</v>
      </c>
      <c r="B74" s="50">
        <v>255</v>
      </c>
      <c r="C74" s="50">
        <v>118</v>
      </c>
      <c r="D74" s="50">
        <v>131</v>
      </c>
      <c r="E74" s="50">
        <v>6</v>
      </c>
      <c r="F74" s="50">
        <v>1</v>
      </c>
      <c r="G74" s="50">
        <v>0.39200000000000002</v>
      </c>
      <c r="H74" s="50">
        <v>0</v>
      </c>
      <c r="I74" s="50">
        <v>0</v>
      </c>
      <c r="J74" s="50">
        <v>0</v>
      </c>
      <c r="K74" s="50">
        <v>0</v>
      </c>
      <c r="L74" s="50">
        <v>1</v>
      </c>
      <c r="M74" s="50">
        <v>0.4</v>
      </c>
      <c r="N74" s="50">
        <v>0</v>
      </c>
      <c r="O74" s="50">
        <v>0</v>
      </c>
      <c r="P74" s="50">
        <v>1</v>
      </c>
      <c r="Q74" s="50">
        <v>0.4</v>
      </c>
      <c r="R74" s="50">
        <v>0</v>
      </c>
      <c r="S74" s="50">
        <v>0</v>
      </c>
      <c r="T74" s="50">
        <v>1</v>
      </c>
      <c r="U74" s="50">
        <v>0.4</v>
      </c>
      <c r="V74" s="50">
        <v>150</v>
      </c>
      <c r="W74" s="50">
        <v>58.8</v>
      </c>
      <c r="X74" s="50">
        <v>20</v>
      </c>
      <c r="Y74" s="50">
        <v>7.84</v>
      </c>
      <c r="Z74" s="50">
        <v>30</v>
      </c>
      <c r="AA74" s="50">
        <v>11.765000000000001</v>
      </c>
      <c r="AB74" s="50">
        <v>70</v>
      </c>
      <c r="AC74" s="50">
        <v>27.45</v>
      </c>
      <c r="AD74" s="50">
        <v>120</v>
      </c>
      <c r="AE74" s="50">
        <v>47.1</v>
      </c>
      <c r="AF74" s="50">
        <v>250</v>
      </c>
      <c r="AG74" s="50">
        <v>98.039000000000001</v>
      </c>
      <c r="AH74" s="50">
        <v>120</v>
      </c>
      <c r="AI74" s="50">
        <v>47.06</v>
      </c>
      <c r="AJ74" s="50">
        <v>5</v>
      </c>
      <c r="AK74" s="50">
        <v>0</v>
      </c>
      <c r="AL74" s="50">
        <v>0</v>
      </c>
      <c r="AM74" s="50">
        <v>1.5</v>
      </c>
      <c r="AN74" s="50">
        <v>2</v>
      </c>
      <c r="AO74" s="50">
        <v>4</v>
      </c>
      <c r="AP74" s="50" t="s">
        <v>49</v>
      </c>
      <c r="AQ74" s="50">
        <v>2</v>
      </c>
      <c r="AR74" s="50">
        <v>25</v>
      </c>
      <c r="AS74" s="50">
        <v>1</v>
      </c>
      <c r="AT74" s="50" t="s">
        <v>50</v>
      </c>
      <c r="AU74" s="50" t="s">
        <v>50</v>
      </c>
      <c r="AV74" s="50" t="s">
        <v>49</v>
      </c>
    </row>
    <row r="75" spans="1:48" ht="45">
      <c r="A75" s="122" t="s">
        <v>51</v>
      </c>
      <c r="B75" s="52" t="s">
        <v>401</v>
      </c>
      <c r="C75" s="52" t="s">
        <v>182</v>
      </c>
      <c r="D75" s="52" t="s">
        <v>52</v>
      </c>
      <c r="E75" s="52">
        <v>-17</v>
      </c>
      <c r="F75" s="52" t="s">
        <v>95</v>
      </c>
      <c r="G75" s="52" t="s">
        <v>1944</v>
      </c>
      <c r="H75" s="52">
        <v>0</v>
      </c>
      <c r="I75" s="52">
        <v>0</v>
      </c>
      <c r="J75" s="52">
        <v>0</v>
      </c>
      <c r="K75" s="52">
        <v>0</v>
      </c>
      <c r="L75" s="52">
        <v>1</v>
      </c>
      <c r="M75" s="52">
        <v>0.4</v>
      </c>
      <c r="N75" s="52">
        <v>0</v>
      </c>
      <c r="O75" s="52">
        <v>0</v>
      </c>
      <c r="P75" s="52">
        <v>-1</v>
      </c>
      <c r="Q75" s="52" t="s">
        <v>1945</v>
      </c>
      <c r="R75" s="52">
        <v>0</v>
      </c>
      <c r="S75" s="52">
        <v>0</v>
      </c>
      <c r="T75" s="52">
        <v>0</v>
      </c>
      <c r="U75" s="52">
        <v>0</v>
      </c>
      <c r="V75" s="52" t="s">
        <v>114</v>
      </c>
      <c r="W75" s="52" t="s">
        <v>1946</v>
      </c>
      <c r="X75" s="52">
        <v>-15</v>
      </c>
      <c r="Y75" s="52" t="s">
        <v>1947</v>
      </c>
      <c r="Z75" s="52" t="s">
        <v>114</v>
      </c>
      <c r="AA75" s="52">
        <v>11.68</v>
      </c>
      <c r="AB75" s="52">
        <v>-58</v>
      </c>
      <c r="AC75" s="52" t="s">
        <v>1948</v>
      </c>
      <c r="AD75" s="52" t="s">
        <v>187</v>
      </c>
      <c r="AE75" s="52">
        <v>46.7</v>
      </c>
      <c r="AF75" s="52" t="s">
        <v>401</v>
      </c>
      <c r="AG75" s="52">
        <v>97.07</v>
      </c>
      <c r="AH75" s="52">
        <v>-110</v>
      </c>
      <c r="AI75" s="52" t="s">
        <v>1949</v>
      </c>
      <c r="AJ75" s="52" t="s">
        <v>62</v>
      </c>
      <c r="AK75" s="52">
        <v>0</v>
      </c>
      <c r="AL75" s="52">
        <v>0</v>
      </c>
      <c r="AM75" s="52">
        <v>0</v>
      </c>
      <c r="AN75" s="52" t="s">
        <v>95</v>
      </c>
      <c r="AO75" s="52">
        <v>-4</v>
      </c>
      <c r="AP75" s="53" t="s">
        <v>64</v>
      </c>
      <c r="AQ75" s="52">
        <v>2</v>
      </c>
      <c r="AR75" s="52">
        <v>25</v>
      </c>
      <c r="AS75" s="52">
        <v>1</v>
      </c>
      <c r="AT75" s="52">
        <v>0</v>
      </c>
      <c r="AU75" s="52">
        <v>0</v>
      </c>
      <c r="AV75" s="53" t="s">
        <v>64</v>
      </c>
    </row>
    <row r="76" spans="1:48" ht="357">
      <c r="A76" s="54" t="s">
        <v>65</v>
      </c>
      <c r="B76" s="463" t="s">
        <v>1950</v>
      </c>
      <c r="C76" s="464"/>
      <c r="D76" s="464"/>
      <c r="E76" s="462"/>
      <c r="F76" s="463" t="s">
        <v>1951</v>
      </c>
      <c r="G76" s="464"/>
      <c r="H76" s="464"/>
      <c r="I76" s="464"/>
      <c r="J76" s="464"/>
      <c r="K76" s="462"/>
      <c r="L76" s="463" t="s">
        <v>1952</v>
      </c>
      <c r="M76" s="462"/>
      <c r="N76" s="463" t="s">
        <v>1774</v>
      </c>
      <c r="O76" s="462"/>
      <c r="P76" s="463" t="s">
        <v>1953</v>
      </c>
      <c r="Q76" s="464"/>
      <c r="R76" s="464"/>
      <c r="S76" s="464"/>
      <c r="T76" s="464"/>
      <c r="U76" s="462"/>
      <c r="V76" s="463" t="s">
        <v>1954</v>
      </c>
      <c r="W76" s="464"/>
      <c r="X76" s="464"/>
      <c r="Y76" s="464"/>
      <c r="Z76" s="464"/>
      <c r="AA76" s="464"/>
      <c r="AB76" s="464"/>
      <c r="AC76" s="462"/>
      <c r="AD76" s="463" t="s">
        <v>72</v>
      </c>
      <c r="AE76" s="462"/>
      <c r="AF76" s="463" t="s">
        <v>73</v>
      </c>
      <c r="AG76" s="462"/>
      <c r="AH76" s="463" t="s">
        <v>1955</v>
      </c>
      <c r="AI76" s="462"/>
      <c r="AJ76" s="50" t="s">
        <v>1889</v>
      </c>
      <c r="AK76" s="463" t="s">
        <v>76</v>
      </c>
      <c r="AL76" s="462"/>
      <c r="AM76" s="463" t="s">
        <v>77</v>
      </c>
      <c r="AN76" s="462"/>
      <c r="AO76" s="50" t="s">
        <v>78</v>
      </c>
      <c r="AP76" s="159" t="s">
        <v>1956</v>
      </c>
      <c r="AQ76" s="463" t="s">
        <v>1957</v>
      </c>
      <c r="AR76" s="462"/>
      <c r="AS76" s="50" t="s">
        <v>81</v>
      </c>
      <c r="AT76" s="163" t="s">
        <v>1881</v>
      </c>
      <c r="AU76" s="50" t="s">
        <v>1915</v>
      </c>
      <c r="AV76" s="50" t="s">
        <v>220</v>
      </c>
    </row>
    <row r="77" spans="1:48" ht="15.75" customHeight="1"/>
    <row r="78" spans="1:48" ht="15.75" customHeight="1"/>
    <row r="79" spans="1:48" ht="15.75" customHeight="1"/>
    <row r="80" spans="1:4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15">
    <mergeCell ref="V16:AC16"/>
    <mergeCell ref="AD16:AE16"/>
    <mergeCell ref="V26:AC26"/>
    <mergeCell ref="AD26:AE26"/>
    <mergeCell ref="AF16:AG16"/>
    <mergeCell ref="AH16:AI16"/>
    <mergeCell ref="AK16:AL16"/>
    <mergeCell ref="AM16:AN16"/>
    <mergeCell ref="H9:I9"/>
    <mergeCell ref="J9:K9"/>
    <mergeCell ref="N26:O26"/>
    <mergeCell ref="P26:U26"/>
    <mergeCell ref="L21:M21"/>
    <mergeCell ref="N21:O21"/>
    <mergeCell ref="P21:U21"/>
    <mergeCell ref="T9:U9"/>
    <mergeCell ref="V9:W9"/>
    <mergeCell ref="A11:AV11"/>
    <mergeCell ref="AQ21:AR21"/>
    <mergeCell ref="F16:K16"/>
    <mergeCell ref="L16:M16"/>
    <mergeCell ref="B16:E16"/>
    <mergeCell ref="N16:O16"/>
    <mergeCell ref="A7:A10"/>
    <mergeCell ref="AQ36:AR36"/>
    <mergeCell ref="AD31:AE31"/>
    <mergeCell ref="AF31:AG31"/>
    <mergeCell ref="AH31:AI31"/>
    <mergeCell ref="AK31:AL31"/>
    <mergeCell ref="AM31:AN31"/>
    <mergeCell ref="AQ31:AR31"/>
    <mergeCell ref="B21:E21"/>
    <mergeCell ref="F21:K21"/>
    <mergeCell ref="L31:M31"/>
    <mergeCell ref="N31:O31"/>
    <mergeCell ref="P31:U31"/>
    <mergeCell ref="V31:AC31"/>
    <mergeCell ref="V21:AC21"/>
    <mergeCell ref="AD21:AE21"/>
    <mergeCell ref="AF21:AG21"/>
    <mergeCell ref="AH21:AI21"/>
    <mergeCell ref="AK21:AL21"/>
    <mergeCell ref="AM21:AN21"/>
    <mergeCell ref="F26:K26"/>
    <mergeCell ref="L26:M26"/>
    <mergeCell ref="L36:M36"/>
    <mergeCell ref="N36:O36"/>
    <mergeCell ref="P36:U36"/>
    <mergeCell ref="B7:E9"/>
    <mergeCell ref="F8:K8"/>
    <mergeCell ref="L8:M9"/>
    <mergeCell ref="F9:G9"/>
    <mergeCell ref="AP38:AV38"/>
    <mergeCell ref="A17:AV17"/>
    <mergeCell ref="A12:AV12"/>
    <mergeCell ref="AP13:AV13"/>
    <mergeCell ref="AQ16:AR16"/>
    <mergeCell ref="P16:U16"/>
    <mergeCell ref="A32:AV32"/>
    <mergeCell ref="A22:AV22"/>
    <mergeCell ref="A27:AV27"/>
    <mergeCell ref="B26:E26"/>
    <mergeCell ref="AF26:AG26"/>
    <mergeCell ref="AH26:AI26"/>
    <mergeCell ref="AK26:AL26"/>
    <mergeCell ref="AM26:AN26"/>
    <mergeCell ref="AQ26:AR26"/>
    <mergeCell ref="B31:E31"/>
    <mergeCell ref="F31:K31"/>
    <mergeCell ref="AM36:AN36"/>
    <mergeCell ref="F36:K36"/>
    <mergeCell ref="AD36:AE36"/>
    <mergeCell ref="AD41:AE41"/>
    <mergeCell ref="B46:E46"/>
    <mergeCell ref="F46:K46"/>
    <mergeCell ref="L46:M46"/>
    <mergeCell ref="N46:O46"/>
    <mergeCell ref="P46:U46"/>
    <mergeCell ref="V46:AC46"/>
    <mergeCell ref="L51:M51"/>
    <mergeCell ref="N51:O51"/>
    <mergeCell ref="P51:U51"/>
    <mergeCell ref="V51:AC51"/>
    <mergeCell ref="B51:E51"/>
    <mergeCell ref="F51:K51"/>
    <mergeCell ref="AD46:AE46"/>
    <mergeCell ref="AF46:AG46"/>
    <mergeCell ref="AH46:AI46"/>
    <mergeCell ref="AK46:AL46"/>
    <mergeCell ref="AM46:AN46"/>
    <mergeCell ref="V66:AC66"/>
    <mergeCell ref="AD66:AE66"/>
    <mergeCell ref="AF41:AG41"/>
    <mergeCell ref="AH41:AI41"/>
    <mergeCell ref="AK41:AL41"/>
    <mergeCell ref="A42:AV42"/>
    <mergeCell ref="A52:AV52"/>
    <mergeCell ref="AQ46:AR46"/>
    <mergeCell ref="N66:O66"/>
    <mergeCell ref="P66:U66"/>
    <mergeCell ref="B41:E41"/>
    <mergeCell ref="F41:K41"/>
    <mergeCell ref="L41:M41"/>
    <mergeCell ref="N41:O41"/>
    <mergeCell ref="P41:U41"/>
    <mergeCell ref="V41:AC41"/>
    <mergeCell ref="AH51:AI51"/>
    <mergeCell ref="AK51:AL51"/>
    <mergeCell ref="AM51:AN51"/>
    <mergeCell ref="AQ51:AR51"/>
    <mergeCell ref="AD76:AE76"/>
    <mergeCell ref="AD71:AE71"/>
    <mergeCell ref="P71:U71"/>
    <mergeCell ref="AH71:AI71"/>
    <mergeCell ref="AK71:AL71"/>
    <mergeCell ref="AM71:AN71"/>
    <mergeCell ref="V71:AC71"/>
    <mergeCell ref="AF76:AG76"/>
    <mergeCell ref="AH76:AI76"/>
    <mergeCell ref="AK76:AL76"/>
    <mergeCell ref="AM76:AN76"/>
    <mergeCell ref="AF71:AG71"/>
    <mergeCell ref="AQ76:AR76"/>
    <mergeCell ref="B76:E76"/>
    <mergeCell ref="AP73:AV73"/>
    <mergeCell ref="B66:E66"/>
    <mergeCell ref="AF66:AG66"/>
    <mergeCell ref="AH66:AI66"/>
    <mergeCell ref="AK66:AL66"/>
    <mergeCell ref="AM66:AN66"/>
    <mergeCell ref="AQ66:AR66"/>
    <mergeCell ref="A72:AV72"/>
    <mergeCell ref="B71:E71"/>
    <mergeCell ref="F71:K71"/>
    <mergeCell ref="L71:M71"/>
    <mergeCell ref="N71:O71"/>
    <mergeCell ref="A67:AV67"/>
    <mergeCell ref="AQ71:AR71"/>
    <mergeCell ref="AP68:AV68"/>
    <mergeCell ref="F76:K76"/>
    <mergeCell ref="L76:M76"/>
    <mergeCell ref="N76:O76"/>
    <mergeCell ref="P76:U76"/>
    <mergeCell ref="F66:K66"/>
    <mergeCell ref="L66:M66"/>
    <mergeCell ref="V76:AC76"/>
    <mergeCell ref="AK7:AP7"/>
    <mergeCell ref="AQ7:AR9"/>
    <mergeCell ref="AS7:AS9"/>
    <mergeCell ref="AT7:AT9"/>
    <mergeCell ref="AU7:AU9"/>
    <mergeCell ref="AV7:AV9"/>
    <mergeCell ref="F7:AJ7"/>
    <mergeCell ref="N8:O9"/>
    <mergeCell ref="P8:U8"/>
    <mergeCell ref="P9:Q9"/>
    <mergeCell ref="R9:S9"/>
    <mergeCell ref="V8:AC8"/>
    <mergeCell ref="AD8:AE9"/>
    <mergeCell ref="AK8:AL9"/>
    <mergeCell ref="AM8:AN9"/>
    <mergeCell ref="AP8:AP9"/>
    <mergeCell ref="AO8:AO9"/>
    <mergeCell ref="X9:Y9"/>
    <mergeCell ref="Z9:AA9"/>
    <mergeCell ref="AB9:AC9"/>
    <mergeCell ref="AF8:AG9"/>
    <mergeCell ref="AH8:AI9"/>
    <mergeCell ref="AJ8:AJ9"/>
    <mergeCell ref="AM41:AN41"/>
    <mergeCell ref="AQ41:AR41"/>
    <mergeCell ref="AQ61:AR61"/>
    <mergeCell ref="AP63:AV63"/>
    <mergeCell ref="AP23:AV23"/>
    <mergeCell ref="AP28:AV28"/>
    <mergeCell ref="AP33:AV33"/>
    <mergeCell ref="AP43:AV43"/>
    <mergeCell ref="AP18:AV18"/>
    <mergeCell ref="A57:AV57"/>
    <mergeCell ref="AF56:AG56"/>
    <mergeCell ref="AH56:AI56"/>
    <mergeCell ref="AK56:AL56"/>
    <mergeCell ref="AM56:AN56"/>
    <mergeCell ref="N56:O56"/>
    <mergeCell ref="P56:U56"/>
    <mergeCell ref="AD51:AE51"/>
    <mergeCell ref="AF51:AG51"/>
    <mergeCell ref="V36:AC36"/>
    <mergeCell ref="A37:AV37"/>
    <mergeCell ref="B36:E36"/>
    <mergeCell ref="AF36:AG36"/>
    <mergeCell ref="AH36:AI36"/>
    <mergeCell ref="AK36:AL36"/>
    <mergeCell ref="N61:O61"/>
    <mergeCell ref="P61:U61"/>
    <mergeCell ref="A47:AV47"/>
    <mergeCell ref="AP48:AV48"/>
    <mergeCell ref="A62:AV62"/>
    <mergeCell ref="AP53:AV53"/>
    <mergeCell ref="AP58:AV58"/>
    <mergeCell ref="AQ56:AR56"/>
    <mergeCell ref="V61:AC61"/>
    <mergeCell ref="AD61:AE61"/>
    <mergeCell ref="AF61:AG61"/>
    <mergeCell ref="AH61:AI61"/>
    <mergeCell ref="AK61:AL61"/>
    <mergeCell ref="AM61:AN61"/>
    <mergeCell ref="L61:M61"/>
    <mergeCell ref="B56:E56"/>
    <mergeCell ref="B61:E61"/>
    <mergeCell ref="F61:K61"/>
    <mergeCell ref="F56:K56"/>
    <mergeCell ref="L56:M56"/>
    <mergeCell ref="V56:AC56"/>
    <mergeCell ref="AD56:AE56"/>
  </mergeCells>
  <pageMargins left="0.7" right="0.7" top="0.75" bottom="0.75" header="0" footer="0"/>
  <pageSetup paperSize="9" scale="2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A37" zoomScale="60" zoomScaleNormal="60" workbookViewId="0">
      <selection activeCell="A47" sqref="A47:AV47"/>
    </sheetView>
  </sheetViews>
  <sheetFormatPr defaultColWidth="12.5703125" defaultRowHeight="15" customHeight="1"/>
  <cols>
    <col min="1" max="1" width="54.85546875" customWidth="1"/>
    <col min="2" max="6" width="12.5703125" customWidth="1"/>
    <col min="35" max="35" width="32.7109375" customWidth="1"/>
    <col min="36" max="36" width="40.28515625" customWidth="1"/>
    <col min="41" max="41" width="29.140625" customWidth="1"/>
    <col min="42" max="42" width="28.7109375" customWidth="1"/>
    <col min="43" max="43" width="24.140625" customWidth="1"/>
    <col min="47" max="47" width="21.5703125" customWidth="1"/>
  </cols>
  <sheetData>
    <row r="1" spans="1:48" ht="15.75" customHeight="1">
      <c r="A1" s="46"/>
      <c r="B1" s="46"/>
      <c r="C1" s="46"/>
      <c r="D1" s="46"/>
      <c r="E1" s="46"/>
      <c r="F1" s="37"/>
      <c r="G1" s="37"/>
      <c r="H1" s="46"/>
      <c r="I1" s="37"/>
      <c r="J1" s="46"/>
      <c r="K1" s="37"/>
      <c r="L1" s="46"/>
      <c r="M1" s="37"/>
      <c r="N1" s="46"/>
      <c r="O1" s="37"/>
      <c r="P1" s="46"/>
      <c r="Q1" s="37"/>
      <c r="R1" s="46"/>
      <c r="S1" s="37"/>
      <c r="T1" s="46"/>
      <c r="U1" s="37"/>
      <c r="V1" s="46"/>
      <c r="W1" s="37"/>
      <c r="X1" s="46"/>
      <c r="Y1" s="37"/>
      <c r="Z1" s="46"/>
      <c r="AA1" s="37"/>
      <c r="AB1" s="46"/>
      <c r="AC1" s="37"/>
      <c r="AD1" s="46"/>
      <c r="AE1" s="37"/>
      <c r="AF1" s="46"/>
      <c r="AG1" s="37"/>
      <c r="AH1" s="46"/>
      <c r="AI1" s="37"/>
      <c r="AJ1" s="46"/>
      <c r="AK1" s="46"/>
      <c r="AL1" s="46"/>
      <c r="AM1" s="46"/>
      <c r="AN1" s="46"/>
      <c r="AO1" s="46"/>
      <c r="AP1" s="46"/>
      <c r="AQ1" s="46"/>
      <c r="AR1" s="46"/>
      <c r="AS1" s="37"/>
      <c r="AT1" s="46"/>
      <c r="AU1" s="46"/>
      <c r="AV1" s="46"/>
    </row>
    <row r="2" spans="1:48" ht="15.75" customHeight="1">
      <c r="A2" s="46"/>
      <c r="B2" s="46"/>
      <c r="C2" s="46"/>
      <c r="D2" s="46"/>
      <c r="E2" s="46"/>
      <c r="F2" s="37"/>
      <c r="G2" s="37"/>
      <c r="H2" s="46"/>
      <c r="I2" s="37"/>
      <c r="J2" s="46"/>
      <c r="K2" s="37"/>
      <c r="L2" s="46"/>
      <c r="M2" s="37"/>
      <c r="N2" s="46"/>
      <c r="O2" s="37"/>
      <c r="P2" s="46"/>
      <c r="Q2" s="38" t="s">
        <v>0</v>
      </c>
      <c r="R2" s="46"/>
      <c r="S2" s="37"/>
      <c r="T2" s="46"/>
      <c r="U2" s="37"/>
      <c r="V2" s="39"/>
      <c r="W2" s="40"/>
      <c r="X2" s="39"/>
      <c r="Y2" s="37"/>
      <c r="Z2" s="46"/>
      <c r="AA2" s="37"/>
      <c r="AB2" s="46"/>
      <c r="AC2" s="37"/>
      <c r="AD2" s="46"/>
      <c r="AE2" s="37"/>
      <c r="AF2" s="46"/>
      <c r="AG2" s="37"/>
      <c r="AH2" s="46"/>
      <c r="AI2" s="37"/>
      <c r="AJ2" s="46"/>
      <c r="AK2" s="46"/>
      <c r="AL2" s="46"/>
      <c r="AM2" s="46"/>
      <c r="AN2" s="46"/>
      <c r="AO2" s="46"/>
      <c r="AP2" s="46"/>
      <c r="AQ2" s="46"/>
      <c r="AR2" s="46"/>
      <c r="AS2" s="37"/>
      <c r="AT2" s="46"/>
      <c r="AU2" s="46"/>
      <c r="AV2" s="46"/>
    </row>
    <row r="3" spans="1:48" ht="15.75" customHeight="1">
      <c r="A3" s="46"/>
      <c r="B3" s="46"/>
      <c r="C3" s="46"/>
      <c r="D3" s="46"/>
      <c r="E3" s="46"/>
      <c r="F3" s="37"/>
      <c r="G3" s="37"/>
      <c r="H3" s="46"/>
      <c r="I3" s="37"/>
      <c r="J3" s="46"/>
      <c r="K3" s="37"/>
      <c r="L3" s="46"/>
      <c r="M3" s="37"/>
      <c r="N3" s="46"/>
      <c r="O3" s="37"/>
      <c r="P3" s="46"/>
      <c r="Q3" s="41" t="s">
        <v>1</v>
      </c>
      <c r="R3" s="39"/>
      <c r="S3" s="40"/>
      <c r="T3" s="39"/>
      <c r="U3" s="40"/>
      <c r="V3" s="39"/>
      <c r="W3" s="40"/>
      <c r="X3" s="39"/>
      <c r="Y3" s="40"/>
      <c r="Z3" s="39"/>
      <c r="AA3" s="40"/>
      <c r="AB3" s="39"/>
      <c r="AC3" s="40"/>
      <c r="AD3" s="39"/>
      <c r="AE3" s="40"/>
      <c r="AF3" s="39"/>
      <c r="AG3" s="40"/>
      <c r="AH3" s="39"/>
      <c r="AI3" s="37"/>
      <c r="AJ3" s="46"/>
      <c r="AK3" s="46"/>
      <c r="AL3" s="46"/>
      <c r="AM3" s="46"/>
      <c r="AN3" s="46"/>
      <c r="AO3" s="46"/>
      <c r="AP3" s="46"/>
      <c r="AQ3" s="46"/>
      <c r="AR3" s="46"/>
      <c r="AS3" s="37"/>
      <c r="AT3" s="46"/>
      <c r="AU3" s="46"/>
      <c r="AV3" s="46"/>
    </row>
    <row r="4" spans="1:48" ht="15.75" customHeight="1">
      <c r="A4" s="46"/>
      <c r="B4" s="46"/>
      <c r="C4" s="46"/>
      <c r="D4" s="46"/>
      <c r="E4" s="46"/>
      <c r="F4" s="37"/>
      <c r="G4" s="37"/>
      <c r="H4" s="46"/>
      <c r="I4" s="37"/>
      <c r="J4" s="46"/>
      <c r="K4" s="37"/>
      <c r="L4" s="42"/>
      <c r="M4" s="37"/>
      <c r="N4" s="46"/>
      <c r="O4" s="37"/>
      <c r="P4" s="46"/>
      <c r="Q4" s="37"/>
      <c r="R4" s="39"/>
      <c r="S4" s="40"/>
      <c r="T4" s="39"/>
      <c r="U4" s="40"/>
      <c r="V4" s="39"/>
      <c r="W4" s="40"/>
      <c r="X4" s="39"/>
      <c r="Y4" s="40"/>
      <c r="Z4" s="39"/>
      <c r="AA4" s="40"/>
      <c r="AB4" s="39"/>
      <c r="AC4" s="40"/>
      <c r="AD4" s="39"/>
      <c r="AE4" s="40"/>
      <c r="AF4" s="39"/>
      <c r="AG4" s="40"/>
      <c r="AH4" s="39"/>
      <c r="AI4" s="37"/>
      <c r="AJ4" s="46"/>
      <c r="AK4" s="46"/>
      <c r="AL4" s="46"/>
      <c r="AM4" s="46"/>
      <c r="AN4" s="46"/>
      <c r="AO4" s="46"/>
      <c r="AP4" s="46"/>
      <c r="AQ4" s="46"/>
      <c r="AR4" s="46"/>
      <c r="AS4" s="37"/>
      <c r="AT4" s="46"/>
      <c r="AU4" s="46"/>
      <c r="AV4" s="46"/>
    </row>
    <row r="5" spans="1:48" ht="15.75" customHeight="1">
      <c r="A5" s="46"/>
      <c r="B5" s="46"/>
      <c r="C5" s="46"/>
      <c r="D5" s="46"/>
      <c r="E5" s="46"/>
      <c r="F5" s="37"/>
      <c r="G5" s="37"/>
      <c r="H5" s="46"/>
      <c r="I5" s="37"/>
      <c r="J5" s="46"/>
      <c r="K5" s="37"/>
      <c r="L5" s="46"/>
      <c r="M5" s="37"/>
      <c r="N5" s="46"/>
      <c r="O5" s="37"/>
      <c r="P5" s="46"/>
      <c r="Q5" s="40"/>
      <c r="R5" s="39"/>
      <c r="S5" s="40"/>
      <c r="T5" s="39"/>
      <c r="U5" s="40"/>
      <c r="V5" s="39"/>
      <c r="W5" s="40"/>
      <c r="X5" s="39"/>
      <c r="Y5" s="40"/>
      <c r="Z5" s="39"/>
      <c r="AA5" s="40"/>
      <c r="AB5" s="39"/>
      <c r="AC5" s="40"/>
      <c r="AD5" s="39"/>
      <c r="AE5" s="40"/>
      <c r="AF5" s="39"/>
      <c r="AG5" s="40"/>
      <c r="AH5" s="39"/>
      <c r="AI5" s="37"/>
      <c r="AJ5" s="46"/>
      <c r="AK5" s="46"/>
      <c r="AL5" s="46"/>
      <c r="AM5" s="46"/>
      <c r="AN5" s="46"/>
      <c r="AO5" s="46"/>
      <c r="AP5" s="46"/>
      <c r="AQ5" s="46"/>
      <c r="AR5" s="46"/>
      <c r="AS5" s="37"/>
      <c r="AT5" s="46"/>
      <c r="AU5" s="46"/>
      <c r="AV5" s="46"/>
    </row>
    <row r="6" spans="1:48" ht="15.75" customHeight="1">
      <c r="A6" s="46"/>
      <c r="B6" s="46"/>
      <c r="C6" s="46"/>
      <c r="D6" s="46"/>
      <c r="E6" s="46"/>
      <c r="F6" s="37"/>
      <c r="G6" s="37"/>
      <c r="H6" s="46"/>
      <c r="I6" s="37"/>
      <c r="J6" s="46"/>
      <c r="K6" s="37"/>
      <c r="L6" s="46"/>
      <c r="M6" s="37"/>
      <c r="N6" s="46"/>
      <c r="O6" s="37"/>
      <c r="P6" s="46"/>
      <c r="Q6" s="37"/>
      <c r="R6" s="43"/>
      <c r="S6" s="37"/>
      <c r="T6" s="46"/>
      <c r="U6" s="37"/>
      <c r="V6" s="46"/>
      <c r="W6" s="44"/>
      <c r="X6" s="45"/>
      <c r="Y6" s="44"/>
      <c r="Z6" s="46"/>
      <c r="AA6" s="37"/>
      <c r="AB6" s="46"/>
      <c r="AC6" s="37"/>
      <c r="AD6" s="46"/>
      <c r="AE6" s="37"/>
      <c r="AF6" s="46"/>
      <c r="AG6" s="37"/>
      <c r="AH6" s="46"/>
      <c r="AI6" s="37"/>
      <c r="AJ6" s="46"/>
      <c r="AK6" s="46"/>
      <c r="AL6" s="46"/>
      <c r="AM6" s="46"/>
      <c r="AN6" s="46"/>
      <c r="AO6" s="46"/>
      <c r="AP6" s="46"/>
      <c r="AQ6" s="46"/>
      <c r="AR6" s="46"/>
      <c r="AS6" s="37"/>
      <c r="AT6" s="46"/>
      <c r="AU6" s="46"/>
      <c r="AV6" s="46"/>
    </row>
    <row r="7" spans="1:48">
      <c r="A7" s="448" t="s">
        <v>2</v>
      </c>
      <c r="B7" s="442" t="s">
        <v>3</v>
      </c>
      <c r="C7" s="481"/>
      <c r="D7" s="481"/>
      <c r="E7" s="482"/>
      <c r="F7" s="455" t="s">
        <v>4</v>
      </c>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78"/>
      <c r="AK7" s="439" t="s">
        <v>5</v>
      </c>
      <c r="AL7" s="489"/>
      <c r="AM7" s="489"/>
      <c r="AN7" s="489"/>
      <c r="AO7" s="489"/>
      <c r="AP7" s="478"/>
      <c r="AQ7" s="442" t="s">
        <v>6</v>
      </c>
      <c r="AR7" s="482"/>
      <c r="AS7" s="456" t="s">
        <v>7</v>
      </c>
      <c r="AT7" s="448" t="s">
        <v>8</v>
      </c>
      <c r="AU7" s="448" t="s">
        <v>9</v>
      </c>
      <c r="AV7" s="448" t="s">
        <v>10</v>
      </c>
    </row>
    <row r="8" spans="1:48" ht="39.75" customHeight="1">
      <c r="A8" s="479"/>
      <c r="B8" s="483"/>
      <c r="C8" s="484"/>
      <c r="D8" s="484"/>
      <c r="E8" s="485"/>
      <c r="F8" s="455" t="s">
        <v>11</v>
      </c>
      <c r="G8" s="489"/>
      <c r="H8" s="489"/>
      <c r="I8" s="489"/>
      <c r="J8" s="489"/>
      <c r="K8" s="478"/>
      <c r="L8" s="442" t="s">
        <v>12</v>
      </c>
      <c r="M8" s="482"/>
      <c r="N8" s="442" t="s">
        <v>13</v>
      </c>
      <c r="O8" s="482"/>
      <c r="P8" s="439" t="s">
        <v>14</v>
      </c>
      <c r="Q8" s="489"/>
      <c r="R8" s="489"/>
      <c r="S8" s="489"/>
      <c r="T8" s="489"/>
      <c r="U8" s="478"/>
      <c r="V8" s="439" t="s">
        <v>15</v>
      </c>
      <c r="W8" s="489"/>
      <c r="X8" s="489"/>
      <c r="Y8" s="489"/>
      <c r="Z8" s="489"/>
      <c r="AA8" s="489"/>
      <c r="AB8" s="489"/>
      <c r="AC8" s="478"/>
      <c r="AD8" s="442" t="s">
        <v>16</v>
      </c>
      <c r="AE8" s="482"/>
      <c r="AF8" s="442" t="s">
        <v>17</v>
      </c>
      <c r="AG8" s="482"/>
      <c r="AH8" s="442" t="s">
        <v>18</v>
      </c>
      <c r="AI8" s="482"/>
      <c r="AJ8" s="446" t="s">
        <v>19</v>
      </c>
      <c r="AK8" s="442" t="s">
        <v>20</v>
      </c>
      <c r="AL8" s="482"/>
      <c r="AM8" s="442" t="s">
        <v>21</v>
      </c>
      <c r="AN8" s="482"/>
      <c r="AO8" s="446" t="s">
        <v>22</v>
      </c>
      <c r="AP8" s="446" t="s">
        <v>23</v>
      </c>
      <c r="AQ8" s="483"/>
      <c r="AR8" s="485"/>
      <c r="AS8" s="479"/>
      <c r="AT8" s="479"/>
      <c r="AU8" s="479"/>
      <c r="AV8" s="479"/>
    </row>
    <row r="9" spans="1:48">
      <c r="A9" s="479"/>
      <c r="B9" s="486"/>
      <c r="C9" s="487"/>
      <c r="D9" s="487"/>
      <c r="E9" s="488"/>
      <c r="F9" s="455" t="s">
        <v>24</v>
      </c>
      <c r="G9" s="478"/>
      <c r="H9" s="439" t="s">
        <v>25</v>
      </c>
      <c r="I9" s="478"/>
      <c r="J9" s="439" t="s">
        <v>26</v>
      </c>
      <c r="K9" s="478"/>
      <c r="L9" s="486"/>
      <c r="M9" s="488"/>
      <c r="N9" s="486"/>
      <c r="O9" s="488"/>
      <c r="P9" s="439" t="s">
        <v>27</v>
      </c>
      <c r="Q9" s="478"/>
      <c r="R9" s="439" t="s">
        <v>28</v>
      </c>
      <c r="S9" s="478"/>
      <c r="T9" s="439" t="s">
        <v>29</v>
      </c>
      <c r="U9" s="478"/>
      <c r="V9" s="439" t="s">
        <v>30</v>
      </c>
      <c r="W9" s="478"/>
      <c r="X9" s="439" t="s">
        <v>31</v>
      </c>
      <c r="Y9" s="478"/>
      <c r="Z9" s="439" t="s">
        <v>32</v>
      </c>
      <c r="AA9" s="478"/>
      <c r="AB9" s="439" t="s">
        <v>33</v>
      </c>
      <c r="AC9" s="478"/>
      <c r="AD9" s="486"/>
      <c r="AE9" s="488"/>
      <c r="AF9" s="486"/>
      <c r="AG9" s="488"/>
      <c r="AH9" s="486"/>
      <c r="AI9" s="488"/>
      <c r="AJ9" s="480"/>
      <c r="AK9" s="486"/>
      <c r="AL9" s="488"/>
      <c r="AM9" s="486"/>
      <c r="AN9" s="488"/>
      <c r="AO9" s="480"/>
      <c r="AP9" s="480"/>
      <c r="AQ9" s="486"/>
      <c r="AR9" s="488"/>
      <c r="AS9" s="480"/>
      <c r="AT9" s="480"/>
      <c r="AU9" s="480"/>
      <c r="AV9" s="480"/>
    </row>
    <row r="10" spans="1:48" ht="30">
      <c r="A10" s="480"/>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c r="A11" s="490" t="s">
        <v>1958</v>
      </c>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78"/>
    </row>
    <row r="12" spans="1:48">
      <c r="A12" s="496" t="s">
        <v>1959</v>
      </c>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78"/>
    </row>
    <row r="13" spans="1:48" ht="30">
      <c r="A13" s="63" t="s">
        <v>46</v>
      </c>
      <c r="B13" s="164">
        <v>700</v>
      </c>
      <c r="C13" s="164">
        <v>291</v>
      </c>
      <c r="D13" s="164">
        <v>340</v>
      </c>
      <c r="E13" s="164">
        <v>69</v>
      </c>
      <c r="F13" s="164">
        <v>8</v>
      </c>
      <c r="G13" s="164">
        <v>1</v>
      </c>
      <c r="H13" s="164">
        <v>3</v>
      </c>
      <c r="I13" s="164">
        <v>0.4</v>
      </c>
      <c r="J13" s="164">
        <v>0</v>
      </c>
      <c r="K13" s="164">
        <v>0</v>
      </c>
      <c r="L13" s="164">
        <v>4</v>
      </c>
      <c r="M13" s="164">
        <v>0.6</v>
      </c>
      <c r="N13" s="164">
        <v>0</v>
      </c>
      <c r="O13" s="164">
        <v>0</v>
      </c>
      <c r="P13" s="164">
        <v>0</v>
      </c>
      <c r="Q13" s="164">
        <v>0</v>
      </c>
      <c r="R13" s="164">
        <v>0</v>
      </c>
      <c r="S13" s="164">
        <v>0</v>
      </c>
      <c r="T13" s="164">
        <v>0</v>
      </c>
      <c r="U13" s="164">
        <v>0</v>
      </c>
      <c r="V13" s="164">
        <v>15</v>
      </c>
      <c r="W13" s="164">
        <v>2</v>
      </c>
      <c r="X13" s="164">
        <v>35</v>
      </c>
      <c r="Y13" s="164">
        <v>5</v>
      </c>
      <c r="Z13" s="164">
        <v>15</v>
      </c>
      <c r="AA13" s="164">
        <v>2</v>
      </c>
      <c r="AB13" s="164">
        <v>0</v>
      </c>
      <c r="AC13" s="164">
        <v>0</v>
      </c>
      <c r="AD13" s="164">
        <v>477</v>
      </c>
      <c r="AE13" s="164">
        <v>68</v>
      </c>
      <c r="AF13" s="164">
        <v>582</v>
      </c>
      <c r="AG13" s="164">
        <v>76</v>
      </c>
      <c r="AH13" s="164">
        <v>318</v>
      </c>
      <c r="AI13" s="164">
        <v>45</v>
      </c>
      <c r="AJ13" s="164">
        <v>14</v>
      </c>
      <c r="AK13" s="164">
        <v>0</v>
      </c>
      <c r="AL13" s="164">
        <v>0</v>
      </c>
      <c r="AM13" s="164">
        <v>1</v>
      </c>
      <c r="AN13" s="164">
        <v>1</v>
      </c>
      <c r="AO13" s="164">
        <v>6</v>
      </c>
      <c r="AP13" s="455" t="s">
        <v>47</v>
      </c>
      <c r="AQ13" s="489"/>
      <c r="AR13" s="489"/>
      <c r="AS13" s="489"/>
      <c r="AT13" s="489"/>
      <c r="AU13" s="489"/>
      <c r="AV13" s="478"/>
    </row>
    <row r="14" spans="1:48" ht="30">
      <c r="A14" s="63" t="s">
        <v>48</v>
      </c>
      <c r="B14" s="111">
        <v>730</v>
      </c>
      <c r="C14" s="111">
        <v>328</v>
      </c>
      <c r="D14" s="111">
        <v>354</v>
      </c>
      <c r="E14" s="111">
        <v>48</v>
      </c>
      <c r="F14" s="60">
        <v>2</v>
      </c>
      <c r="G14" s="60">
        <v>0.3</v>
      </c>
      <c r="H14" s="111">
        <v>2</v>
      </c>
      <c r="I14" s="60">
        <v>0.3</v>
      </c>
      <c r="J14" s="111">
        <v>1</v>
      </c>
      <c r="K14" s="60">
        <v>0.1</v>
      </c>
      <c r="L14" s="111">
        <v>1</v>
      </c>
      <c r="M14" s="60">
        <v>0.1</v>
      </c>
      <c r="N14" s="111">
        <v>0</v>
      </c>
      <c r="O14" s="60">
        <v>0</v>
      </c>
      <c r="P14" s="111">
        <v>1</v>
      </c>
      <c r="Q14" s="60">
        <v>0.1</v>
      </c>
      <c r="R14" s="111">
        <v>1</v>
      </c>
      <c r="S14" s="60">
        <v>0.1</v>
      </c>
      <c r="T14" s="111">
        <v>4</v>
      </c>
      <c r="U14" s="60">
        <v>0.5</v>
      </c>
      <c r="V14" s="111">
        <v>42</v>
      </c>
      <c r="W14" s="60">
        <v>6</v>
      </c>
      <c r="X14" s="111">
        <v>53</v>
      </c>
      <c r="Y14" s="60">
        <v>7</v>
      </c>
      <c r="Z14" s="111">
        <v>0</v>
      </c>
      <c r="AA14" s="60">
        <v>0</v>
      </c>
      <c r="AB14" s="111">
        <v>5</v>
      </c>
      <c r="AC14" s="60">
        <v>8</v>
      </c>
      <c r="AD14" s="111">
        <v>643</v>
      </c>
      <c r="AE14" s="60">
        <v>88</v>
      </c>
      <c r="AF14" s="111">
        <v>730</v>
      </c>
      <c r="AG14" s="60">
        <v>100</v>
      </c>
      <c r="AH14" s="111">
        <v>730</v>
      </c>
      <c r="AI14" s="60">
        <v>100</v>
      </c>
      <c r="AJ14" s="111">
        <v>16</v>
      </c>
      <c r="AK14" s="111">
        <v>0</v>
      </c>
      <c r="AL14" s="111">
        <v>0</v>
      </c>
      <c r="AM14" s="111">
        <v>1</v>
      </c>
      <c r="AN14" s="111">
        <v>1</v>
      </c>
      <c r="AO14" s="111">
        <v>5</v>
      </c>
      <c r="AP14" s="111" t="s">
        <v>49</v>
      </c>
      <c r="AQ14" s="111">
        <v>1</v>
      </c>
      <c r="AR14" s="111">
        <v>19</v>
      </c>
      <c r="AS14" s="60">
        <v>1</v>
      </c>
      <c r="AT14" s="111" t="s">
        <v>49</v>
      </c>
      <c r="AU14" s="111" t="s">
        <v>49</v>
      </c>
      <c r="AV14" s="111" t="s">
        <v>49</v>
      </c>
    </row>
    <row r="15" spans="1:48">
      <c r="A15" s="169" t="s">
        <v>51</v>
      </c>
      <c r="B15" s="61">
        <v>30</v>
      </c>
      <c r="C15" s="61">
        <v>37</v>
      </c>
      <c r="D15" s="61">
        <v>14</v>
      </c>
      <c r="E15" s="61">
        <v>-21</v>
      </c>
      <c r="F15" s="61">
        <v>-6</v>
      </c>
      <c r="G15" s="61">
        <v>-0.7</v>
      </c>
      <c r="H15" s="61">
        <v>-1</v>
      </c>
      <c r="I15" s="61">
        <v>-0.1</v>
      </c>
      <c r="J15" s="61" t="s">
        <v>95</v>
      </c>
      <c r="K15" s="61">
        <v>0.1</v>
      </c>
      <c r="L15" s="61">
        <v>-3</v>
      </c>
      <c r="M15" s="61">
        <v>-0.5</v>
      </c>
      <c r="N15" s="61">
        <v>0</v>
      </c>
      <c r="O15" s="61">
        <v>0</v>
      </c>
      <c r="P15" s="61">
        <v>1</v>
      </c>
      <c r="Q15" s="61">
        <v>0.1</v>
      </c>
      <c r="R15" s="61">
        <v>1</v>
      </c>
      <c r="S15" s="61">
        <v>0.1</v>
      </c>
      <c r="T15" s="61">
        <v>4</v>
      </c>
      <c r="U15" s="61">
        <v>0.5</v>
      </c>
      <c r="V15" s="61">
        <v>27</v>
      </c>
      <c r="W15" s="61">
        <v>4</v>
      </c>
      <c r="X15" s="61">
        <v>18</v>
      </c>
      <c r="Y15" s="61">
        <v>2</v>
      </c>
      <c r="Z15" s="61">
        <v>-15</v>
      </c>
      <c r="AA15" s="61">
        <v>0</v>
      </c>
      <c r="AB15" s="61">
        <v>5</v>
      </c>
      <c r="AC15" s="61">
        <v>8</v>
      </c>
      <c r="AD15" s="61">
        <v>166</v>
      </c>
      <c r="AE15" s="61">
        <v>20</v>
      </c>
      <c r="AF15" s="61">
        <v>148</v>
      </c>
      <c r="AG15" s="61">
        <v>24</v>
      </c>
      <c r="AH15" s="61">
        <v>412</v>
      </c>
      <c r="AI15" s="61">
        <v>55</v>
      </c>
      <c r="AJ15" s="61">
        <v>2</v>
      </c>
      <c r="AK15" s="61">
        <v>0</v>
      </c>
      <c r="AL15" s="61">
        <v>0</v>
      </c>
      <c r="AM15" s="61">
        <v>0</v>
      </c>
      <c r="AN15" s="61">
        <v>0</v>
      </c>
      <c r="AO15" s="61">
        <v>-1</v>
      </c>
      <c r="AP15" s="62" t="s">
        <v>64</v>
      </c>
      <c r="AQ15" s="61">
        <v>1</v>
      </c>
      <c r="AR15" s="61">
        <v>19</v>
      </c>
      <c r="AS15" s="61">
        <v>1</v>
      </c>
      <c r="AT15" s="62" t="s">
        <v>64</v>
      </c>
      <c r="AU15" s="62" t="s">
        <v>64</v>
      </c>
      <c r="AV15" s="61" t="s">
        <v>49</v>
      </c>
    </row>
    <row r="16" spans="1:48" ht="135">
      <c r="A16" s="63" t="s">
        <v>65</v>
      </c>
      <c r="B16" s="455" t="s">
        <v>1960</v>
      </c>
      <c r="C16" s="489"/>
      <c r="D16" s="489"/>
      <c r="E16" s="478"/>
      <c r="F16" s="455" t="s">
        <v>1961</v>
      </c>
      <c r="G16" s="489"/>
      <c r="H16" s="489"/>
      <c r="I16" s="489"/>
      <c r="J16" s="489"/>
      <c r="K16" s="478"/>
      <c r="L16" s="455" t="s">
        <v>1962</v>
      </c>
      <c r="M16" s="478"/>
      <c r="N16" s="455" t="s">
        <v>1963</v>
      </c>
      <c r="O16" s="478"/>
      <c r="P16" s="455" t="s">
        <v>1964</v>
      </c>
      <c r="Q16" s="489"/>
      <c r="R16" s="489"/>
      <c r="S16" s="489"/>
      <c r="T16" s="489"/>
      <c r="U16" s="478"/>
      <c r="V16" s="455" t="s">
        <v>1965</v>
      </c>
      <c r="W16" s="489"/>
      <c r="X16" s="489"/>
      <c r="Y16" s="489"/>
      <c r="Z16" s="489"/>
      <c r="AA16" s="489"/>
      <c r="AB16" s="489"/>
      <c r="AC16" s="478"/>
      <c r="AD16" s="455" t="s">
        <v>72</v>
      </c>
      <c r="AE16" s="478"/>
      <c r="AF16" s="455" t="s">
        <v>73</v>
      </c>
      <c r="AG16" s="478"/>
      <c r="AH16" s="455" t="s">
        <v>1966</v>
      </c>
      <c r="AI16" s="478"/>
      <c r="AJ16" s="60" t="s">
        <v>1967</v>
      </c>
      <c r="AK16" s="455" t="s">
        <v>1968</v>
      </c>
      <c r="AL16" s="478"/>
      <c r="AM16" s="455" t="s">
        <v>1853</v>
      </c>
      <c r="AN16" s="478"/>
      <c r="AO16" s="60" t="s">
        <v>1969</v>
      </c>
      <c r="AP16" s="60" t="s">
        <v>1970</v>
      </c>
      <c r="AQ16" s="455" t="s">
        <v>1971</v>
      </c>
      <c r="AR16" s="478"/>
      <c r="AS16" s="60" t="s">
        <v>81</v>
      </c>
      <c r="AT16" s="60" t="s">
        <v>82</v>
      </c>
      <c r="AU16" s="60" t="s">
        <v>1972</v>
      </c>
      <c r="AV16" s="60" t="s">
        <v>1973</v>
      </c>
    </row>
    <row r="17" spans="1:48">
      <c r="A17" s="497" t="s">
        <v>1974</v>
      </c>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9"/>
    </row>
    <row r="18" spans="1:48" ht="30">
      <c r="A18" s="170" t="s">
        <v>46</v>
      </c>
      <c r="B18" s="165">
        <v>553</v>
      </c>
      <c r="C18" s="165">
        <v>245</v>
      </c>
      <c r="D18" s="165">
        <v>260</v>
      </c>
      <c r="E18" s="165">
        <v>48</v>
      </c>
      <c r="F18" s="165">
        <v>6</v>
      </c>
      <c r="G18" s="165">
        <v>1</v>
      </c>
      <c r="H18" s="165">
        <v>0</v>
      </c>
      <c r="I18" s="165">
        <v>0</v>
      </c>
      <c r="J18" s="165">
        <v>0</v>
      </c>
      <c r="K18" s="165">
        <v>0</v>
      </c>
      <c r="L18" s="165">
        <v>0</v>
      </c>
      <c r="M18" s="165">
        <v>0</v>
      </c>
      <c r="N18" s="165">
        <v>0</v>
      </c>
      <c r="O18" s="165">
        <v>0</v>
      </c>
      <c r="P18" s="165">
        <v>0</v>
      </c>
      <c r="Q18" s="165">
        <v>0</v>
      </c>
      <c r="R18" s="165">
        <v>0</v>
      </c>
      <c r="S18" s="165">
        <v>0</v>
      </c>
      <c r="T18" s="165">
        <v>0</v>
      </c>
      <c r="U18" s="165">
        <v>0</v>
      </c>
      <c r="V18" s="165">
        <v>72</v>
      </c>
      <c r="W18" s="165">
        <v>13</v>
      </c>
      <c r="X18" s="165">
        <v>52</v>
      </c>
      <c r="Y18" s="165">
        <v>9</v>
      </c>
      <c r="Z18" s="165">
        <v>0</v>
      </c>
      <c r="AA18" s="165">
        <v>0</v>
      </c>
      <c r="AB18" s="165">
        <v>0</v>
      </c>
      <c r="AC18" s="165">
        <v>0</v>
      </c>
      <c r="AD18" s="165">
        <v>465</v>
      </c>
      <c r="AE18" s="165">
        <v>84</v>
      </c>
      <c r="AF18" s="165">
        <v>531</v>
      </c>
      <c r="AG18" s="165">
        <v>96</v>
      </c>
      <c r="AH18" s="165">
        <v>510</v>
      </c>
      <c r="AI18" s="165">
        <v>91</v>
      </c>
      <c r="AJ18" s="165">
        <v>13</v>
      </c>
      <c r="AK18" s="165">
        <v>0</v>
      </c>
      <c r="AL18" s="165">
        <v>0</v>
      </c>
      <c r="AM18" s="165">
        <v>2</v>
      </c>
      <c r="AN18" s="165">
        <v>2</v>
      </c>
      <c r="AO18" s="165">
        <v>11</v>
      </c>
      <c r="AP18" s="491"/>
      <c r="AQ18" s="489"/>
      <c r="AR18" s="489"/>
      <c r="AS18" s="489"/>
      <c r="AT18" s="489"/>
      <c r="AU18" s="489"/>
      <c r="AV18" s="478"/>
    </row>
    <row r="19" spans="1:48" ht="30">
      <c r="A19" s="63" t="s">
        <v>48</v>
      </c>
      <c r="B19" s="111">
        <v>580</v>
      </c>
      <c r="C19" s="111">
        <v>237</v>
      </c>
      <c r="D19" s="111">
        <v>301</v>
      </c>
      <c r="E19" s="111">
        <v>42</v>
      </c>
      <c r="F19" s="60">
        <v>5</v>
      </c>
      <c r="G19" s="60">
        <v>0.8</v>
      </c>
      <c r="H19" s="111">
        <v>1</v>
      </c>
      <c r="I19" s="60">
        <v>0.1</v>
      </c>
      <c r="J19" s="111">
        <v>0</v>
      </c>
      <c r="K19" s="60">
        <v>0</v>
      </c>
      <c r="L19" s="111">
        <v>1</v>
      </c>
      <c r="M19" s="60">
        <v>0.1</v>
      </c>
      <c r="N19" s="111">
        <v>0</v>
      </c>
      <c r="O19" s="60">
        <v>0</v>
      </c>
      <c r="P19" s="111">
        <v>0</v>
      </c>
      <c r="Q19" s="60">
        <v>0</v>
      </c>
      <c r="R19" s="111">
        <v>2</v>
      </c>
      <c r="S19" s="60">
        <v>0.3</v>
      </c>
      <c r="T19" s="111">
        <v>5</v>
      </c>
      <c r="U19" s="60" t="s">
        <v>86</v>
      </c>
      <c r="V19" s="111">
        <v>39</v>
      </c>
      <c r="W19" s="60">
        <v>6.7</v>
      </c>
      <c r="X19" s="111">
        <v>70</v>
      </c>
      <c r="Y19" s="60">
        <v>12.1</v>
      </c>
      <c r="Z19" s="111">
        <v>0</v>
      </c>
      <c r="AA19" s="60">
        <v>0</v>
      </c>
      <c r="AB19" s="111">
        <v>350</v>
      </c>
      <c r="AC19" s="60">
        <v>60.8</v>
      </c>
      <c r="AD19" s="111">
        <v>506</v>
      </c>
      <c r="AE19" s="60">
        <v>87</v>
      </c>
      <c r="AF19" s="111">
        <v>580</v>
      </c>
      <c r="AG19" s="60">
        <v>100</v>
      </c>
      <c r="AH19" s="111">
        <v>580</v>
      </c>
      <c r="AI19" s="60">
        <v>100</v>
      </c>
      <c r="AJ19" s="111">
        <v>15</v>
      </c>
      <c r="AK19" s="111">
        <v>0</v>
      </c>
      <c r="AL19" s="111">
        <v>0</v>
      </c>
      <c r="AM19" s="111">
        <v>2</v>
      </c>
      <c r="AN19" s="111">
        <v>2</v>
      </c>
      <c r="AO19" s="111">
        <v>13</v>
      </c>
      <c r="AP19" s="111" t="s">
        <v>50</v>
      </c>
      <c r="AQ19" s="111">
        <v>19</v>
      </c>
      <c r="AR19" s="111">
        <v>3</v>
      </c>
      <c r="AS19" s="60">
        <v>1</v>
      </c>
      <c r="AT19" s="111" t="s">
        <v>49</v>
      </c>
      <c r="AU19" s="111" t="s">
        <v>50</v>
      </c>
      <c r="AV19" s="111" t="s">
        <v>50</v>
      </c>
    </row>
    <row r="20" spans="1:48" ht="15.75">
      <c r="A20" s="169" t="s">
        <v>51</v>
      </c>
      <c r="B20" s="166">
        <v>27</v>
      </c>
      <c r="C20" s="166">
        <v>-8</v>
      </c>
      <c r="D20" s="166">
        <v>41</v>
      </c>
      <c r="E20" s="166">
        <v>-6</v>
      </c>
      <c r="F20" s="166">
        <v>-1</v>
      </c>
      <c r="G20" s="166">
        <v>-0.2</v>
      </c>
      <c r="H20" s="166">
        <v>1</v>
      </c>
      <c r="I20" s="166">
        <v>0.1</v>
      </c>
      <c r="J20" s="166">
        <v>0</v>
      </c>
      <c r="K20" s="166">
        <v>0</v>
      </c>
      <c r="L20" s="166">
        <v>1</v>
      </c>
      <c r="M20" s="166">
        <v>0.1</v>
      </c>
      <c r="N20" s="166">
        <v>0</v>
      </c>
      <c r="O20" s="166">
        <v>0</v>
      </c>
      <c r="P20" s="166">
        <v>0</v>
      </c>
      <c r="Q20" s="166">
        <v>0</v>
      </c>
      <c r="R20" s="166">
        <v>2</v>
      </c>
      <c r="S20" s="166">
        <v>0.3</v>
      </c>
      <c r="T20" s="166">
        <v>5</v>
      </c>
      <c r="U20" s="166">
        <v>0.8</v>
      </c>
      <c r="V20" s="166">
        <v>-33</v>
      </c>
      <c r="W20" s="166">
        <v>-6.3</v>
      </c>
      <c r="X20" s="166">
        <v>18</v>
      </c>
      <c r="Y20" s="166">
        <v>3.1</v>
      </c>
      <c r="Z20" s="166">
        <v>0</v>
      </c>
      <c r="AA20" s="166">
        <v>0</v>
      </c>
      <c r="AB20" s="166">
        <v>350</v>
      </c>
      <c r="AC20" s="166">
        <v>60.8</v>
      </c>
      <c r="AD20" s="166">
        <v>41</v>
      </c>
      <c r="AE20" s="166">
        <v>3</v>
      </c>
      <c r="AF20" s="166">
        <v>70</v>
      </c>
      <c r="AG20" s="166">
        <v>4</v>
      </c>
      <c r="AH20" s="166">
        <v>70</v>
      </c>
      <c r="AI20" s="166">
        <v>9</v>
      </c>
      <c r="AJ20" s="166">
        <v>2</v>
      </c>
      <c r="AK20" s="166">
        <v>0</v>
      </c>
      <c r="AL20" s="166">
        <v>0</v>
      </c>
      <c r="AM20" s="166">
        <v>0</v>
      </c>
      <c r="AN20" s="166">
        <v>0</v>
      </c>
      <c r="AO20" s="166">
        <v>2</v>
      </c>
      <c r="AP20" s="166" t="s">
        <v>1975</v>
      </c>
      <c r="AQ20" s="166">
        <v>1</v>
      </c>
      <c r="AR20" s="166">
        <v>19</v>
      </c>
      <c r="AS20" s="166">
        <v>1</v>
      </c>
      <c r="AT20" s="166" t="s">
        <v>49</v>
      </c>
      <c r="AU20" s="166" t="s">
        <v>50</v>
      </c>
      <c r="AV20" s="166" t="s">
        <v>50</v>
      </c>
    </row>
    <row r="21" spans="1:48" ht="135">
      <c r="A21" s="63" t="s">
        <v>65</v>
      </c>
      <c r="B21" s="455" t="s">
        <v>1976</v>
      </c>
      <c r="C21" s="489"/>
      <c r="D21" s="489"/>
      <c r="E21" s="478"/>
      <c r="F21" s="455" t="s">
        <v>1977</v>
      </c>
      <c r="G21" s="489"/>
      <c r="H21" s="489"/>
      <c r="I21" s="489"/>
      <c r="J21" s="489"/>
      <c r="K21" s="478"/>
      <c r="L21" s="455" t="s">
        <v>1978</v>
      </c>
      <c r="M21" s="478"/>
      <c r="N21" s="455" t="s">
        <v>1963</v>
      </c>
      <c r="O21" s="478"/>
      <c r="P21" s="455" t="s">
        <v>1979</v>
      </c>
      <c r="Q21" s="489"/>
      <c r="R21" s="489"/>
      <c r="S21" s="489"/>
      <c r="T21" s="489"/>
      <c r="U21" s="478"/>
      <c r="V21" s="455" t="s">
        <v>1980</v>
      </c>
      <c r="W21" s="489"/>
      <c r="X21" s="489"/>
      <c r="Y21" s="489"/>
      <c r="Z21" s="489"/>
      <c r="AA21" s="489"/>
      <c r="AB21" s="489"/>
      <c r="AC21" s="478"/>
      <c r="AD21" s="455" t="s">
        <v>72</v>
      </c>
      <c r="AE21" s="478"/>
      <c r="AF21" s="455" t="s">
        <v>73</v>
      </c>
      <c r="AG21" s="478"/>
      <c r="AH21" s="455" t="s">
        <v>1981</v>
      </c>
      <c r="AI21" s="478"/>
      <c r="AJ21" s="60" t="s">
        <v>1982</v>
      </c>
      <c r="AK21" s="455" t="s">
        <v>1968</v>
      </c>
      <c r="AL21" s="478"/>
      <c r="AM21" s="455" t="s">
        <v>673</v>
      </c>
      <c r="AN21" s="478"/>
      <c r="AO21" s="60" t="s">
        <v>1983</v>
      </c>
      <c r="AP21" s="60" t="s">
        <v>1970</v>
      </c>
      <c r="AQ21" s="455" t="s">
        <v>1984</v>
      </c>
      <c r="AR21" s="478"/>
      <c r="AS21" s="60" t="s">
        <v>81</v>
      </c>
      <c r="AT21" s="60" t="s">
        <v>82</v>
      </c>
      <c r="AU21" s="60" t="s">
        <v>1985</v>
      </c>
      <c r="AV21" s="60" t="s">
        <v>1986</v>
      </c>
    </row>
    <row r="22" spans="1:48">
      <c r="A22" s="497" t="s">
        <v>1987</v>
      </c>
      <c r="B22" s="498"/>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9"/>
    </row>
    <row r="23" spans="1:48" ht="30">
      <c r="A23" s="170" t="s">
        <v>46</v>
      </c>
      <c r="B23" s="165">
        <v>199</v>
      </c>
      <c r="C23" s="165">
        <v>84</v>
      </c>
      <c r="D23" s="165">
        <v>100</v>
      </c>
      <c r="E23" s="165">
        <v>15</v>
      </c>
      <c r="F23" s="165">
        <v>2</v>
      </c>
      <c r="G23" s="165">
        <v>0.01</v>
      </c>
      <c r="H23" s="165">
        <v>0</v>
      </c>
      <c r="I23" s="165">
        <v>0</v>
      </c>
      <c r="J23" s="165">
        <v>0</v>
      </c>
      <c r="K23" s="165">
        <v>0</v>
      </c>
      <c r="L23" s="165">
        <v>0</v>
      </c>
      <c r="M23" s="165">
        <v>0</v>
      </c>
      <c r="N23" s="165">
        <v>0</v>
      </c>
      <c r="O23" s="165">
        <v>0</v>
      </c>
      <c r="P23" s="165">
        <v>0</v>
      </c>
      <c r="Q23" s="165">
        <v>0</v>
      </c>
      <c r="R23" s="165">
        <v>0</v>
      </c>
      <c r="S23" s="165">
        <v>0</v>
      </c>
      <c r="T23" s="165">
        <v>0</v>
      </c>
      <c r="U23" s="165">
        <v>0</v>
      </c>
      <c r="V23" s="165">
        <v>0</v>
      </c>
      <c r="W23" s="165">
        <v>0</v>
      </c>
      <c r="X23" s="165">
        <v>24</v>
      </c>
      <c r="Y23" s="165">
        <v>12</v>
      </c>
      <c r="Z23" s="165">
        <v>1</v>
      </c>
      <c r="AA23" s="165">
        <v>0.01</v>
      </c>
      <c r="AB23" s="165">
        <v>180</v>
      </c>
      <c r="AC23" s="165">
        <v>90</v>
      </c>
      <c r="AD23" s="165">
        <v>199</v>
      </c>
      <c r="AE23" s="165">
        <v>100</v>
      </c>
      <c r="AF23" s="165">
        <v>199</v>
      </c>
      <c r="AG23" s="165">
        <v>100</v>
      </c>
      <c r="AH23" s="165">
        <v>199</v>
      </c>
      <c r="AI23" s="165">
        <v>100</v>
      </c>
      <c r="AJ23" s="165">
        <v>10</v>
      </c>
      <c r="AK23" s="165">
        <v>0</v>
      </c>
      <c r="AL23" s="165">
        <v>0</v>
      </c>
      <c r="AM23" s="165">
        <v>1</v>
      </c>
      <c r="AN23" s="165">
        <v>1</v>
      </c>
      <c r="AO23" s="165">
        <v>4</v>
      </c>
      <c r="AP23" s="491"/>
      <c r="AQ23" s="489"/>
      <c r="AR23" s="489"/>
      <c r="AS23" s="489"/>
      <c r="AT23" s="489"/>
      <c r="AU23" s="489"/>
      <c r="AV23" s="478"/>
    </row>
    <row r="24" spans="1:48" ht="30">
      <c r="A24" s="63" t="s">
        <v>48</v>
      </c>
      <c r="B24" s="111">
        <v>200</v>
      </c>
      <c r="C24" s="111">
        <v>92</v>
      </c>
      <c r="D24" s="111">
        <v>95</v>
      </c>
      <c r="E24" s="111">
        <v>13</v>
      </c>
      <c r="F24" s="60">
        <v>1</v>
      </c>
      <c r="G24" s="60">
        <v>0.01</v>
      </c>
      <c r="H24" s="111">
        <v>0</v>
      </c>
      <c r="I24" s="60">
        <v>0</v>
      </c>
      <c r="J24" s="111">
        <v>0</v>
      </c>
      <c r="K24" s="60">
        <v>0</v>
      </c>
      <c r="L24" s="111">
        <v>0</v>
      </c>
      <c r="M24" s="60">
        <v>0</v>
      </c>
      <c r="N24" s="111">
        <v>0</v>
      </c>
      <c r="O24" s="60">
        <v>0</v>
      </c>
      <c r="P24" s="111">
        <v>0</v>
      </c>
      <c r="Q24" s="60">
        <v>0</v>
      </c>
      <c r="R24" s="111">
        <v>1</v>
      </c>
      <c r="S24" s="60">
        <v>5.0000000000000001E-3</v>
      </c>
      <c r="T24" s="111">
        <v>0</v>
      </c>
      <c r="U24" s="60">
        <v>0</v>
      </c>
      <c r="V24" s="111">
        <v>34</v>
      </c>
      <c r="W24" s="60">
        <v>17</v>
      </c>
      <c r="X24" s="111">
        <v>22</v>
      </c>
      <c r="Y24" s="60">
        <v>11</v>
      </c>
      <c r="Z24" s="111">
        <v>0</v>
      </c>
      <c r="AA24" s="60">
        <v>0</v>
      </c>
      <c r="AB24" s="111">
        <v>175</v>
      </c>
      <c r="AC24" s="60">
        <v>87</v>
      </c>
      <c r="AD24" s="111">
        <v>144</v>
      </c>
      <c r="AE24" s="60">
        <v>72</v>
      </c>
      <c r="AF24" s="111">
        <v>160</v>
      </c>
      <c r="AG24" s="60">
        <v>80</v>
      </c>
      <c r="AH24" s="111">
        <v>200</v>
      </c>
      <c r="AI24" s="60">
        <v>100</v>
      </c>
      <c r="AJ24" s="111">
        <v>30</v>
      </c>
      <c r="AK24" s="111">
        <v>0</v>
      </c>
      <c r="AL24" s="111">
        <v>0</v>
      </c>
      <c r="AM24" s="111">
        <v>1</v>
      </c>
      <c r="AN24" s="111">
        <v>1</v>
      </c>
      <c r="AO24" s="111">
        <v>4</v>
      </c>
      <c r="AP24" s="111" t="s">
        <v>50</v>
      </c>
      <c r="AQ24" s="111">
        <v>15</v>
      </c>
      <c r="AR24" s="111">
        <v>1</v>
      </c>
      <c r="AS24" s="60">
        <v>1</v>
      </c>
      <c r="AT24" s="111" t="s">
        <v>49</v>
      </c>
      <c r="AU24" s="111" t="s">
        <v>49</v>
      </c>
      <c r="AV24" s="111" t="s">
        <v>50</v>
      </c>
    </row>
    <row r="25" spans="1:48" ht="15.75">
      <c r="A25" s="169" t="s">
        <v>51</v>
      </c>
      <c r="B25" s="166">
        <v>1</v>
      </c>
      <c r="C25" s="166">
        <v>8</v>
      </c>
      <c r="D25" s="166">
        <v>-5</v>
      </c>
      <c r="E25" s="166">
        <v>-2</v>
      </c>
      <c r="F25" s="166">
        <v>-1</v>
      </c>
      <c r="G25" s="166">
        <v>0</v>
      </c>
      <c r="H25" s="166">
        <v>0</v>
      </c>
      <c r="I25" s="166">
        <v>0</v>
      </c>
      <c r="J25" s="166">
        <v>0</v>
      </c>
      <c r="K25" s="166">
        <v>0</v>
      </c>
      <c r="L25" s="166">
        <v>0</v>
      </c>
      <c r="M25" s="166">
        <v>0</v>
      </c>
      <c r="N25" s="166">
        <v>0</v>
      </c>
      <c r="O25" s="166">
        <v>0</v>
      </c>
      <c r="P25" s="166">
        <v>0</v>
      </c>
      <c r="Q25" s="166">
        <v>0</v>
      </c>
      <c r="R25" s="166">
        <v>1</v>
      </c>
      <c r="S25" s="166" t="s">
        <v>1988</v>
      </c>
      <c r="T25" s="166">
        <v>0</v>
      </c>
      <c r="U25" s="166">
        <v>0</v>
      </c>
      <c r="V25" s="166">
        <v>34</v>
      </c>
      <c r="W25" s="166">
        <v>17</v>
      </c>
      <c r="X25" s="166">
        <v>-2</v>
      </c>
      <c r="Y25" s="166">
        <v>-1</v>
      </c>
      <c r="Z25" s="166">
        <v>-1</v>
      </c>
      <c r="AA25" s="166">
        <v>-0.01</v>
      </c>
      <c r="AB25" s="166">
        <v>-5</v>
      </c>
      <c r="AC25" s="166">
        <v>-3</v>
      </c>
      <c r="AD25" s="166">
        <v>-55</v>
      </c>
      <c r="AE25" s="166">
        <v>-28</v>
      </c>
      <c r="AF25" s="166">
        <v>-39</v>
      </c>
      <c r="AG25" s="166">
        <v>-20</v>
      </c>
      <c r="AH25" s="166">
        <v>1</v>
      </c>
      <c r="AI25" s="166">
        <v>0</v>
      </c>
      <c r="AJ25" s="166">
        <v>20</v>
      </c>
      <c r="AK25" s="166">
        <v>0</v>
      </c>
      <c r="AL25" s="166">
        <v>0</v>
      </c>
      <c r="AM25" s="166">
        <v>0</v>
      </c>
      <c r="AN25" s="166">
        <v>0</v>
      </c>
      <c r="AO25" s="166">
        <v>0</v>
      </c>
      <c r="AP25" s="166" t="s">
        <v>1975</v>
      </c>
      <c r="AQ25" s="166">
        <v>1</v>
      </c>
      <c r="AR25" s="166">
        <v>15</v>
      </c>
      <c r="AS25" s="166">
        <v>1</v>
      </c>
      <c r="AT25" s="166" t="s">
        <v>49</v>
      </c>
      <c r="AU25" s="166" t="s">
        <v>49</v>
      </c>
      <c r="AV25" s="166" t="s">
        <v>50</v>
      </c>
    </row>
    <row r="26" spans="1:48" ht="135">
      <c r="A26" s="63" t="s">
        <v>65</v>
      </c>
      <c r="B26" s="455" t="s">
        <v>1989</v>
      </c>
      <c r="C26" s="489"/>
      <c r="D26" s="489"/>
      <c r="E26" s="478"/>
      <c r="F26" s="455" t="s">
        <v>1990</v>
      </c>
      <c r="G26" s="489"/>
      <c r="H26" s="489"/>
      <c r="I26" s="489"/>
      <c r="J26" s="489"/>
      <c r="K26" s="478"/>
      <c r="L26" s="455" t="s">
        <v>1991</v>
      </c>
      <c r="M26" s="478"/>
      <c r="N26" s="455" t="s">
        <v>1992</v>
      </c>
      <c r="O26" s="478"/>
      <c r="P26" s="455" t="s">
        <v>1993</v>
      </c>
      <c r="Q26" s="489"/>
      <c r="R26" s="489"/>
      <c r="S26" s="489"/>
      <c r="T26" s="489"/>
      <c r="U26" s="478"/>
      <c r="V26" s="455" t="s">
        <v>1994</v>
      </c>
      <c r="W26" s="489"/>
      <c r="X26" s="489"/>
      <c r="Y26" s="489"/>
      <c r="Z26" s="489"/>
      <c r="AA26" s="489"/>
      <c r="AB26" s="489"/>
      <c r="AC26" s="478"/>
      <c r="AD26" s="495" t="s">
        <v>1995</v>
      </c>
      <c r="AE26" s="478"/>
      <c r="AF26" s="495" t="s">
        <v>1996</v>
      </c>
      <c r="AG26" s="478"/>
      <c r="AH26" s="455" t="s">
        <v>1997</v>
      </c>
      <c r="AI26" s="478"/>
      <c r="AJ26" s="60" t="s">
        <v>1967</v>
      </c>
      <c r="AK26" s="455" t="s">
        <v>1968</v>
      </c>
      <c r="AL26" s="478"/>
      <c r="AM26" s="455" t="s">
        <v>1853</v>
      </c>
      <c r="AN26" s="478"/>
      <c r="AO26" s="60" t="s">
        <v>1998</v>
      </c>
      <c r="AP26" s="60" t="s">
        <v>1970</v>
      </c>
      <c r="AQ26" s="455" t="s">
        <v>1999</v>
      </c>
      <c r="AR26" s="478"/>
      <c r="AS26" s="60" t="s">
        <v>81</v>
      </c>
      <c r="AT26" s="60" t="s">
        <v>82</v>
      </c>
      <c r="AU26" s="60" t="s">
        <v>2000</v>
      </c>
      <c r="AV26" s="60" t="s">
        <v>1986</v>
      </c>
    </row>
    <row r="27" spans="1:48" ht="15.75" customHeight="1">
      <c r="A27" s="477" t="s">
        <v>2001</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row>
    <row r="28" spans="1:48" ht="30">
      <c r="A28" s="170" t="s">
        <v>46</v>
      </c>
      <c r="B28" s="165">
        <v>195</v>
      </c>
      <c r="C28" s="165">
        <v>88</v>
      </c>
      <c r="D28" s="165">
        <v>99</v>
      </c>
      <c r="E28" s="165">
        <v>8</v>
      </c>
      <c r="F28" s="165">
        <v>2</v>
      </c>
      <c r="G28" s="165">
        <v>1</v>
      </c>
      <c r="H28" s="165">
        <v>0</v>
      </c>
      <c r="I28" s="165">
        <v>0</v>
      </c>
      <c r="J28" s="165">
        <v>0</v>
      </c>
      <c r="K28" s="165">
        <v>0</v>
      </c>
      <c r="L28" s="165">
        <v>0</v>
      </c>
      <c r="M28" s="165">
        <v>0</v>
      </c>
      <c r="N28" s="165">
        <v>1</v>
      </c>
      <c r="O28" s="165">
        <v>0.5</v>
      </c>
      <c r="P28" s="165">
        <v>0</v>
      </c>
      <c r="Q28" s="165">
        <v>0</v>
      </c>
      <c r="R28" s="165">
        <v>0</v>
      </c>
      <c r="S28" s="165">
        <v>0</v>
      </c>
      <c r="T28" s="165">
        <v>4</v>
      </c>
      <c r="U28" s="165">
        <v>2</v>
      </c>
      <c r="V28" s="165">
        <v>0</v>
      </c>
      <c r="W28" s="165">
        <v>0</v>
      </c>
      <c r="X28" s="165">
        <v>21</v>
      </c>
      <c r="Y28" s="165">
        <v>11</v>
      </c>
      <c r="Z28" s="165">
        <v>2</v>
      </c>
      <c r="AA28" s="165">
        <v>1</v>
      </c>
      <c r="AB28" s="165">
        <v>35</v>
      </c>
      <c r="AC28" s="165">
        <v>18</v>
      </c>
      <c r="AD28" s="165">
        <v>188</v>
      </c>
      <c r="AE28" s="165">
        <v>95</v>
      </c>
      <c r="AF28" s="165">
        <v>182</v>
      </c>
      <c r="AG28" s="165">
        <v>92</v>
      </c>
      <c r="AH28" s="165">
        <v>191</v>
      </c>
      <c r="AI28" s="165">
        <v>97</v>
      </c>
      <c r="AJ28" s="165">
        <v>8</v>
      </c>
      <c r="AK28" s="165">
        <v>0</v>
      </c>
      <c r="AL28" s="165">
        <v>0</v>
      </c>
      <c r="AM28" s="165">
        <v>1</v>
      </c>
      <c r="AN28" s="165">
        <v>1</v>
      </c>
      <c r="AO28" s="165">
        <v>5</v>
      </c>
      <c r="AP28" s="491"/>
      <c r="AQ28" s="489"/>
      <c r="AR28" s="489"/>
      <c r="AS28" s="489"/>
      <c r="AT28" s="489"/>
      <c r="AU28" s="489"/>
      <c r="AV28" s="478"/>
    </row>
    <row r="29" spans="1:48" ht="30">
      <c r="A29" s="63" t="s">
        <v>48</v>
      </c>
      <c r="B29" s="111">
        <v>205</v>
      </c>
      <c r="C29" s="111">
        <v>91</v>
      </c>
      <c r="D29" s="111">
        <v>101</v>
      </c>
      <c r="E29" s="111">
        <v>13</v>
      </c>
      <c r="F29" s="60">
        <v>5</v>
      </c>
      <c r="G29" s="60">
        <v>2.4</v>
      </c>
      <c r="H29" s="111">
        <v>3</v>
      </c>
      <c r="I29" s="60">
        <v>1.5</v>
      </c>
      <c r="J29" s="111">
        <v>0</v>
      </c>
      <c r="K29" s="60">
        <v>0</v>
      </c>
      <c r="L29" s="111">
        <v>0</v>
      </c>
      <c r="M29" s="60">
        <v>0</v>
      </c>
      <c r="N29" s="111">
        <v>0</v>
      </c>
      <c r="O29" s="60">
        <v>0</v>
      </c>
      <c r="P29" s="111">
        <v>0</v>
      </c>
      <c r="Q29" s="60">
        <v>0</v>
      </c>
      <c r="R29" s="111">
        <v>0</v>
      </c>
      <c r="S29" s="60">
        <v>0</v>
      </c>
      <c r="T29" s="111">
        <v>0</v>
      </c>
      <c r="U29" s="60">
        <v>0</v>
      </c>
      <c r="V29" s="111">
        <v>15</v>
      </c>
      <c r="W29" s="60">
        <v>7.3</v>
      </c>
      <c r="X29" s="111">
        <v>22</v>
      </c>
      <c r="Y29" s="60">
        <v>11</v>
      </c>
      <c r="Z29" s="111">
        <v>0</v>
      </c>
      <c r="AA29" s="60">
        <v>0</v>
      </c>
      <c r="AB29" s="111">
        <v>173</v>
      </c>
      <c r="AC29" s="60">
        <v>84.3</v>
      </c>
      <c r="AD29" s="111">
        <v>190</v>
      </c>
      <c r="AE29" s="60">
        <v>93</v>
      </c>
      <c r="AF29" s="111">
        <v>195</v>
      </c>
      <c r="AG29" s="60">
        <v>95</v>
      </c>
      <c r="AH29" s="111">
        <v>201</v>
      </c>
      <c r="AI29" s="60">
        <v>98</v>
      </c>
      <c r="AJ29" s="111">
        <v>17</v>
      </c>
      <c r="AK29" s="111">
        <v>0</v>
      </c>
      <c r="AL29" s="111">
        <v>0</v>
      </c>
      <c r="AM29" s="111">
        <v>1</v>
      </c>
      <c r="AN29" s="111">
        <v>1</v>
      </c>
      <c r="AO29" s="111">
        <v>3</v>
      </c>
      <c r="AP29" s="111" t="s">
        <v>49</v>
      </c>
      <c r="AQ29" s="111">
        <v>0</v>
      </c>
      <c r="AR29" s="111">
        <v>0</v>
      </c>
      <c r="AS29" s="60">
        <v>1</v>
      </c>
      <c r="AT29" s="111" t="s">
        <v>49</v>
      </c>
      <c r="AU29" s="111" t="s">
        <v>50</v>
      </c>
      <c r="AV29" s="111" t="s">
        <v>49</v>
      </c>
    </row>
    <row r="30" spans="1:48" ht="15.75">
      <c r="A30" s="169" t="s">
        <v>51</v>
      </c>
      <c r="B30" s="166">
        <v>10</v>
      </c>
      <c r="C30" s="166">
        <v>3</v>
      </c>
      <c r="D30" s="166">
        <v>2</v>
      </c>
      <c r="E30" s="166">
        <v>5</v>
      </c>
      <c r="F30" s="166">
        <v>3</v>
      </c>
      <c r="G30" s="166">
        <v>1.4</v>
      </c>
      <c r="H30" s="166">
        <v>3</v>
      </c>
      <c r="I30" s="166">
        <v>1.5</v>
      </c>
      <c r="J30" s="166">
        <v>0</v>
      </c>
      <c r="K30" s="166">
        <v>0</v>
      </c>
      <c r="L30" s="166">
        <v>0</v>
      </c>
      <c r="M30" s="166">
        <v>0</v>
      </c>
      <c r="N30" s="166">
        <v>-1</v>
      </c>
      <c r="O30" s="166">
        <v>-0.5</v>
      </c>
      <c r="P30" s="166">
        <v>0</v>
      </c>
      <c r="Q30" s="166">
        <v>0</v>
      </c>
      <c r="R30" s="166">
        <v>0</v>
      </c>
      <c r="S30" s="166">
        <v>0</v>
      </c>
      <c r="T30" s="166">
        <v>-4</v>
      </c>
      <c r="U30" s="166">
        <v>-2</v>
      </c>
      <c r="V30" s="166">
        <v>15</v>
      </c>
      <c r="W30" s="166">
        <v>7.3</v>
      </c>
      <c r="X30" s="166">
        <v>1</v>
      </c>
      <c r="Y30" s="166">
        <v>0</v>
      </c>
      <c r="Z30" s="166">
        <v>-2</v>
      </c>
      <c r="AA30" s="166">
        <v>-1</v>
      </c>
      <c r="AB30" s="166">
        <v>138</v>
      </c>
      <c r="AC30" s="166">
        <v>66.3</v>
      </c>
      <c r="AD30" s="166">
        <v>2</v>
      </c>
      <c r="AE30" s="166">
        <v>-2</v>
      </c>
      <c r="AF30" s="166">
        <v>13</v>
      </c>
      <c r="AG30" s="166">
        <v>3</v>
      </c>
      <c r="AH30" s="166">
        <v>10</v>
      </c>
      <c r="AI30" s="166">
        <v>1</v>
      </c>
      <c r="AJ30" s="166">
        <v>5</v>
      </c>
      <c r="AK30" s="166">
        <v>0</v>
      </c>
      <c r="AL30" s="166">
        <v>0</v>
      </c>
      <c r="AM30" s="166">
        <v>0</v>
      </c>
      <c r="AN30" s="166">
        <v>0</v>
      </c>
      <c r="AO30" s="166">
        <v>-2</v>
      </c>
      <c r="AP30" s="166" t="s">
        <v>49</v>
      </c>
      <c r="AQ30" s="166">
        <v>0</v>
      </c>
      <c r="AR30" s="166">
        <v>0</v>
      </c>
      <c r="AS30" s="166">
        <v>1</v>
      </c>
      <c r="AT30" s="166" t="s">
        <v>49</v>
      </c>
      <c r="AU30" s="166" t="s">
        <v>50</v>
      </c>
      <c r="AV30" s="166" t="s">
        <v>49</v>
      </c>
    </row>
    <row r="31" spans="1:48" ht="135">
      <c r="A31" s="63" t="s">
        <v>65</v>
      </c>
      <c r="B31" s="455" t="s">
        <v>2002</v>
      </c>
      <c r="C31" s="489"/>
      <c r="D31" s="489"/>
      <c r="E31" s="478"/>
      <c r="F31" s="455" t="s">
        <v>2003</v>
      </c>
      <c r="G31" s="489"/>
      <c r="H31" s="489"/>
      <c r="I31" s="489"/>
      <c r="J31" s="489"/>
      <c r="K31" s="478"/>
      <c r="L31" s="455" t="s">
        <v>1991</v>
      </c>
      <c r="M31" s="478"/>
      <c r="N31" s="455" t="s">
        <v>2004</v>
      </c>
      <c r="O31" s="478"/>
      <c r="P31" s="455" t="s">
        <v>2005</v>
      </c>
      <c r="Q31" s="489"/>
      <c r="R31" s="489"/>
      <c r="S31" s="489"/>
      <c r="T31" s="489"/>
      <c r="U31" s="478"/>
      <c r="V31" s="455" t="s">
        <v>2006</v>
      </c>
      <c r="W31" s="489"/>
      <c r="X31" s="489"/>
      <c r="Y31" s="489"/>
      <c r="Z31" s="489"/>
      <c r="AA31" s="489"/>
      <c r="AB31" s="489"/>
      <c r="AC31" s="478"/>
      <c r="AD31" s="455" t="s">
        <v>2007</v>
      </c>
      <c r="AE31" s="478"/>
      <c r="AF31" s="455" t="s">
        <v>73</v>
      </c>
      <c r="AG31" s="478"/>
      <c r="AH31" s="455" t="s">
        <v>2008</v>
      </c>
      <c r="AI31" s="478"/>
      <c r="AJ31" s="60" t="s">
        <v>2009</v>
      </c>
      <c r="AK31" s="455" t="s">
        <v>1968</v>
      </c>
      <c r="AL31" s="478"/>
      <c r="AM31" s="455" t="s">
        <v>1853</v>
      </c>
      <c r="AN31" s="478"/>
      <c r="AO31" s="60" t="s">
        <v>2010</v>
      </c>
      <c r="AP31" s="171" t="s">
        <v>1970</v>
      </c>
      <c r="AQ31" s="455" t="s">
        <v>2011</v>
      </c>
      <c r="AR31" s="478"/>
      <c r="AS31" s="60" t="s">
        <v>81</v>
      </c>
      <c r="AT31" s="60" t="s">
        <v>82</v>
      </c>
      <c r="AU31" s="60" t="s">
        <v>1985</v>
      </c>
      <c r="AV31" s="60" t="s">
        <v>2012</v>
      </c>
    </row>
    <row r="32" spans="1:48">
      <c r="A32" s="496" t="s">
        <v>2013</v>
      </c>
      <c r="B32" s="489"/>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500"/>
    </row>
    <row r="33" spans="1:48" ht="30">
      <c r="A33" s="63" t="s">
        <v>46</v>
      </c>
      <c r="B33" s="164">
        <v>658</v>
      </c>
      <c r="C33" s="164">
        <v>294</v>
      </c>
      <c r="D33" s="164">
        <v>332</v>
      </c>
      <c r="E33" s="164">
        <v>32</v>
      </c>
      <c r="F33" s="164">
        <v>3</v>
      </c>
      <c r="G33" s="164" t="s">
        <v>87</v>
      </c>
      <c r="H33" s="164">
        <v>1</v>
      </c>
      <c r="I33" s="164" t="s">
        <v>440</v>
      </c>
      <c r="J33" s="164">
        <v>2</v>
      </c>
      <c r="K33" s="164" t="s">
        <v>281</v>
      </c>
      <c r="L33" s="164">
        <v>0</v>
      </c>
      <c r="M33" s="164">
        <v>0</v>
      </c>
      <c r="N33" s="164">
        <v>0</v>
      </c>
      <c r="O33" s="164">
        <v>0</v>
      </c>
      <c r="P33" s="164">
        <v>0</v>
      </c>
      <c r="Q33" s="164">
        <v>0</v>
      </c>
      <c r="R33" s="164">
        <v>0</v>
      </c>
      <c r="S33" s="164">
        <v>0</v>
      </c>
      <c r="T33" s="164">
        <v>0</v>
      </c>
      <c r="U33" s="164">
        <v>0</v>
      </c>
      <c r="V33" s="164">
        <v>6</v>
      </c>
      <c r="W33" s="164" t="s">
        <v>2014</v>
      </c>
      <c r="X33" s="164">
        <v>24</v>
      </c>
      <c r="Y33" s="164">
        <v>4</v>
      </c>
      <c r="Z33" s="164">
        <v>0</v>
      </c>
      <c r="AA33" s="164">
        <v>0</v>
      </c>
      <c r="AB33" s="164">
        <v>557</v>
      </c>
      <c r="AC33" s="164">
        <v>85</v>
      </c>
      <c r="AD33" s="164">
        <v>455</v>
      </c>
      <c r="AE33" s="164">
        <v>69</v>
      </c>
      <c r="AF33" s="164">
        <v>658</v>
      </c>
      <c r="AG33" s="164">
        <v>100</v>
      </c>
      <c r="AH33" s="164">
        <v>658</v>
      </c>
      <c r="AI33" s="164">
        <v>100</v>
      </c>
      <c r="AJ33" s="164">
        <v>20</v>
      </c>
      <c r="AK33" s="164">
        <v>0</v>
      </c>
      <c r="AL33" s="164">
        <v>0</v>
      </c>
      <c r="AM33" s="164">
        <v>2</v>
      </c>
      <c r="AN33" s="164">
        <v>2</v>
      </c>
      <c r="AO33" s="164">
        <v>7</v>
      </c>
      <c r="AP33" s="492"/>
      <c r="AQ33" s="493"/>
      <c r="AR33" s="493"/>
      <c r="AS33" s="493"/>
      <c r="AT33" s="493"/>
      <c r="AU33" s="493"/>
      <c r="AV33" s="494"/>
    </row>
    <row r="34" spans="1:48" ht="30">
      <c r="A34" s="63" t="s">
        <v>48</v>
      </c>
      <c r="B34" s="60">
        <v>666</v>
      </c>
      <c r="C34" s="60">
        <v>284</v>
      </c>
      <c r="D34" s="60">
        <v>351</v>
      </c>
      <c r="E34" s="60">
        <v>31</v>
      </c>
      <c r="F34" s="60">
        <v>3</v>
      </c>
      <c r="G34" s="60">
        <v>0.4</v>
      </c>
      <c r="H34" s="60">
        <v>2</v>
      </c>
      <c r="I34" s="60">
        <v>0.3</v>
      </c>
      <c r="J34" s="60">
        <v>0</v>
      </c>
      <c r="K34" s="60">
        <v>0</v>
      </c>
      <c r="L34" s="60">
        <v>1</v>
      </c>
      <c r="M34" s="60">
        <v>0.2</v>
      </c>
      <c r="N34" s="60">
        <v>0</v>
      </c>
      <c r="O34" s="60">
        <v>0</v>
      </c>
      <c r="P34" s="60">
        <v>0</v>
      </c>
      <c r="Q34" s="60">
        <v>0</v>
      </c>
      <c r="R34" s="60">
        <v>0</v>
      </c>
      <c r="S34" s="60">
        <v>0</v>
      </c>
      <c r="T34" s="60">
        <v>0</v>
      </c>
      <c r="U34" s="60">
        <v>0</v>
      </c>
      <c r="V34" s="60">
        <v>60</v>
      </c>
      <c r="W34" s="60">
        <v>9</v>
      </c>
      <c r="X34" s="60">
        <v>40</v>
      </c>
      <c r="Y34" s="60">
        <v>6</v>
      </c>
      <c r="Z34" s="60">
        <v>0</v>
      </c>
      <c r="AA34" s="60">
        <v>0</v>
      </c>
      <c r="AB34" s="60">
        <v>596</v>
      </c>
      <c r="AC34" s="60">
        <v>90</v>
      </c>
      <c r="AD34" s="60">
        <v>424</v>
      </c>
      <c r="AE34" s="60">
        <v>64</v>
      </c>
      <c r="AF34" s="60">
        <v>666</v>
      </c>
      <c r="AG34" s="60">
        <v>100</v>
      </c>
      <c r="AH34" s="167">
        <v>666</v>
      </c>
      <c r="AI34" s="167">
        <v>100</v>
      </c>
      <c r="AJ34" s="167">
        <v>68</v>
      </c>
      <c r="AK34" s="167">
        <v>0</v>
      </c>
      <c r="AL34" s="167">
        <v>0</v>
      </c>
      <c r="AM34" s="167">
        <v>2</v>
      </c>
      <c r="AN34" s="167">
        <v>2</v>
      </c>
      <c r="AO34" s="168">
        <v>16</v>
      </c>
      <c r="AP34" s="168" t="s">
        <v>49</v>
      </c>
      <c r="AQ34" s="168">
        <v>1</v>
      </c>
      <c r="AR34" s="168">
        <v>19</v>
      </c>
      <c r="AS34" s="167">
        <v>1</v>
      </c>
      <c r="AT34" s="168" t="s">
        <v>49</v>
      </c>
      <c r="AU34" s="168" t="s">
        <v>49</v>
      </c>
      <c r="AV34" s="168" t="s">
        <v>49</v>
      </c>
    </row>
    <row r="35" spans="1:48" ht="15.75">
      <c r="A35" s="169" t="s">
        <v>51</v>
      </c>
      <c r="B35" s="166">
        <v>8</v>
      </c>
      <c r="C35" s="166">
        <v>-10</v>
      </c>
      <c r="D35" s="166">
        <v>19</v>
      </c>
      <c r="E35" s="166">
        <v>-1</v>
      </c>
      <c r="F35" s="166">
        <v>0</v>
      </c>
      <c r="G35" s="166">
        <v>-0.1</v>
      </c>
      <c r="H35" s="166" t="s">
        <v>95</v>
      </c>
      <c r="I35" s="166">
        <v>0.1</v>
      </c>
      <c r="J35" s="166">
        <v>-2</v>
      </c>
      <c r="K35" s="166">
        <v>-0.3</v>
      </c>
      <c r="L35" s="166" t="s">
        <v>95</v>
      </c>
      <c r="M35" s="166" t="s">
        <v>417</v>
      </c>
      <c r="N35" s="166">
        <v>0</v>
      </c>
      <c r="O35" s="166">
        <v>0</v>
      </c>
      <c r="P35" s="166">
        <v>0</v>
      </c>
      <c r="Q35" s="166">
        <v>0</v>
      </c>
      <c r="R35" s="166">
        <v>0</v>
      </c>
      <c r="S35" s="166">
        <v>0</v>
      </c>
      <c r="T35" s="166">
        <v>0</v>
      </c>
      <c r="U35" s="166">
        <v>0</v>
      </c>
      <c r="V35" s="166">
        <v>54</v>
      </c>
      <c r="W35" s="166">
        <v>8.1</v>
      </c>
      <c r="X35" s="166">
        <v>16</v>
      </c>
      <c r="Y35" s="166">
        <v>2</v>
      </c>
      <c r="Z35" s="166">
        <v>0</v>
      </c>
      <c r="AA35" s="166">
        <v>0</v>
      </c>
      <c r="AB35" s="166">
        <v>12</v>
      </c>
      <c r="AC35" s="166">
        <v>5</v>
      </c>
      <c r="AD35" s="166">
        <v>-31</v>
      </c>
      <c r="AE35" s="166">
        <v>-5</v>
      </c>
      <c r="AF35" s="166">
        <v>8</v>
      </c>
      <c r="AG35" s="166">
        <v>0</v>
      </c>
      <c r="AH35" s="166">
        <v>8</v>
      </c>
      <c r="AI35" s="166">
        <v>0</v>
      </c>
      <c r="AJ35" s="166">
        <v>48</v>
      </c>
      <c r="AK35" s="166">
        <v>0</v>
      </c>
      <c r="AL35" s="166">
        <v>0</v>
      </c>
      <c r="AM35" s="166">
        <v>0</v>
      </c>
      <c r="AN35" s="166">
        <v>0</v>
      </c>
      <c r="AO35" s="166">
        <v>9</v>
      </c>
      <c r="AP35" s="166" t="s">
        <v>49</v>
      </c>
      <c r="AQ35" s="166">
        <v>1</v>
      </c>
      <c r="AR35" s="166">
        <v>19</v>
      </c>
      <c r="AS35" s="166">
        <v>1</v>
      </c>
      <c r="AT35" s="166" t="s">
        <v>49</v>
      </c>
      <c r="AU35" s="166" t="s">
        <v>49</v>
      </c>
      <c r="AV35" s="166" t="s">
        <v>49</v>
      </c>
    </row>
    <row r="36" spans="1:48" ht="135">
      <c r="A36" s="63" t="s">
        <v>65</v>
      </c>
      <c r="B36" s="455" t="s">
        <v>2015</v>
      </c>
      <c r="C36" s="489"/>
      <c r="D36" s="489"/>
      <c r="E36" s="478"/>
      <c r="F36" s="455" t="s">
        <v>2016</v>
      </c>
      <c r="G36" s="489"/>
      <c r="H36" s="489"/>
      <c r="I36" s="489"/>
      <c r="J36" s="489"/>
      <c r="K36" s="478"/>
      <c r="L36" s="455" t="s">
        <v>2017</v>
      </c>
      <c r="M36" s="478"/>
      <c r="N36" s="455" t="s">
        <v>1963</v>
      </c>
      <c r="O36" s="478"/>
      <c r="P36" s="455" t="s">
        <v>2018</v>
      </c>
      <c r="Q36" s="489"/>
      <c r="R36" s="489"/>
      <c r="S36" s="489"/>
      <c r="T36" s="489"/>
      <c r="U36" s="478"/>
      <c r="V36" s="455" t="s">
        <v>2019</v>
      </c>
      <c r="W36" s="489"/>
      <c r="X36" s="489"/>
      <c r="Y36" s="489"/>
      <c r="Z36" s="489"/>
      <c r="AA36" s="489"/>
      <c r="AB36" s="489"/>
      <c r="AC36" s="478"/>
      <c r="AD36" s="495" t="s">
        <v>1995</v>
      </c>
      <c r="AE36" s="478"/>
      <c r="AF36" s="455" t="s">
        <v>73</v>
      </c>
      <c r="AG36" s="478"/>
      <c r="AH36" s="455" t="s">
        <v>2020</v>
      </c>
      <c r="AI36" s="478"/>
      <c r="AJ36" s="60" t="s">
        <v>1967</v>
      </c>
      <c r="AK36" s="455" t="s">
        <v>1968</v>
      </c>
      <c r="AL36" s="478"/>
      <c r="AM36" s="455" t="s">
        <v>673</v>
      </c>
      <c r="AN36" s="478"/>
      <c r="AO36" s="60" t="s">
        <v>2021</v>
      </c>
      <c r="AP36" s="60" t="s">
        <v>1970</v>
      </c>
      <c r="AQ36" s="455" t="s">
        <v>2022</v>
      </c>
      <c r="AR36" s="478"/>
      <c r="AS36" s="60" t="s">
        <v>81</v>
      </c>
      <c r="AT36" s="60" t="s">
        <v>82</v>
      </c>
      <c r="AU36" s="60" t="s">
        <v>2023</v>
      </c>
      <c r="AV36" s="60" t="s">
        <v>312</v>
      </c>
    </row>
    <row r="37" spans="1:48">
      <c r="A37" s="496" t="s">
        <v>2024</v>
      </c>
      <c r="B37" s="489"/>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500"/>
    </row>
    <row r="38" spans="1:48" ht="30">
      <c r="A38" s="63" t="s">
        <v>2025</v>
      </c>
      <c r="B38" s="164">
        <v>451</v>
      </c>
      <c r="C38" s="164">
        <v>204</v>
      </c>
      <c r="D38" s="164">
        <v>225</v>
      </c>
      <c r="E38" s="164">
        <v>22</v>
      </c>
      <c r="F38" s="164">
        <v>3</v>
      </c>
      <c r="G38" s="164" t="s">
        <v>441</v>
      </c>
      <c r="H38" s="164">
        <v>0</v>
      </c>
      <c r="I38" s="164">
        <v>0</v>
      </c>
      <c r="J38" s="164">
        <v>0</v>
      </c>
      <c r="K38" s="164">
        <v>0</v>
      </c>
      <c r="L38" s="164">
        <v>0</v>
      </c>
      <c r="M38" s="164">
        <v>0</v>
      </c>
      <c r="N38" s="164">
        <v>0</v>
      </c>
      <c r="O38" s="164">
        <v>0</v>
      </c>
      <c r="P38" s="164">
        <v>0</v>
      </c>
      <c r="Q38" s="164">
        <v>0</v>
      </c>
      <c r="R38" s="164">
        <v>0</v>
      </c>
      <c r="S38" s="164">
        <v>0</v>
      </c>
      <c r="T38" s="164">
        <v>0</v>
      </c>
      <c r="U38" s="164">
        <v>0</v>
      </c>
      <c r="V38" s="164">
        <v>0</v>
      </c>
      <c r="W38" s="164">
        <v>0</v>
      </c>
      <c r="X38" s="164">
        <v>20</v>
      </c>
      <c r="Y38" s="164">
        <v>4</v>
      </c>
      <c r="Z38" s="164">
        <v>0</v>
      </c>
      <c r="AA38" s="164">
        <v>0</v>
      </c>
      <c r="AB38" s="164">
        <v>387</v>
      </c>
      <c r="AC38" s="164">
        <v>86</v>
      </c>
      <c r="AD38" s="164">
        <v>289</v>
      </c>
      <c r="AE38" s="164">
        <v>64</v>
      </c>
      <c r="AF38" s="164">
        <v>196</v>
      </c>
      <c r="AG38" s="164">
        <v>43</v>
      </c>
      <c r="AH38" s="164">
        <v>3</v>
      </c>
      <c r="AI38" s="164" t="s">
        <v>441</v>
      </c>
      <c r="AJ38" s="164">
        <v>75</v>
      </c>
      <c r="AK38" s="164">
        <v>1</v>
      </c>
      <c r="AL38" s="164">
        <v>1</v>
      </c>
      <c r="AM38" s="164">
        <v>1</v>
      </c>
      <c r="AN38" s="164">
        <v>1</v>
      </c>
      <c r="AO38" s="164">
        <v>19</v>
      </c>
      <c r="AP38" s="492"/>
      <c r="AQ38" s="493"/>
      <c r="AR38" s="493"/>
      <c r="AS38" s="493"/>
      <c r="AT38" s="493"/>
      <c r="AU38" s="493"/>
      <c r="AV38" s="494"/>
    </row>
    <row r="39" spans="1:48" ht="30">
      <c r="A39" s="63" t="s">
        <v>48</v>
      </c>
      <c r="B39" s="111">
        <v>485</v>
      </c>
      <c r="C39" s="111">
        <v>223</v>
      </c>
      <c r="D39" s="111">
        <v>241</v>
      </c>
      <c r="E39" s="111">
        <v>21</v>
      </c>
      <c r="F39" s="60">
        <v>4</v>
      </c>
      <c r="G39" s="60" t="s">
        <v>2026</v>
      </c>
      <c r="H39" s="111">
        <v>0</v>
      </c>
      <c r="I39" s="60">
        <v>0</v>
      </c>
      <c r="J39" s="111">
        <v>0</v>
      </c>
      <c r="K39" s="60">
        <v>0</v>
      </c>
      <c r="L39" s="111">
        <v>0</v>
      </c>
      <c r="M39" s="60">
        <v>0</v>
      </c>
      <c r="N39" s="111">
        <v>0</v>
      </c>
      <c r="O39" s="60">
        <v>0</v>
      </c>
      <c r="P39" s="111">
        <v>0</v>
      </c>
      <c r="Q39" s="60">
        <v>0</v>
      </c>
      <c r="R39" s="111">
        <v>0</v>
      </c>
      <c r="S39" s="60">
        <v>0</v>
      </c>
      <c r="T39" s="111">
        <v>0</v>
      </c>
      <c r="U39" s="60">
        <v>0</v>
      </c>
      <c r="V39" s="111">
        <v>55</v>
      </c>
      <c r="W39" s="60">
        <v>11</v>
      </c>
      <c r="X39" s="111">
        <v>18</v>
      </c>
      <c r="Y39" s="60">
        <v>3</v>
      </c>
      <c r="Z39" s="111">
        <v>0</v>
      </c>
      <c r="AA39" s="60">
        <v>0</v>
      </c>
      <c r="AB39" s="111">
        <v>375</v>
      </c>
      <c r="AC39" s="60">
        <v>77</v>
      </c>
      <c r="AD39" s="111">
        <v>392</v>
      </c>
      <c r="AE39" s="60">
        <v>81</v>
      </c>
      <c r="AF39" s="111">
        <v>230</v>
      </c>
      <c r="AG39" s="60">
        <v>47</v>
      </c>
      <c r="AH39" s="168">
        <v>485</v>
      </c>
      <c r="AI39" s="167">
        <v>100</v>
      </c>
      <c r="AJ39" s="168">
        <v>55</v>
      </c>
      <c r="AK39" s="168">
        <v>1</v>
      </c>
      <c r="AL39" s="168">
        <v>1</v>
      </c>
      <c r="AM39" s="168">
        <v>1</v>
      </c>
      <c r="AN39" s="168">
        <v>1</v>
      </c>
      <c r="AO39" s="168">
        <v>15</v>
      </c>
      <c r="AP39" s="168" t="s">
        <v>50</v>
      </c>
      <c r="AQ39" s="168">
        <v>2</v>
      </c>
      <c r="AR39" s="168">
        <v>39</v>
      </c>
      <c r="AS39" s="167">
        <v>1</v>
      </c>
      <c r="AT39" s="168" t="s">
        <v>49</v>
      </c>
      <c r="AU39" s="168" t="s">
        <v>49</v>
      </c>
      <c r="AV39" s="168" t="s">
        <v>50</v>
      </c>
    </row>
    <row r="40" spans="1:48" ht="15.75">
      <c r="A40" s="169" t="s">
        <v>51</v>
      </c>
      <c r="B40" s="166">
        <v>34</v>
      </c>
      <c r="C40" s="166">
        <v>19</v>
      </c>
      <c r="D40" s="166">
        <v>16</v>
      </c>
      <c r="E40" s="166">
        <v>-1</v>
      </c>
      <c r="F40" s="166">
        <v>1</v>
      </c>
      <c r="G40" s="166">
        <v>-0.6</v>
      </c>
      <c r="H40" s="166">
        <v>0</v>
      </c>
      <c r="I40" s="166">
        <v>0</v>
      </c>
      <c r="J40" s="166">
        <v>0</v>
      </c>
      <c r="K40" s="166">
        <v>0</v>
      </c>
      <c r="L40" s="166">
        <v>0</v>
      </c>
      <c r="M40" s="166">
        <v>0</v>
      </c>
      <c r="N40" s="166">
        <v>0</v>
      </c>
      <c r="O40" s="166">
        <v>0</v>
      </c>
      <c r="P40" s="166">
        <v>0</v>
      </c>
      <c r="Q40" s="166">
        <v>0</v>
      </c>
      <c r="R40" s="166">
        <v>0</v>
      </c>
      <c r="S40" s="166">
        <v>0</v>
      </c>
      <c r="T40" s="166">
        <v>0</v>
      </c>
      <c r="U40" s="166">
        <v>0</v>
      </c>
      <c r="V40" s="166">
        <v>55</v>
      </c>
      <c r="W40" s="166">
        <v>11</v>
      </c>
      <c r="X40" s="166">
        <v>-2</v>
      </c>
      <c r="Y40" s="166">
        <v>-1</v>
      </c>
      <c r="Z40" s="166">
        <v>0</v>
      </c>
      <c r="AA40" s="166">
        <v>0</v>
      </c>
      <c r="AB40" s="166">
        <v>-12</v>
      </c>
      <c r="AC40" s="166">
        <v>-9</v>
      </c>
      <c r="AD40" s="166">
        <v>103</v>
      </c>
      <c r="AE40" s="166">
        <v>17</v>
      </c>
      <c r="AF40" s="166">
        <v>34</v>
      </c>
      <c r="AG40" s="166">
        <v>4</v>
      </c>
      <c r="AH40" s="166">
        <v>482</v>
      </c>
      <c r="AI40" s="166">
        <v>99.3</v>
      </c>
      <c r="AJ40" s="166">
        <v>-20</v>
      </c>
      <c r="AK40" s="166">
        <v>0</v>
      </c>
      <c r="AL40" s="166">
        <v>0</v>
      </c>
      <c r="AM40" s="166">
        <v>0</v>
      </c>
      <c r="AN40" s="166">
        <v>0</v>
      </c>
      <c r="AO40" s="166">
        <v>-4</v>
      </c>
      <c r="AP40" s="166" t="s">
        <v>1975</v>
      </c>
      <c r="AQ40" s="166">
        <v>2</v>
      </c>
      <c r="AR40" s="166">
        <v>39</v>
      </c>
      <c r="AS40" s="166">
        <v>1</v>
      </c>
      <c r="AT40" s="166" t="s">
        <v>49</v>
      </c>
      <c r="AU40" s="166" t="s">
        <v>49</v>
      </c>
      <c r="AV40" s="166" t="s">
        <v>50</v>
      </c>
    </row>
    <row r="41" spans="1:48" ht="150">
      <c r="A41" s="63" t="s">
        <v>65</v>
      </c>
      <c r="B41" s="455" t="s">
        <v>2027</v>
      </c>
      <c r="C41" s="489"/>
      <c r="D41" s="489"/>
      <c r="E41" s="478"/>
      <c r="F41" s="455" t="s">
        <v>2028</v>
      </c>
      <c r="G41" s="489"/>
      <c r="H41" s="489"/>
      <c r="I41" s="489"/>
      <c r="J41" s="489"/>
      <c r="K41" s="478"/>
      <c r="L41" s="455" t="s">
        <v>2029</v>
      </c>
      <c r="M41" s="478"/>
      <c r="N41" s="455" t="s">
        <v>1963</v>
      </c>
      <c r="O41" s="478"/>
      <c r="P41" s="455" t="s">
        <v>2030</v>
      </c>
      <c r="Q41" s="489"/>
      <c r="R41" s="489"/>
      <c r="S41" s="489"/>
      <c r="T41" s="489"/>
      <c r="U41" s="478"/>
      <c r="V41" s="455" t="s">
        <v>2031</v>
      </c>
      <c r="W41" s="489"/>
      <c r="X41" s="489"/>
      <c r="Y41" s="489"/>
      <c r="Z41" s="489"/>
      <c r="AA41" s="489"/>
      <c r="AB41" s="489"/>
      <c r="AC41" s="478"/>
      <c r="AD41" s="455" t="s">
        <v>72</v>
      </c>
      <c r="AE41" s="478"/>
      <c r="AF41" s="455" t="s">
        <v>73</v>
      </c>
      <c r="AG41" s="478"/>
      <c r="AH41" s="455" t="s">
        <v>2020</v>
      </c>
      <c r="AI41" s="478"/>
      <c r="AJ41" s="60" t="s">
        <v>2032</v>
      </c>
      <c r="AK41" s="455" t="s">
        <v>1143</v>
      </c>
      <c r="AL41" s="478"/>
      <c r="AM41" s="455" t="s">
        <v>1853</v>
      </c>
      <c r="AN41" s="478"/>
      <c r="AO41" s="60" t="s">
        <v>2033</v>
      </c>
      <c r="AP41" s="60" t="s">
        <v>1970</v>
      </c>
      <c r="AQ41" s="455" t="s">
        <v>2034</v>
      </c>
      <c r="AR41" s="478"/>
      <c r="AS41" s="60" t="s">
        <v>81</v>
      </c>
      <c r="AT41" s="60" t="s">
        <v>82</v>
      </c>
      <c r="AU41" s="60" t="s">
        <v>2035</v>
      </c>
      <c r="AV41" s="60" t="s">
        <v>312</v>
      </c>
    </row>
    <row r="42" spans="1:48">
      <c r="A42" s="496" t="s">
        <v>2036</v>
      </c>
      <c r="B42" s="489"/>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500"/>
    </row>
    <row r="43" spans="1:48" ht="30">
      <c r="A43" s="63" t="s">
        <v>2025</v>
      </c>
      <c r="B43" s="164">
        <v>232</v>
      </c>
      <c r="C43" s="164">
        <v>92</v>
      </c>
      <c r="D43" s="164">
        <v>121</v>
      </c>
      <c r="E43" s="164">
        <v>19</v>
      </c>
      <c r="F43" s="164">
        <v>3</v>
      </c>
      <c r="G43" s="164">
        <v>1</v>
      </c>
      <c r="H43" s="164">
        <v>0</v>
      </c>
      <c r="I43" s="164">
        <v>0</v>
      </c>
      <c r="J43" s="164">
        <v>0</v>
      </c>
      <c r="K43" s="164">
        <v>0</v>
      </c>
      <c r="L43" s="164">
        <v>0</v>
      </c>
      <c r="M43" s="164">
        <v>0</v>
      </c>
      <c r="N43" s="164">
        <v>0</v>
      </c>
      <c r="O43" s="164">
        <v>0</v>
      </c>
      <c r="P43" s="164">
        <v>0</v>
      </c>
      <c r="Q43" s="164">
        <v>0</v>
      </c>
      <c r="R43" s="164">
        <v>0</v>
      </c>
      <c r="S43" s="164">
        <v>0</v>
      </c>
      <c r="T43" s="164">
        <v>1</v>
      </c>
      <c r="U43" s="164" t="s">
        <v>794</v>
      </c>
      <c r="V43" s="164">
        <v>0</v>
      </c>
      <c r="W43" s="164">
        <v>0</v>
      </c>
      <c r="X43" s="164">
        <v>25</v>
      </c>
      <c r="Y43" s="164">
        <v>11</v>
      </c>
      <c r="Z43" s="164">
        <v>0</v>
      </c>
      <c r="AA43" s="164">
        <v>0</v>
      </c>
      <c r="AB43" s="164">
        <v>18</v>
      </c>
      <c r="AC43" s="164">
        <v>8</v>
      </c>
      <c r="AD43" s="164">
        <v>202</v>
      </c>
      <c r="AE43" s="164">
        <v>87</v>
      </c>
      <c r="AF43" s="164">
        <v>231</v>
      </c>
      <c r="AG43" s="164">
        <v>100</v>
      </c>
      <c r="AH43" s="164">
        <v>231</v>
      </c>
      <c r="AI43" s="164">
        <v>100</v>
      </c>
      <c r="AJ43" s="164">
        <v>16</v>
      </c>
      <c r="AK43" s="164">
        <v>0</v>
      </c>
      <c r="AL43" s="164">
        <v>0</v>
      </c>
      <c r="AM43" s="164">
        <v>1</v>
      </c>
      <c r="AN43" s="164">
        <v>1</v>
      </c>
      <c r="AO43" s="164">
        <v>3</v>
      </c>
      <c r="AP43" s="492"/>
      <c r="AQ43" s="493"/>
      <c r="AR43" s="493"/>
      <c r="AS43" s="493"/>
      <c r="AT43" s="493"/>
      <c r="AU43" s="493"/>
      <c r="AV43" s="494"/>
    </row>
    <row r="44" spans="1:48" ht="30">
      <c r="A44" s="63" t="s">
        <v>48</v>
      </c>
      <c r="B44" s="111">
        <v>232</v>
      </c>
      <c r="C44" s="111">
        <v>84</v>
      </c>
      <c r="D44" s="111">
        <v>129</v>
      </c>
      <c r="E44" s="111">
        <v>19</v>
      </c>
      <c r="F44" s="60">
        <v>3</v>
      </c>
      <c r="G44" s="60">
        <v>1</v>
      </c>
      <c r="H44" s="111">
        <v>1</v>
      </c>
      <c r="I44" s="60">
        <v>0.5</v>
      </c>
      <c r="J44" s="111">
        <v>0</v>
      </c>
      <c r="K44" s="60">
        <v>0</v>
      </c>
      <c r="L44" s="111">
        <v>0</v>
      </c>
      <c r="M44" s="60">
        <v>0</v>
      </c>
      <c r="N44" s="111">
        <v>0</v>
      </c>
      <c r="O44" s="60">
        <v>0</v>
      </c>
      <c r="P44" s="111">
        <v>0</v>
      </c>
      <c r="Q44" s="60">
        <v>0</v>
      </c>
      <c r="R44" s="111">
        <v>0</v>
      </c>
      <c r="S44" s="60">
        <v>0</v>
      </c>
      <c r="T44" s="111">
        <v>0</v>
      </c>
      <c r="U44" s="60">
        <v>0</v>
      </c>
      <c r="V44" s="111">
        <v>18</v>
      </c>
      <c r="W44" s="60">
        <v>8</v>
      </c>
      <c r="X44" s="111">
        <v>28</v>
      </c>
      <c r="Y44" s="60">
        <v>12</v>
      </c>
      <c r="Z44" s="111">
        <v>0</v>
      </c>
      <c r="AA44" s="60">
        <v>0</v>
      </c>
      <c r="AB44" s="111">
        <v>212</v>
      </c>
      <c r="AC44" s="60">
        <v>91</v>
      </c>
      <c r="AD44" s="111">
        <v>201</v>
      </c>
      <c r="AE44" s="60">
        <v>87</v>
      </c>
      <c r="AF44" s="111">
        <v>232</v>
      </c>
      <c r="AG44" s="60">
        <v>100</v>
      </c>
      <c r="AH44" s="168">
        <v>232</v>
      </c>
      <c r="AI44" s="167">
        <v>100</v>
      </c>
      <c r="AJ44" s="168">
        <v>15</v>
      </c>
      <c r="AK44" s="168">
        <v>0</v>
      </c>
      <c r="AL44" s="168">
        <v>0</v>
      </c>
      <c r="AM44" s="168">
        <v>1</v>
      </c>
      <c r="AN44" s="168">
        <v>1</v>
      </c>
      <c r="AO44" s="168">
        <v>4</v>
      </c>
      <c r="AP44" s="168" t="s">
        <v>50</v>
      </c>
      <c r="AQ44" s="168">
        <v>0</v>
      </c>
      <c r="AR44" s="168">
        <v>0</v>
      </c>
      <c r="AS44" s="167">
        <v>1</v>
      </c>
      <c r="AT44" s="168" t="s">
        <v>49</v>
      </c>
      <c r="AU44" s="168" t="s">
        <v>49</v>
      </c>
      <c r="AV44" s="168" t="s">
        <v>49</v>
      </c>
    </row>
    <row r="45" spans="1:48" ht="15.75">
      <c r="A45" s="169" t="s">
        <v>51</v>
      </c>
      <c r="B45" s="166">
        <v>0</v>
      </c>
      <c r="C45" s="166">
        <v>-8</v>
      </c>
      <c r="D45" s="166">
        <v>8</v>
      </c>
      <c r="E45" s="166">
        <v>0</v>
      </c>
      <c r="F45" s="166">
        <v>0</v>
      </c>
      <c r="G45" s="166">
        <v>0</v>
      </c>
      <c r="H45" s="166">
        <v>1</v>
      </c>
      <c r="I45" s="166">
        <v>0.5</v>
      </c>
      <c r="J45" s="166">
        <v>0</v>
      </c>
      <c r="K45" s="166">
        <v>0</v>
      </c>
      <c r="L45" s="166">
        <v>0</v>
      </c>
      <c r="M45" s="166">
        <v>0</v>
      </c>
      <c r="N45" s="166">
        <v>0</v>
      </c>
      <c r="O45" s="166">
        <v>0</v>
      </c>
      <c r="P45" s="166">
        <v>0</v>
      </c>
      <c r="Q45" s="166">
        <v>0</v>
      </c>
      <c r="R45" s="166">
        <v>2</v>
      </c>
      <c r="S45" s="166">
        <v>0</v>
      </c>
      <c r="T45" s="166">
        <v>-1</v>
      </c>
      <c r="U45" s="166">
        <v>-0.4</v>
      </c>
      <c r="V45" s="166">
        <v>18</v>
      </c>
      <c r="W45" s="166">
        <v>8</v>
      </c>
      <c r="X45" s="166">
        <v>3</v>
      </c>
      <c r="Y45" s="166">
        <v>1</v>
      </c>
      <c r="Z45" s="166">
        <v>0</v>
      </c>
      <c r="AA45" s="166">
        <v>0</v>
      </c>
      <c r="AB45" s="166">
        <v>194</v>
      </c>
      <c r="AC45" s="166">
        <v>83</v>
      </c>
      <c r="AD45" s="166">
        <v>-1</v>
      </c>
      <c r="AE45" s="166">
        <v>0</v>
      </c>
      <c r="AF45" s="166">
        <v>1</v>
      </c>
      <c r="AG45" s="166">
        <v>0</v>
      </c>
      <c r="AH45" s="166">
        <v>1</v>
      </c>
      <c r="AI45" s="166">
        <v>0</v>
      </c>
      <c r="AJ45" s="166">
        <v>-1</v>
      </c>
      <c r="AK45" s="166">
        <v>0</v>
      </c>
      <c r="AL45" s="166">
        <v>0</v>
      </c>
      <c r="AM45" s="166">
        <v>0</v>
      </c>
      <c r="AN45" s="166">
        <v>0</v>
      </c>
      <c r="AO45" s="166">
        <v>1</v>
      </c>
      <c r="AP45" s="166" t="s">
        <v>1975</v>
      </c>
      <c r="AQ45" s="166">
        <v>1</v>
      </c>
      <c r="AR45" s="166">
        <v>10</v>
      </c>
      <c r="AS45" s="166">
        <v>1</v>
      </c>
      <c r="AT45" s="166" t="s">
        <v>49</v>
      </c>
      <c r="AU45" s="166" t="s">
        <v>49</v>
      </c>
      <c r="AV45" s="166" t="s">
        <v>49</v>
      </c>
    </row>
    <row r="46" spans="1:48" ht="135">
      <c r="A46" s="63" t="s">
        <v>65</v>
      </c>
      <c r="B46" s="455" t="s">
        <v>2037</v>
      </c>
      <c r="C46" s="489"/>
      <c r="D46" s="489"/>
      <c r="E46" s="478"/>
      <c r="F46" s="455" t="s">
        <v>2038</v>
      </c>
      <c r="G46" s="489"/>
      <c r="H46" s="489"/>
      <c r="I46" s="489"/>
      <c r="J46" s="489"/>
      <c r="K46" s="478"/>
      <c r="L46" s="455" t="s">
        <v>2029</v>
      </c>
      <c r="M46" s="478"/>
      <c r="N46" s="455" t="s">
        <v>1963</v>
      </c>
      <c r="O46" s="478"/>
      <c r="P46" s="455" t="s">
        <v>2039</v>
      </c>
      <c r="Q46" s="489"/>
      <c r="R46" s="489"/>
      <c r="S46" s="489"/>
      <c r="T46" s="489"/>
      <c r="U46" s="478"/>
      <c r="V46" s="455" t="s">
        <v>2040</v>
      </c>
      <c r="W46" s="489"/>
      <c r="X46" s="489"/>
      <c r="Y46" s="489"/>
      <c r="Z46" s="489"/>
      <c r="AA46" s="489"/>
      <c r="AB46" s="489"/>
      <c r="AC46" s="478"/>
      <c r="AD46" s="455" t="s">
        <v>2041</v>
      </c>
      <c r="AE46" s="478"/>
      <c r="AF46" s="455" t="s">
        <v>73</v>
      </c>
      <c r="AG46" s="478"/>
      <c r="AH46" s="455" t="s">
        <v>2042</v>
      </c>
      <c r="AI46" s="478"/>
      <c r="AJ46" s="60" t="s">
        <v>2043</v>
      </c>
      <c r="AK46" s="455" t="s">
        <v>1968</v>
      </c>
      <c r="AL46" s="478"/>
      <c r="AM46" s="455" t="s">
        <v>1853</v>
      </c>
      <c r="AN46" s="478"/>
      <c r="AO46" s="60" t="s">
        <v>2044</v>
      </c>
      <c r="AP46" s="60" t="s">
        <v>1970</v>
      </c>
      <c r="AQ46" s="455" t="s">
        <v>2045</v>
      </c>
      <c r="AR46" s="478"/>
      <c r="AS46" s="60" t="s">
        <v>81</v>
      </c>
      <c r="AT46" s="60" t="s">
        <v>82</v>
      </c>
      <c r="AU46" s="60" t="s">
        <v>4467</v>
      </c>
      <c r="AV46" s="60" t="s">
        <v>312</v>
      </c>
    </row>
    <row r="47" spans="1:48">
      <c r="A47" s="496" t="s">
        <v>2046</v>
      </c>
      <c r="B47" s="489"/>
      <c r="C47" s="489"/>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500"/>
    </row>
    <row r="48" spans="1:48" ht="30">
      <c r="A48" s="63" t="s">
        <v>2025</v>
      </c>
      <c r="B48" s="164">
        <v>121</v>
      </c>
      <c r="C48" s="164">
        <v>65</v>
      </c>
      <c r="D48" s="164">
        <v>56</v>
      </c>
      <c r="E48" s="164">
        <v>0</v>
      </c>
      <c r="F48" s="164">
        <v>0</v>
      </c>
      <c r="G48" s="164">
        <v>0</v>
      </c>
      <c r="H48" s="164">
        <v>0</v>
      </c>
      <c r="I48" s="164">
        <v>0</v>
      </c>
      <c r="J48" s="164">
        <v>0</v>
      </c>
      <c r="K48" s="164">
        <v>0</v>
      </c>
      <c r="L48" s="164">
        <v>0</v>
      </c>
      <c r="M48" s="164">
        <v>0</v>
      </c>
      <c r="N48" s="164">
        <v>0</v>
      </c>
      <c r="O48" s="164">
        <v>0</v>
      </c>
      <c r="P48" s="164">
        <v>0</v>
      </c>
      <c r="Q48" s="164">
        <v>0</v>
      </c>
      <c r="R48" s="164">
        <v>0</v>
      </c>
      <c r="S48" s="164">
        <v>0</v>
      </c>
      <c r="T48" s="164">
        <v>0</v>
      </c>
      <c r="U48" s="164">
        <v>0</v>
      </c>
      <c r="V48" s="164">
        <v>80</v>
      </c>
      <c r="W48" s="164">
        <v>66</v>
      </c>
      <c r="X48" s="164">
        <v>34</v>
      </c>
      <c r="Y48" s="164">
        <v>28</v>
      </c>
      <c r="Z48" s="164">
        <v>56</v>
      </c>
      <c r="AA48" s="164">
        <v>46</v>
      </c>
      <c r="AB48" s="164">
        <v>103</v>
      </c>
      <c r="AC48" s="164">
        <v>85</v>
      </c>
      <c r="AD48" s="164">
        <v>113</v>
      </c>
      <c r="AE48" s="164">
        <v>93</v>
      </c>
      <c r="AF48" s="164">
        <v>118</v>
      </c>
      <c r="AG48" s="164">
        <v>98</v>
      </c>
      <c r="AH48" s="164">
        <v>74</v>
      </c>
      <c r="AI48" s="164">
        <v>61</v>
      </c>
      <c r="AJ48" s="164">
        <v>11</v>
      </c>
      <c r="AK48" s="164">
        <v>0</v>
      </c>
      <c r="AL48" s="164">
        <v>0</v>
      </c>
      <c r="AM48" s="164">
        <v>1</v>
      </c>
      <c r="AN48" s="164">
        <v>1</v>
      </c>
      <c r="AO48" s="164">
        <v>3</v>
      </c>
      <c r="AP48" s="167"/>
      <c r="AQ48" s="167"/>
      <c r="AR48" s="167"/>
      <c r="AS48" s="167"/>
      <c r="AT48" s="167"/>
      <c r="AU48" s="167"/>
      <c r="AV48" s="167"/>
    </row>
    <row r="49" spans="1:48" ht="30">
      <c r="A49" s="63" t="s">
        <v>48</v>
      </c>
      <c r="B49" s="111">
        <v>106</v>
      </c>
      <c r="C49" s="111">
        <v>55</v>
      </c>
      <c r="D49" s="111">
        <v>51</v>
      </c>
      <c r="E49" s="111">
        <v>0</v>
      </c>
      <c r="F49" s="60">
        <v>0</v>
      </c>
      <c r="G49" s="60">
        <v>0</v>
      </c>
      <c r="H49" s="111">
        <v>0</v>
      </c>
      <c r="I49" s="60">
        <v>0</v>
      </c>
      <c r="J49" s="111">
        <v>0</v>
      </c>
      <c r="K49" s="60">
        <v>0</v>
      </c>
      <c r="L49" s="111">
        <v>0</v>
      </c>
      <c r="M49" s="60">
        <v>0</v>
      </c>
      <c r="N49" s="111">
        <v>0</v>
      </c>
      <c r="O49" s="60">
        <v>0</v>
      </c>
      <c r="P49" s="111">
        <v>0</v>
      </c>
      <c r="Q49" s="60">
        <v>0</v>
      </c>
      <c r="R49" s="111">
        <v>0</v>
      </c>
      <c r="S49" s="60">
        <v>0</v>
      </c>
      <c r="T49" s="111">
        <v>0</v>
      </c>
      <c r="U49" s="60">
        <v>0</v>
      </c>
      <c r="V49" s="111">
        <v>25</v>
      </c>
      <c r="W49" s="60">
        <v>24</v>
      </c>
      <c r="X49" s="111">
        <v>36</v>
      </c>
      <c r="Y49" s="60">
        <v>70</v>
      </c>
      <c r="Z49" s="111">
        <v>0</v>
      </c>
      <c r="AA49" s="60">
        <v>0</v>
      </c>
      <c r="AB49" s="111">
        <v>93</v>
      </c>
      <c r="AC49" s="60">
        <v>87</v>
      </c>
      <c r="AD49" s="111">
        <v>97</v>
      </c>
      <c r="AE49" s="60">
        <v>91</v>
      </c>
      <c r="AF49" s="111">
        <v>103</v>
      </c>
      <c r="AG49" s="60">
        <v>97</v>
      </c>
      <c r="AH49" s="168">
        <v>103</v>
      </c>
      <c r="AI49" s="167">
        <v>97</v>
      </c>
      <c r="AJ49" s="168">
        <v>75</v>
      </c>
      <c r="AK49" s="168">
        <v>0</v>
      </c>
      <c r="AL49" s="168">
        <v>0</v>
      </c>
      <c r="AM49" s="168">
        <v>1</v>
      </c>
      <c r="AN49" s="168">
        <v>1</v>
      </c>
      <c r="AO49" s="168">
        <v>3</v>
      </c>
      <c r="AP49" s="168" t="s">
        <v>50</v>
      </c>
      <c r="AQ49" s="168">
        <v>1</v>
      </c>
      <c r="AR49" s="168">
        <v>10</v>
      </c>
      <c r="AS49" s="167">
        <v>1</v>
      </c>
      <c r="AT49" s="168" t="s">
        <v>49</v>
      </c>
      <c r="AU49" s="168" t="s">
        <v>49</v>
      </c>
      <c r="AV49" s="168" t="s">
        <v>49</v>
      </c>
    </row>
    <row r="50" spans="1:48" ht="15.75">
      <c r="A50" s="169" t="s">
        <v>51</v>
      </c>
      <c r="B50" s="166">
        <v>-15</v>
      </c>
      <c r="C50" s="166">
        <v>-10</v>
      </c>
      <c r="D50" s="166">
        <v>-5</v>
      </c>
      <c r="E50" s="166">
        <v>0</v>
      </c>
      <c r="F50" s="166">
        <v>0</v>
      </c>
      <c r="G50" s="166">
        <v>0</v>
      </c>
      <c r="H50" s="166">
        <v>0</v>
      </c>
      <c r="I50" s="166">
        <v>0</v>
      </c>
      <c r="J50" s="166">
        <v>0</v>
      </c>
      <c r="K50" s="166">
        <v>0</v>
      </c>
      <c r="L50" s="166">
        <v>0</v>
      </c>
      <c r="M50" s="166">
        <v>0</v>
      </c>
      <c r="N50" s="166">
        <v>0</v>
      </c>
      <c r="O50" s="166">
        <v>0</v>
      </c>
      <c r="P50" s="166">
        <v>0</v>
      </c>
      <c r="Q50" s="166">
        <v>0</v>
      </c>
      <c r="R50" s="166">
        <v>0</v>
      </c>
      <c r="S50" s="166">
        <v>0</v>
      </c>
      <c r="T50" s="166">
        <v>0</v>
      </c>
      <c r="U50" s="166">
        <v>0</v>
      </c>
      <c r="V50" s="166">
        <v>55</v>
      </c>
      <c r="W50" s="166">
        <v>-42</v>
      </c>
      <c r="X50" s="166">
        <v>2</v>
      </c>
      <c r="Y50" s="166">
        <v>42</v>
      </c>
      <c r="Z50" s="166">
        <v>-56</v>
      </c>
      <c r="AA50" s="166">
        <v>-46</v>
      </c>
      <c r="AB50" s="166">
        <v>-10</v>
      </c>
      <c r="AC50" s="166">
        <v>2</v>
      </c>
      <c r="AD50" s="166">
        <v>-16</v>
      </c>
      <c r="AE50" s="166">
        <v>-2</v>
      </c>
      <c r="AF50" s="166">
        <v>-15</v>
      </c>
      <c r="AG50" s="166">
        <v>-1</v>
      </c>
      <c r="AH50" s="166">
        <v>29</v>
      </c>
      <c r="AI50" s="166">
        <v>36</v>
      </c>
      <c r="AJ50" s="166">
        <v>66</v>
      </c>
      <c r="AK50" s="166">
        <v>0</v>
      </c>
      <c r="AL50" s="166">
        <v>0</v>
      </c>
      <c r="AM50" s="166">
        <v>0</v>
      </c>
      <c r="AN50" s="166">
        <v>0</v>
      </c>
      <c r="AO50" s="166">
        <v>0</v>
      </c>
      <c r="AP50" s="166" t="s">
        <v>1975</v>
      </c>
      <c r="AQ50" s="166">
        <v>1</v>
      </c>
      <c r="AR50" s="166">
        <v>10</v>
      </c>
      <c r="AS50" s="166">
        <v>1</v>
      </c>
      <c r="AT50" s="166" t="s">
        <v>49</v>
      </c>
      <c r="AU50" s="166" t="s">
        <v>49</v>
      </c>
      <c r="AV50" s="166" t="s">
        <v>49</v>
      </c>
    </row>
    <row r="51" spans="1:48" ht="135">
      <c r="A51" s="63" t="s">
        <v>65</v>
      </c>
      <c r="B51" s="455" t="s">
        <v>2047</v>
      </c>
      <c r="C51" s="489"/>
      <c r="D51" s="489"/>
      <c r="E51" s="478"/>
      <c r="F51" s="455" t="s">
        <v>2048</v>
      </c>
      <c r="G51" s="489"/>
      <c r="H51" s="489"/>
      <c r="I51" s="489"/>
      <c r="J51" s="489"/>
      <c r="K51" s="478"/>
      <c r="L51" s="455" t="s">
        <v>2029</v>
      </c>
      <c r="M51" s="478"/>
      <c r="N51" s="455" t="s">
        <v>1963</v>
      </c>
      <c r="O51" s="478"/>
      <c r="P51" s="455" t="s">
        <v>2030</v>
      </c>
      <c r="Q51" s="489"/>
      <c r="R51" s="489"/>
      <c r="S51" s="489"/>
      <c r="T51" s="489"/>
      <c r="U51" s="478"/>
      <c r="V51" s="455" t="s">
        <v>2049</v>
      </c>
      <c r="W51" s="489"/>
      <c r="X51" s="489"/>
      <c r="Y51" s="489"/>
      <c r="Z51" s="489"/>
      <c r="AA51" s="489"/>
      <c r="AB51" s="489"/>
      <c r="AC51" s="478"/>
      <c r="AD51" s="455" t="s">
        <v>2050</v>
      </c>
      <c r="AE51" s="478"/>
      <c r="AF51" s="455" t="s">
        <v>2051</v>
      </c>
      <c r="AG51" s="478"/>
      <c r="AH51" s="455" t="s">
        <v>2052</v>
      </c>
      <c r="AI51" s="478"/>
      <c r="AJ51" s="60" t="s">
        <v>2053</v>
      </c>
      <c r="AK51" s="455" t="s">
        <v>1968</v>
      </c>
      <c r="AL51" s="478"/>
      <c r="AM51" s="455" t="s">
        <v>1853</v>
      </c>
      <c r="AN51" s="478"/>
      <c r="AO51" s="60" t="s">
        <v>2054</v>
      </c>
      <c r="AP51" s="60" t="s">
        <v>1970</v>
      </c>
      <c r="AQ51" s="455" t="s">
        <v>2055</v>
      </c>
      <c r="AR51" s="478"/>
      <c r="AS51" s="60" t="s">
        <v>81</v>
      </c>
      <c r="AT51" s="60" t="s">
        <v>82</v>
      </c>
      <c r="AU51" s="60" t="s">
        <v>2056</v>
      </c>
      <c r="AV51" s="60" t="s">
        <v>312</v>
      </c>
    </row>
    <row r="52" spans="1:48" ht="15.75" customHeight="1"/>
    <row r="53" spans="1:48" ht="15.75" customHeight="1"/>
    <row r="54" spans="1:48" ht="15.75" customHeight="1"/>
    <row r="55" spans="1:48" ht="15.75" customHeight="1"/>
    <row r="56" spans="1:48" ht="15.75" customHeight="1"/>
    <row r="57" spans="1:48" ht="15.75" customHeight="1"/>
    <row r="58" spans="1:48" ht="15.75" customHeight="1"/>
    <row r="59" spans="1:48" ht="15.75" customHeight="1"/>
    <row r="60" spans="1:48" ht="15.75" customHeight="1"/>
    <row r="61" spans="1:48" ht="15.75" customHeight="1"/>
    <row r="62" spans="1:48" ht="15.75" customHeight="1"/>
    <row r="63" spans="1:48" ht="15.75" customHeight="1"/>
    <row r="64" spans="1:4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44">
    <mergeCell ref="N26:O26"/>
    <mergeCell ref="P26:U26"/>
    <mergeCell ref="V26:AC26"/>
    <mergeCell ref="AD26:AE26"/>
    <mergeCell ref="B26:E26"/>
    <mergeCell ref="A22:AV22"/>
    <mergeCell ref="AH26:AI26"/>
    <mergeCell ref="AK26:AL26"/>
    <mergeCell ref="AM26:AN26"/>
    <mergeCell ref="F26:K26"/>
    <mergeCell ref="L26:M26"/>
    <mergeCell ref="AF26:AG26"/>
    <mergeCell ref="AF51:AG51"/>
    <mergeCell ref="AH51:AI51"/>
    <mergeCell ref="AK51:AL51"/>
    <mergeCell ref="AM51:AN51"/>
    <mergeCell ref="AQ51:AR51"/>
    <mergeCell ref="AQ46:AR46"/>
    <mergeCell ref="A37:AV37"/>
    <mergeCell ref="AK36:AL36"/>
    <mergeCell ref="AM36:AN36"/>
    <mergeCell ref="B46:E46"/>
    <mergeCell ref="F46:K46"/>
    <mergeCell ref="AF36:AG36"/>
    <mergeCell ref="AH36:AI36"/>
    <mergeCell ref="AD41:AE41"/>
    <mergeCell ref="AF41:AG41"/>
    <mergeCell ref="AH41:AI41"/>
    <mergeCell ref="AK41:AL41"/>
    <mergeCell ref="AM41:AN41"/>
    <mergeCell ref="B51:E51"/>
    <mergeCell ref="F51:K51"/>
    <mergeCell ref="L51:M51"/>
    <mergeCell ref="N51:O51"/>
    <mergeCell ref="L46:M46"/>
    <mergeCell ref="N46:O46"/>
    <mergeCell ref="AF31:AG31"/>
    <mergeCell ref="AH31:AI31"/>
    <mergeCell ref="AK31:AL31"/>
    <mergeCell ref="P51:U51"/>
    <mergeCell ref="V51:AC51"/>
    <mergeCell ref="A32:AV32"/>
    <mergeCell ref="F31:K31"/>
    <mergeCell ref="A47:AV47"/>
    <mergeCell ref="AP43:AV43"/>
    <mergeCell ref="A42:AV42"/>
    <mergeCell ref="AM31:AN31"/>
    <mergeCell ref="B31:E31"/>
    <mergeCell ref="B36:E36"/>
    <mergeCell ref="B41:E41"/>
    <mergeCell ref="F41:K41"/>
    <mergeCell ref="L41:M41"/>
    <mergeCell ref="N41:O41"/>
    <mergeCell ref="P41:U41"/>
    <mergeCell ref="V41:AC41"/>
    <mergeCell ref="AF46:AG46"/>
    <mergeCell ref="AH46:AI46"/>
    <mergeCell ref="AK46:AL46"/>
    <mergeCell ref="AM46:AN46"/>
    <mergeCell ref="AD51:AE51"/>
    <mergeCell ref="AF21:AG21"/>
    <mergeCell ref="AD16:AE16"/>
    <mergeCell ref="AF16:AG16"/>
    <mergeCell ref="AH16:AI16"/>
    <mergeCell ref="AK16:AL16"/>
    <mergeCell ref="AP8:AP9"/>
    <mergeCell ref="AD8:AE9"/>
    <mergeCell ref="AF8:AG9"/>
    <mergeCell ref="AH8:AI9"/>
    <mergeCell ref="AJ8:AJ9"/>
    <mergeCell ref="AK8:AL9"/>
    <mergeCell ref="AM8:AN9"/>
    <mergeCell ref="AO8:AO9"/>
    <mergeCell ref="AM16:AN16"/>
    <mergeCell ref="A12:AV12"/>
    <mergeCell ref="AP13:AV13"/>
    <mergeCell ref="B16:E16"/>
    <mergeCell ref="N16:O16"/>
    <mergeCell ref="B21:E21"/>
    <mergeCell ref="A17:AV17"/>
    <mergeCell ref="AQ16:AR16"/>
    <mergeCell ref="P16:U16"/>
    <mergeCell ref="V16:AC16"/>
    <mergeCell ref="F16:K16"/>
    <mergeCell ref="P46:U46"/>
    <mergeCell ref="V46:AC46"/>
    <mergeCell ref="AD46:AE46"/>
    <mergeCell ref="L31:M31"/>
    <mergeCell ref="N31:O31"/>
    <mergeCell ref="F36:K36"/>
    <mergeCell ref="L36:M36"/>
    <mergeCell ref="N36:O36"/>
    <mergeCell ref="P36:U36"/>
    <mergeCell ref="V36:AC36"/>
    <mergeCell ref="AD36:AE36"/>
    <mergeCell ref="AD31:AE31"/>
    <mergeCell ref="H9:I9"/>
    <mergeCell ref="J9:K9"/>
    <mergeCell ref="AB9:AC9"/>
    <mergeCell ref="AQ41:AR41"/>
    <mergeCell ref="P31:U31"/>
    <mergeCell ref="V31:AC31"/>
    <mergeCell ref="V21:AC21"/>
    <mergeCell ref="AD21:AE21"/>
    <mergeCell ref="AH21:AI21"/>
    <mergeCell ref="AK21:AL21"/>
    <mergeCell ref="AM21:AN21"/>
    <mergeCell ref="P21:U21"/>
    <mergeCell ref="F21:K21"/>
    <mergeCell ref="L21:M21"/>
    <mergeCell ref="N21:O21"/>
    <mergeCell ref="AQ31:AR31"/>
    <mergeCell ref="AQ21:AR21"/>
    <mergeCell ref="AP23:AV23"/>
    <mergeCell ref="AP28:AV28"/>
    <mergeCell ref="AQ26:AR26"/>
    <mergeCell ref="AP18:AV18"/>
    <mergeCell ref="AP33:AV33"/>
    <mergeCell ref="AP38:AV38"/>
    <mergeCell ref="AQ36:AR36"/>
    <mergeCell ref="A27:AV27"/>
    <mergeCell ref="L16:M16"/>
    <mergeCell ref="A7:A10"/>
    <mergeCell ref="B7:E9"/>
    <mergeCell ref="F8:K8"/>
    <mergeCell ref="L8:M9"/>
    <mergeCell ref="F9:G9"/>
    <mergeCell ref="V9:W9"/>
    <mergeCell ref="X9:Y9"/>
    <mergeCell ref="Z9:AA9"/>
    <mergeCell ref="F7:AJ7"/>
    <mergeCell ref="N8:O9"/>
    <mergeCell ref="P8:U8"/>
    <mergeCell ref="P9:Q9"/>
    <mergeCell ref="R9:S9"/>
    <mergeCell ref="T9:U9"/>
    <mergeCell ref="V8:AC8"/>
    <mergeCell ref="A11:AV11"/>
    <mergeCell ref="AK7:AP7"/>
    <mergeCell ref="AQ7:AR9"/>
    <mergeCell ref="AS7:AS9"/>
    <mergeCell ref="AT7:AT9"/>
    <mergeCell ref="AU7:AU9"/>
    <mergeCell ref="AV7:AV9"/>
  </mergeCells>
  <pageMargins left="0.7" right="0.7" top="0.75" bottom="0.75" header="0" footer="0"/>
  <pageSetup paperSize="9" scale="1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P1" zoomScale="60" zoomScaleNormal="44" workbookViewId="0">
      <selection activeCell="Q47" sqref="Q47"/>
    </sheetView>
  </sheetViews>
  <sheetFormatPr defaultColWidth="12.5703125" defaultRowHeight="15" customHeight="1"/>
  <cols>
    <col min="1" max="1" width="41.5703125" customWidth="1"/>
    <col min="2" max="6" width="12.570312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31.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28.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45" customHeight="1">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44.25"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32.25" customHeight="1">
      <c r="A11" s="476" t="s">
        <v>2057</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25.5" customHeight="1">
      <c r="A12" s="441" t="s">
        <v>2058</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36">
      <c r="A13" s="54" t="s">
        <v>46</v>
      </c>
      <c r="B13" s="49">
        <v>692</v>
      </c>
      <c r="C13" s="49">
        <v>291</v>
      </c>
      <c r="D13" s="49">
        <v>368</v>
      </c>
      <c r="E13" s="49">
        <v>33</v>
      </c>
      <c r="F13" s="49">
        <v>3</v>
      </c>
      <c r="G13" s="49">
        <v>0.4</v>
      </c>
      <c r="H13" s="49">
        <v>1</v>
      </c>
      <c r="I13" s="49">
        <v>0.1</v>
      </c>
      <c r="J13" s="49">
        <v>103</v>
      </c>
      <c r="K13" s="49">
        <v>14.8</v>
      </c>
      <c r="L13" s="49">
        <v>0</v>
      </c>
      <c r="M13" s="49">
        <v>0</v>
      </c>
      <c r="N13" s="49">
        <v>1</v>
      </c>
      <c r="O13" s="49">
        <v>0.1</v>
      </c>
      <c r="P13" s="49">
        <v>1</v>
      </c>
      <c r="Q13" s="49">
        <v>0.1</v>
      </c>
      <c r="R13" s="49">
        <v>0</v>
      </c>
      <c r="S13" s="49">
        <v>0</v>
      </c>
      <c r="T13" s="49">
        <v>6</v>
      </c>
      <c r="U13" s="49">
        <v>0.8</v>
      </c>
      <c r="V13" s="49">
        <v>4</v>
      </c>
      <c r="W13" s="49">
        <v>0.5</v>
      </c>
      <c r="X13" s="49">
        <v>22</v>
      </c>
      <c r="Y13" s="49">
        <v>3.1</v>
      </c>
      <c r="Z13" s="49">
        <v>0</v>
      </c>
      <c r="AA13" s="49">
        <v>0</v>
      </c>
      <c r="AB13" s="49">
        <v>16</v>
      </c>
      <c r="AC13" s="49">
        <v>2.2999999999999998</v>
      </c>
      <c r="AD13" s="49">
        <v>205</v>
      </c>
      <c r="AE13" s="49">
        <v>29.6</v>
      </c>
      <c r="AF13" s="49">
        <v>592</v>
      </c>
      <c r="AG13" s="49">
        <v>85.5</v>
      </c>
      <c r="AH13" s="49">
        <v>0</v>
      </c>
      <c r="AI13" s="49">
        <v>0</v>
      </c>
      <c r="AJ13" s="49">
        <v>0</v>
      </c>
      <c r="AK13" s="49">
        <v>0</v>
      </c>
      <c r="AL13" s="49">
        <v>0</v>
      </c>
      <c r="AM13" s="49">
        <v>2</v>
      </c>
      <c r="AN13" s="49">
        <v>2</v>
      </c>
      <c r="AO13" s="49">
        <v>12</v>
      </c>
      <c r="AP13" s="463" t="s">
        <v>47</v>
      </c>
      <c r="AQ13" s="464"/>
      <c r="AR13" s="464"/>
      <c r="AS13" s="464"/>
      <c r="AT13" s="464"/>
      <c r="AU13" s="464"/>
      <c r="AV13" s="462"/>
    </row>
    <row r="14" spans="1:48" ht="54">
      <c r="A14" s="54" t="s">
        <v>48</v>
      </c>
      <c r="B14" s="50">
        <v>710</v>
      </c>
      <c r="C14" s="50">
        <v>293</v>
      </c>
      <c r="D14" s="50">
        <v>375</v>
      </c>
      <c r="E14" s="50">
        <v>42</v>
      </c>
      <c r="F14" s="50">
        <v>2</v>
      </c>
      <c r="G14" s="50">
        <v>0.2</v>
      </c>
      <c r="H14" s="50">
        <v>2</v>
      </c>
      <c r="I14" s="50">
        <v>0.2</v>
      </c>
      <c r="J14" s="50">
        <v>0</v>
      </c>
      <c r="K14" s="50">
        <v>0</v>
      </c>
      <c r="L14" s="50">
        <v>0</v>
      </c>
      <c r="M14" s="50">
        <v>0</v>
      </c>
      <c r="N14" s="50">
        <v>0</v>
      </c>
      <c r="O14" s="50">
        <v>0</v>
      </c>
      <c r="P14" s="50">
        <v>1</v>
      </c>
      <c r="Q14" s="50" t="s">
        <v>615</v>
      </c>
      <c r="R14" s="50">
        <v>1</v>
      </c>
      <c r="S14" s="50" t="s">
        <v>615</v>
      </c>
      <c r="T14" s="50">
        <v>4</v>
      </c>
      <c r="U14" s="50">
        <v>0.6</v>
      </c>
      <c r="V14" s="50">
        <v>180</v>
      </c>
      <c r="W14" s="50">
        <v>25</v>
      </c>
      <c r="X14" s="50">
        <v>22</v>
      </c>
      <c r="Y14" s="50">
        <v>3</v>
      </c>
      <c r="Z14" s="50">
        <v>1</v>
      </c>
      <c r="AA14" s="50">
        <v>0.1</v>
      </c>
      <c r="AB14" s="50">
        <v>230</v>
      </c>
      <c r="AC14" s="50">
        <v>32</v>
      </c>
      <c r="AD14" s="50">
        <v>486</v>
      </c>
      <c r="AE14" s="50">
        <v>68</v>
      </c>
      <c r="AF14" s="50">
        <v>710</v>
      </c>
      <c r="AG14" s="50">
        <v>100</v>
      </c>
      <c r="AH14" s="50">
        <v>370</v>
      </c>
      <c r="AI14" s="50">
        <v>52</v>
      </c>
      <c r="AJ14" s="50">
        <v>23</v>
      </c>
      <c r="AK14" s="50">
        <v>0</v>
      </c>
      <c r="AL14" s="50">
        <v>0</v>
      </c>
      <c r="AM14" s="50">
        <v>2</v>
      </c>
      <c r="AN14" s="50">
        <v>1</v>
      </c>
      <c r="AO14" s="50">
        <v>13</v>
      </c>
      <c r="AP14" s="50" t="s">
        <v>49</v>
      </c>
      <c r="AQ14" s="50">
        <v>2</v>
      </c>
      <c r="AR14" s="50">
        <v>27</v>
      </c>
      <c r="AS14" s="50">
        <v>1</v>
      </c>
      <c r="AT14" s="50" t="s">
        <v>49</v>
      </c>
      <c r="AU14" s="50" t="s">
        <v>50</v>
      </c>
      <c r="AV14" s="50" t="s">
        <v>50</v>
      </c>
    </row>
    <row r="15" spans="1:48" ht="45">
      <c r="A15" s="122" t="s">
        <v>51</v>
      </c>
      <c r="B15" s="52">
        <v>18</v>
      </c>
      <c r="C15" s="52">
        <v>2</v>
      </c>
      <c r="D15" s="52">
        <v>7</v>
      </c>
      <c r="E15" s="52">
        <v>9</v>
      </c>
      <c r="F15" s="52">
        <v>1</v>
      </c>
      <c r="G15" s="52">
        <v>-0.2</v>
      </c>
      <c r="H15" s="52">
        <v>1</v>
      </c>
      <c r="I15" s="52">
        <v>0.1</v>
      </c>
      <c r="J15" s="52">
        <v>-103</v>
      </c>
      <c r="K15" s="52">
        <v>-15</v>
      </c>
      <c r="L15" s="52">
        <v>0</v>
      </c>
      <c r="M15" s="52">
        <v>0</v>
      </c>
      <c r="N15" s="52">
        <v>-1</v>
      </c>
      <c r="O15" s="52">
        <v>0</v>
      </c>
      <c r="P15" s="52">
        <v>0</v>
      </c>
      <c r="Q15" s="52">
        <v>0</v>
      </c>
      <c r="R15" s="52">
        <v>1</v>
      </c>
      <c r="S15" s="52" t="s">
        <v>2059</v>
      </c>
      <c r="T15" s="52">
        <v>-2</v>
      </c>
      <c r="U15" s="52">
        <v>0</v>
      </c>
      <c r="V15" s="52" t="s">
        <v>2060</v>
      </c>
      <c r="W15" s="52" t="s">
        <v>2061</v>
      </c>
      <c r="X15" s="52">
        <v>0</v>
      </c>
      <c r="Y15" s="52">
        <v>-0.1</v>
      </c>
      <c r="Z15" s="52" t="s">
        <v>95</v>
      </c>
      <c r="AA15" s="52" t="s">
        <v>55</v>
      </c>
      <c r="AB15" s="52" t="s">
        <v>2062</v>
      </c>
      <c r="AC15" s="52" t="s">
        <v>2063</v>
      </c>
      <c r="AD15" s="52" t="s">
        <v>2064</v>
      </c>
      <c r="AE15" s="52" t="s">
        <v>2065</v>
      </c>
      <c r="AF15" s="52" t="s">
        <v>1663</v>
      </c>
      <c r="AG15" s="52" t="s">
        <v>2066</v>
      </c>
      <c r="AH15" s="52" t="s">
        <v>2067</v>
      </c>
      <c r="AI15" s="52" t="s">
        <v>120</v>
      </c>
      <c r="AJ15" s="52" t="s">
        <v>738</v>
      </c>
      <c r="AK15" s="52">
        <v>0</v>
      </c>
      <c r="AL15" s="52">
        <v>0</v>
      </c>
      <c r="AM15" s="52">
        <v>0</v>
      </c>
      <c r="AN15" s="52">
        <v>-1</v>
      </c>
      <c r="AO15" s="52" t="s">
        <v>95</v>
      </c>
      <c r="AP15" s="53" t="s">
        <v>64</v>
      </c>
      <c r="AQ15" s="52">
        <v>2</v>
      </c>
      <c r="AR15" s="52">
        <v>27</v>
      </c>
      <c r="AS15" s="52">
        <v>1</v>
      </c>
      <c r="AT15" s="53" t="s">
        <v>64</v>
      </c>
      <c r="AU15" s="52" t="s">
        <v>2068</v>
      </c>
      <c r="AV15" s="52" t="s">
        <v>47</v>
      </c>
    </row>
    <row r="16" spans="1:48" ht="342">
      <c r="A16" s="54" t="s">
        <v>65</v>
      </c>
      <c r="B16" s="463" t="s">
        <v>2069</v>
      </c>
      <c r="C16" s="464"/>
      <c r="D16" s="464"/>
      <c r="E16" s="462"/>
      <c r="F16" s="463" t="s">
        <v>2070</v>
      </c>
      <c r="G16" s="464"/>
      <c r="H16" s="464"/>
      <c r="I16" s="464"/>
      <c r="J16" s="464"/>
      <c r="K16" s="462"/>
      <c r="L16" s="463" t="s">
        <v>2071</v>
      </c>
      <c r="M16" s="462"/>
      <c r="N16" s="463" t="s">
        <v>2072</v>
      </c>
      <c r="O16" s="462"/>
      <c r="P16" s="463" t="s">
        <v>2073</v>
      </c>
      <c r="Q16" s="464"/>
      <c r="R16" s="464"/>
      <c r="S16" s="464"/>
      <c r="T16" s="464"/>
      <c r="U16" s="462"/>
      <c r="V16" s="463" t="s">
        <v>2074</v>
      </c>
      <c r="W16" s="464"/>
      <c r="X16" s="464"/>
      <c r="Y16" s="464"/>
      <c r="Z16" s="464"/>
      <c r="AA16" s="464"/>
      <c r="AB16" s="464"/>
      <c r="AC16" s="462"/>
      <c r="AD16" s="463" t="s">
        <v>72</v>
      </c>
      <c r="AE16" s="462"/>
      <c r="AF16" s="463" t="s">
        <v>73</v>
      </c>
      <c r="AG16" s="462"/>
      <c r="AH16" s="463" t="s">
        <v>2075</v>
      </c>
      <c r="AI16" s="462"/>
      <c r="AJ16" s="50" t="s">
        <v>2076</v>
      </c>
      <c r="AK16" s="463" t="s">
        <v>76</v>
      </c>
      <c r="AL16" s="462"/>
      <c r="AM16" s="463" t="s">
        <v>77</v>
      </c>
      <c r="AN16" s="462"/>
      <c r="AO16" s="50" t="s">
        <v>78</v>
      </c>
      <c r="AP16" s="50" t="s">
        <v>2077</v>
      </c>
      <c r="AQ16" s="463" t="s">
        <v>2078</v>
      </c>
      <c r="AR16" s="462"/>
      <c r="AS16" s="50" t="s">
        <v>81</v>
      </c>
      <c r="AT16" s="50" t="s">
        <v>82</v>
      </c>
      <c r="AU16" s="50" t="s">
        <v>1827</v>
      </c>
      <c r="AV16" s="50" t="s">
        <v>735</v>
      </c>
    </row>
    <row r="17" spans="1:48" ht="18">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row>
    <row r="18" spans="1:48" ht="30" customHeight="1">
      <c r="A18" s="441" t="s">
        <v>2079</v>
      </c>
      <c r="B18" s="464"/>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2"/>
    </row>
    <row r="19" spans="1:48" ht="36">
      <c r="A19" s="54" t="s">
        <v>46</v>
      </c>
      <c r="B19" s="49">
        <v>848</v>
      </c>
      <c r="C19" s="49">
        <v>357</v>
      </c>
      <c r="D19" s="49">
        <v>434</v>
      </c>
      <c r="E19" s="49">
        <v>57</v>
      </c>
      <c r="F19" s="49">
        <v>5</v>
      </c>
      <c r="G19" s="49">
        <v>0.6</v>
      </c>
      <c r="H19" s="49">
        <v>2</v>
      </c>
      <c r="I19" s="49">
        <v>0.2</v>
      </c>
      <c r="J19" s="49">
        <v>10</v>
      </c>
      <c r="K19" s="49">
        <v>1.2</v>
      </c>
      <c r="L19" s="49">
        <v>3</v>
      </c>
      <c r="M19" s="49">
        <v>0.4</v>
      </c>
      <c r="N19" s="49">
        <v>0</v>
      </c>
      <c r="O19" s="49">
        <v>0</v>
      </c>
      <c r="P19" s="49">
        <v>1</v>
      </c>
      <c r="Q19" s="49">
        <v>0.1</v>
      </c>
      <c r="R19" s="49">
        <v>0</v>
      </c>
      <c r="S19" s="49">
        <v>0</v>
      </c>
      <c r="T19" s="49">
        <v>16</v>
      </c>
      <c r="U19" s="49">
        <v>1.9</v>
      </c>
      <c r="V19" s="49">
        <v>430</v>
      </c>
      <c r="W19" s="49">
        <v>51</v>
      </c>
      <c r="X19" s="49">
        <v>19</v>
      </c>
      <c r="Y19" s="49">
        <v>2.2000000000000002</v>
      </c>
      <c r="Z19" s="49">
        <v>4</v>
      </c>
      <c r="AA19" s="49">
        <v>0.5</v>
      </c>
      <c r="AB19" s="49">
        <v>848</v>
      </c>
      <c r="AC19" s="49">
        <v>100</v>
      </c>
      <c r="AD19" s="49">
        <v>209</v>
      </c>
      <c r="AE19" s="49">
        <v>25</v>
      </c>
      <c r="AF19" s="49">
        <v>791</v>
      </c>
      <c r="AG19" s="49">
        <v>93</v>
      </c>
      <c r="AH19" s="49">
        <v>848</v>
      </c>
      <c r="AI19" s="49">
        <v>100</v>
      </c>
      <c r="AJ19" s="49">
        <v>3</v>
      </c>
      <c r="AK19" s="49">
        <v>0</v>
      </c>
      <c r="AL19" s="49">
        <v>0</v>
      </c>
      <c r="AM19" s="49">
        <v>2</v>
      </c>
      <c r="AN19" s="49">
        <v>2</v>
      </c>
      <c r="AO19" s="49">
        <v>9</v>
      </c>
      <c r="AP19" s="463" t="s">
        <v>47</v>
      </c>
      <c r="AQ19" s="464"/>
      <c r="AR19" s="464"/>
      <c r="AS19" s="464"/>
      <c r="AT19" s="464"/>
      <c r="AU19" s="464"/>
      <c r="AV19" s="462"/>
    </row>
    <row r="20" spans="1:48" ht="54">
      <c r="A20" s="54" t="s">
        <v>48</v>
      </c>
      <c r="B20" s="50">
        <v>851</v>
      </c>
      <c r="C20" s="50">
        <v>364</v>
      </c>
      <c r="D20" s="50">
        <v>438</v>
      </c>
      <c r="E20" s="50">
        <v>49</v>
      </c>
      <c r="F20" s="50">
        <v>5</v>
      </c>
      <c r="G20" s="50">
        <v>0.5</v>
      </c>
      <c r="H20" s="50">
        <v>0</v>
      </c>
      <c r="I20" s="50">
        <v>0</v>
      </c>
      <c r="J20" s="50">
        <v>0</v>
      </c>
      <c r="K20" s="50">
        <v>0</v>
      </c>
      <c r="L20" s="50">
        <v>0</v>
      </c>
      <c r="M20" s="50">
        <v>0</v>
      </c>
      <c r="N20" s="50">
        <v>0</v>
      </c>
      <c r="O20" s="50">
        <v>0</v>
      </c>
      <c r="P20" s="50">
        <v>0</v>
      </c>
      <c r="Q20" s="50">
        <v>0</v>
      </c>
      <c r="R20" s="50">
        <v>0</v>
      </c>
      <c r="S20" s="50">
        <v>0</v>
      </c>
      <c r="T20" s="50">
        <v>6</v>
      </c>
      <c r="U20" s="50">
        <v>0.7</v>
      </c>
      <c r="V20" s="50">
        <v>851</v>
      </c>
      <c r="W20" s="50">
        <v>100</v>
      </c>
      <c r="X20" s="50">
        <v>21</v>
      </c>
      <c r="Y20" s="50">
        <v>2.4</v>
      </c>
      <c r="Z20" s="50">
        <v>1</v>
      </c>
      <c r="AA20" s="50">
        <v>0.1</v>
      </c>
      <c r="AB20" s="50">
        <v>683</v>
      </c>
      <c r="AC20" s="50">
        <v>80</v>
      </c>
      <c r="AD20" s="50">
        <v>378</v>
      </c>
      <c r="AE20" s="50">
        <v>44</v>
      </c>
      <c r="AF20" s="50">
        <v>851</v>
      </c>
      <c r="AG20" s="50">
        <v>100</v>
      </c>
      <c r="AH20" s="50">
        <v>851</v>
      </c>
      <c r="AI20" s="50">
        <v>100</v>
      </c>
      <c r="AJ20" s="50">
        <v>30</v>
      </c>
      <c r="AK20" s="50">
        <v>0</v>
      </c>
      <c r="AL20" s="50">
        <v>0</v>
      </c>
      <c r="AM20" s="50">
        <v>1</v>
      </c>
      <c r="AN20" s="50">
        <v>1</v>
      </c>
      <c r="AO20" s="50">
        <v>12</v>
      </c>
      <c r="AP20" s="50" t="s">
        <v>50</v>
      </c>
      <c r="AQ20" s="50">
        <v>2</v>
      </c>
      <c r="AR20" s="50">
        <v>45</v>
      </c>
      <c r="AS20" s="50">
        <v>1</v>
      </c>
      <c r="AT20" s="50" t="s">
        <v>49</v>
      </c>
      <c r="AU20" s="50" t="s">
        <v>49</v>
      </c>
      <c r="AV20" s="50" t="s">
        <v>50</v>
      </c>
    </row>
    <row r="21" spans="1:48" ht="45">
      <c r="A21" s="122" t="s">
        <v>51</v>
      </c>
      <c r="B21" s="52" t="s">
        <v>53</v>
      </c>
      <c r="C21" s="52" t="s">
        <v>182</v>
      </c>
      <c r="D21" s="52" t="s">
        <v>89</v>
      </c>
      <c r="E21" s="52">
        <v>-8</v>
      </c>
      <c r="F21" s="52">
        <v>0</v>
      </c>
      <c r="G21" s="52">
        <v>-0.1</v>
      </c>
      <c r="H21" s="52">
        <v>-2</v>
      </c>
      <c r="I21" s="52">
        <v>0</v>
      </c>
      <c r="J21" s="52">
        <v>-10</v>
      </c>
      <c r="K21" s="52">
        <v>-1.2</v>
      </c>
      <c r="L21" s="52">
        <v>-3</v>
      </c>
      <c r="M21" s="52">
        <v>0</v>
      </c>
      <c r="N21" s="52">
        <v>0</v>
      </c>
      <c r="O21" s="52">
        <v>0</v>
      </c>
      <c r="P21" s="52">
        <v>-1</v>
      </c>
      <c r="Q21" s="52">
        <v>-0.1</v>
      </c>
      <c r="R21" s="52">
        <v>0</v>
      </c>
      <c r="S21" s="52">
        <v>0</v>
      </c>
      <c r="T21" s="52">
        <v>-10</v>
      </c>
      <c r="U21" s="52">
        <v>-1</v>
      </c>
      <c r="V21" s="52" t="s">
        <v>2080</v>
      </c>
      <c r="W21" s="52" t="s">
        <v>682</v>
      </c>
      <c r="X21" s="52" t="s">
        <v>88</v>
      </c>
      <c r="Y21" s="52" t="s">
        <v>2081</v>
      </c>
      <c r="Z21" s="52">
        <v>-3</v>
      </c>
      <c r="AA21" s="52">
        <v>-0.4</v>
      </c>
      <c r="AB21" s="52">
        <v>-165</v>
      </c>
      <c r="AC21" s="52">
        <v>-20</v>
      </c>
      <c r="AD21" s="52" t="s">
        <v>2082</v>
      </c>
      <c r="AE21" s="52" t="s">
        <v>181</v>
      </c>
      <c r="AF21" s="52" t="s">
        <v>1478</v>
      </c>
      <c r="AG21" s="52" t="s">
        <v>182</v>
      </c>
      <c r="AH21" s="52" t="s">
        <v>53</v>
      </c>
      <c r="AI21" s="52">
        <v>0</v>
      </c>
      <c r="AJ21" s="52" t="s">
        <v>167</v>
      </c>
      <c r="AK21" s="52">
        <v>0</v>
      </c>
      <c r="AL21" s="52">
        <v>0</v>
      </c>
      <c r="AM21" s="52">
        <v>-1</v>
      </c>
      <c r="AN21" s="52">
        <v>-1</v>
      </c>
      <c r="AO21" s="52" t="s">
        <v>53</v>
      </c>
      <c r="AP21" s="52" t="s">
        <v>47</v>
      </c>
      <c r="AQ21" s="52">
        <v>2</v>
      </c>
      <c r="AR21" s="52">
        <v>45</v>
      </c>
      <c r="AS21" s="52">
        <v>1</v>
      </c>
      <c r="AT21" s="53" t="s">
        <v>64</v>
      </c>
      <c r="AU21" s="53" t="s">
        <v>64</v>
      </c>
      <c r="AV21" s="52" t="s">
        <v>47</v>
      </c>
    </row>
    <row r="22" spans="1:48" ht="342">
      <c r="A22" s="54" t="s">
        <v>65</v>
      </c>
      <c r="B22" s="463" t="s">
        <v>2083</v>
      </c>
      <c r="C22" s="464"/>
      <c r="D22" s="464"/>
      <c r="E22" s="462"/>
      <c r="F22" s="463" t="s">
        <v>2084</v>
      </c>
      <c r="G22" s="464"/>
      <c r="H22" s="464"/>
      <c r="I22" s="464"/>
      <c r="J22" s="464"/>
      <c r="K22" s="462"/>
      <c r="L22" s="463" t="s">
        <v>2071</v>
      </c>
      <c r="M22" s="462"/>
      <c r="N22" s="463" t="s">
        <v>2072</v>
      </c>
      <c r="O22" s="462"/>
      <c r="P22" s="463" t="s">
        <v>2085</v>
      </c>
      <c r="Q22" s="464"/>
      <c r="R22" s="464"/>
      <c r="S22" s="464"/>
      <c r="T22" s="464"/>
      <c r="U22" s="462"/>
      <c r="V22" s="463" t="s">
        <v>2086</v>
      </c>
      <c r="W22" s="464"/>
      <c r="X22" s="464"/>
      <c r="Y22" s="464"/>
      <c r="Z22" s="464"/>
      <c r="AA22" s="464"/>
      <c r="AB22" s="464"/>
      <c r="AC22" s="462"/>
      <c r="AD22" s="463" t="s">
        <v>72</v>
      </c>
      <c r="AE22" s="462"/>
      <c r="AF22" s="463" t="s">
        <v>73</v>
      </c>
      <c r="AG22" s="462"/>
      <c r="AH22" s="463" t="s">
        <v>2075</v>
      </c>
      <c r="AI22" s="462"/>
      <c r="AJ22" s="50" t="s">
        <v>2076</v>
      </c>
      <c r="AK22" s="463" t="s">
        <v>76</v>
      </c>
      <c r="AL22" s="462"/>
      <c r="AM22" s="463" t="s">
        <v>77</v>
      </c>
      <c r="AN22" s="462"/>
      <c r="AO22" s="50" t="s">
        <v>78</v>
      </c>
      <c r="AP22" s="50" t="s">
        <v>2077</v>
      </c>
      <c r="AQ22" s="463" t="s">
        <v>2078</v>
      </c>
      <c r="AR22" s="462"/>
      <c r="AS22" s="50" t="s">
        <v>81</v>
      </c>
      <c r="AT22" s="50" t="s">
        <v>82</v>
      </c>
      <c r="AU22" s="50" t="s">
        <v>228</v>
      </c>
      <c r="AV22" s="50" t="s">
        <v>735</v>
      </c>
    </row>
    <row r="23" spans="1:48" ht="45" customHeight="1">
      <c r="A23" s="441" t="s">
        <v>2087</v>
      </c>
      <c r="B23" s="464"/>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2"/>
    </row>
    <row r="24" spans="1:48" ht="36">
      <c r="A24" s="54" t="s">
        <v>46</v>
      </c>
      <c r="B24" s="49">
        <v>913</v>
      </c>
      <c r="C24" s="49">
        <v>425</v>
      </c>
      <c r="D24" s="49">
        <v>442</v>
      </c>
      <c r="E24" s="49">
        <v>46</v>
      </c>
      <c r="F24" s="49">
        <v>10</v>
      </c>
      <c r="G24" s="49">
        <v>1</v>
      </c>
      <c r="H24" s="49">
        <v>3</v>
      </c>
      <c r="I24" s="49">
        <v>0.3</v>
      </c>
      <c r="J24" s="49">
        <v>17</v>
      </c>
      <c r="K24" s="49">
        <v>1.8</v>
      </c>
      <c r="L24" s="49">
        <v>4</v>
      </c>
      <c r="M24" s="49">
        <v>0.4</v>
      </c>
      <c r="N24" s="49">
        <v>0</v>
      </c>
      <c r="O24" s="49">
        <v>0</v>
      </c>
      <c r="P24" s="49">
        <v>0</v>
      </c>
      <c r="Q24" s="49">
        <v>0</v>
      </c>
      <c r="R24" s="49">
        <v>0</v>
      </c>
      <c r="S24" s="49">
        <v>0</v>
      </c>
      <c r="T24" s="49">
        <v>0</v>
      </c>
      <c r="U24" s="49">
        <v>0</v>
      </c>
      <c r="V24" s="49">
        <v>124</v>
      </c>
      <c r="W24" s="49">
        <v>13.6</v>
      </c>
      <c r="X24" s="49">
        <v>20</v>
      </c>
      <c r="Y24" s="49">
        <v>2.2000000000000002</v>
      </c>
      <c r="Z24" s="49">
        <v>0</v>
      </c>
      <c r="AA24" s="49">
        <v>0</v>
      </c>
      <c r="AB24" s="49">
        <v>136</v>
      </c>
      <c r="AC24" s="49">
        <v>14.9</v>
      </c>
      <c r="AD24" s="49">
        <v>275</v>
      </c>
      <c r="AE24" s="49">
        <v>30.1</v>
      </c>
      <c r="AF24" s="49">
        <v>888</v>
      </c>
      <c r="AG24" s="49">
        <v>97.3</v>
      </c>
      <c r="AH24" s="49">
        <v>905</v>
      </c>
      <c r="AI24" s="49">
        <v>99</v>
      </c>
      <c r="AJ24" s="49">
        <v>16</v>
      </c>
      <c r="AK24" s="49">
        <v>0</v>
      </c>
      <c r="AL24" s="49">
        <v>0</v>
      </c>
      <c r="AM24" s="49">
        <v>1</v>
      </c>
      <c r="AN24" s="49">
        <v>1</v>
      </c>
      <c r="AO24" s="49">
        <v>8</v>
      </c>
      <c r="AP24" s="463" t="s">
        <v>47</v>
      </c>
      <c r="AQ24" s="464"/>
      <c r="AR24" s="464"/>
      <c r="AS24" s="464"/>
      <c r="AT24" s="464"/>
      <c r="AU24" s="464"/>
      <c r="AV24" s="462"/>
    </row>
    <row r="25" spans="1:48" ht="54">
      <c r="A25" s="54" t="s">
        <v>48</v>
      </c>
      <c r="B25" s="50">
        <v>933</v>
      </c>
      <c r="C25" s="50">
        <v>429</v>
      </c>
      <c r="D25" s="50">
        <v>459</v>
      </c>
      <c r="E25" s="50">
        <v>45</v>
      </c>
      <c r="F25" s="50">
        <v>5</v>
      </c>
      <c r="G25" s="50">
        <v>0.6</v>
      </c>
      <c r="H25" s="50">
        <v>2</v>
      </c>
      <c r="I25" s="50">
        <v>0.3</v>
      </c>
      <c r="J25" s="50">
        <v>0</v>
      </c>
      <c r="K25" s="50">
        <v>0</v>
      </c>
      <c r="L25" s="50">
        <v>2</v>
      </c>
      <c r="M25" s="50">
        <v>0.3</v>
      </c>
      <c r="N25" s="50">
        <v>0</v>
      </c>
      <c r="O25" s="50">
        <v>0</v>
      </c>
      <c r="P25" s="50">
        <v>0</v>
      </c>
      <c r="Q25" s="50">
        <v>0</v>
      </c>
      <c r="R25" s="50">
        <v>1</v>
      </c>
      <c r="S25" s="50">
        <v>0.1</v>
      </c>
      <c r="T25" s="50">
        <v>0</v>
      </c>
      <c r="U25" s="50">
        <v>0</v>
      </c>
      <c r="V25" s="50">
        <v>300</v>
      </c>
      <c r="W25" s="50">
        <v>32</v>
      </c>
      <c r="X25" s="50">
        <v>20</v>
      </c>
      <c r="Y25" s="50">
        <v>2.1</v>
      </c>
      <c r="Z25" s="50">
        <v>3</v>
      </c>
      <c r="AA25" s="50">
        <v>0.3</v>
      </c>
      <c r="AB25" s="50">
        <v>450</v>
      </c>
      <c r="AC25" s="50">
        <v>48</v>
      </c>
      <c r="AD25" s="50">
        <v>850</v>
      </c>
      <c r="AE25" s="50">
        <v>91</v>
      </c>
      <c r="AF25" s="50">
        <v>923</v>
      </c>
      <c r="AG25" s="50">
        <v>99</v>
      </c>
      <c r="AH25" s="50">
        <v>923</v>
      </c>
      <c r="AI25" s="50">
        <v>99</v>
      </c>
      <c r="AJ25" s="50">
        <v>25</v>
      </c>
      <c r="AK25" s="50">
        <v>0</v>
      </c>
      <c r="AL25" s="50">
        <v>0</v>
      </c>
      <c r="AM25" s="50">
        <v>2</v>
      </c>
      <c r="AN25" s="50">
        <v>2</v>
      </c>
      <c r="AO25" s="50">
        <v>10</v>
      </c>
      <c r="AP25" s="50" t="s">
        <v>49</v>
      </c>
      <c r="AQ25" s="50">
        <v>2</v>
      </c>
      <c r="AR25" s="50">
        <v>38</v>
      </c>
      <c r="AS25" s="50">
        <v>1</v>
      </c>
      <c r="AT25" s="50" t="s">
        <v>49</v>
      </c>
      <c r="AU25" s="50" t="s">
        <v>49</v>
      </c>
      <c r="AV25" s="50" t="s">
        <v>50</v>
      </c>
    </row>
    <row r="26" spans="1:48" ht="45">
      <c r="A26" s="122" t="s">
        <v>51</v>
      </c>
      <c r="B26" s="52" t="s">
        <v>57</v>
      </c>
      <c r="C26" s="52" t="s">
        <v>89</v>
      </c>
      <c r="D26" s="52" t="s">
        <v>190</v>
      </c>
      <c r="E26" s="52">
        <v>-1</v>
      </c>
      <c r="F26" s="52">
        <v>-5</v>
      </c>
      <c r="G26" s="52">
        <v>-0.4</v>
      </c>
      <c r="H26" s="52">
        <v>-1</v>
      </c>
      <c r="I26" s="52">
        <v>0</v>
      </c>
      <c r="J26" s="52">
        <v>-17</v>
      </c>
      <c r="K26" s="52">
        <v>-1.8</v>
      </c>
      <c r="L26" s="52">
        <v>-2</v>
      </c>
      <c r="M26" s="52">
        <v>0</v>
      </c>
      <c r="N26" s="52">
        <v>0</v>
      </c>
      <c r="O26" s="52">
        <v>0</v>
      </c>
      <c r="P26" s="52">
        <v>0</v>
      </c>
      <c r="Q26" s="52">
        <v>0</v>
      </c>
      <c r="R26" s="52">
        <v>1</v>
      </c>
      <c r="S26" s="52" t="s">
        <v>2059</v>
      </c>
      <c r="T26" s="52">
        <v>0</v>
      </c>
      <c r="U26" s="52">
        <v>0</v>
      </c>
      <c r="V26" s="52" t="s">
        <v>2060</v>
      </c>
      <c r="W26" s="52" t="s">
        <v>2088</v>
      </c>
      <c r="X26" s="52">
        <v>0</v>
      </c>
      <c r="Y26" s="52">
        <v>-0.1</v>
      </c>
      <c r="Z26" s="52" t="s">
        <v>53</v>
      </c>
      <c r="AA26" s="52" t="s">
        <v>54</v>
      </c>
      <c r="AB26" s="52" t="s">
        <v>2089</v>
      </c>
      <c r="AC26" s="52" t="s">
        <v>2090</v>
      </c>
      <c r="AD26" s="52" t="s">
        <v>2091</v>
      </c>
      <c r="AE26" s="52" t="s">
        <v>2092</v>
      </c>
      <c r="AF26" s="52" t="s">
        <v>863</v>
      </c>
      <c r="AG26" s="52">
        <v>1.7</v>
      </c>
      <c r="AH26" s="52" t="s">
        <v>62</v>
      </c>
      <c r="AI26" s="52">
        <v>0</v>
      </c>
      <c r="AJ26" s="52" t="s">
        <v>91</v>
      </c>
      <c r="AK26" s="52">
        <v>0</v>
      </c>
      <c r="AL26" s="52">
        <v>0</v>
      </c>
      <c r="AM26" s="52" t="s">
        <v>95</v>
      </c>
      <c r="AN26" s="52" t="s">
        <v>95</v>
      </c>
      <c r="AO26" s="52" t="s">
        <v>88</v>
      </c>
      <c r="AP26" s="53" t="s">
        <v>64</v>
      </c>
      <c r="AQ26" s="52">
        <v>2</v>
      </c>
      <c r="AR26" s="52">
        <v>38</v>
      </c>
      <c r="AS26" s="52">
        <v>1</v>
      </c>
      <c r="AT26" s="53" t="s">
        <v>64</v>
      </c>
      <c r="AU26" s="53" t="s">
        <v>64</v>
      </c>
      <c r="AV26" s="52" t="s">
        <v>47</v>
      </c>
    </row>
    <row r="27" spans="1:48" ht="342">
      <c r="A27" s="54" t="s">
        <v>65</v>
      </c>
      <c r="B27" s="463" t="s">
        <v>2093</v>
      </c>
      <c r="C27" s="464"/>
      <c r="D27" s="464"/>
      <c r="E27" s="462"/>
      <c r="F27" s="463" t="s">
        <v>2094</v>
      </c>
      <c r="G27" s="464"/>
      <c r="H27" s="464"/>
      <c r="I27" s="464"/>
      <c r="J27" s="464"/>
      <c r="K27" s="462"/>
      <c r="L27" s="463" t="s">
        <v>2071</v>
      </c>
      <c r="M27" s="462"/>
      <c r="N27" s="463" t="s">
        <v>2072</v>
      </c>
      <c r="O27" s="462"/>
      <c r="P27" s="463" t="s">
        <v>2095</v>
      </c>
      <c r="Q27" s="464"/>
      <c r="R27" s="464"/>
      <c r="S27" s="464"/>
      <c r="T27" s="464"/>
      <c r="U27" s="462"/>
      <c r="V27" s="463" t="s">
        <v>2096</v>
      </c>
      <c r="W27" s="464"/>
      <c r="X27" s="464"/>
      <c r="Y27" s="464"/>
      <c r="Z27" s="464"/>
      <c r="AA27" s="464"/>
      <c r="AB27" s="464"/>
      <c r="AC27" s="462"/>
      <c r="AD27" s="463" t="s">
        <v>72</v>
      </c>
      <c r="AE27" s="462"/>
      <c r="AF27" s="463" t="s">
        <v>73</v>
      </c>
      <c r="AG27" s="462"/>
      <c r="AH27" s="463" t="s">
        <v>2075</v>
      </c>
      <c r="AI27" s="462"/>
      <c r="AJ27" s="50" t="s">
        <v>2076</v>
      </c>
      <c r="AK27" s="463" t="s">
        <v>76</v>
      </c>
      <c r="AL27" s="462"/>
      <c r="AM27" s="463" t="s">
        <v>77</v>
      </c>
      <c r="AN27" s="462"/>
      <c r="AO27" s="50" t="s">
        <v>78</v>
      </c>
      <c r="AP27" s="50" t="s">
        <v>2077</v>
      </c>
      <c r="AQ27" s="463" t="s">
        <v>2078</v>
      </c>
      <c r="AR27" s="462"/>
      <c r="AS27" s="50" t="s">
        <v>81</v>
      </c>
      <c r="AT27" s="50" t="s">
        <v>82</v>
      </c>
      <c r="AU27" s="50" t="s">
        <v>1827</v>
      </c>
      <c r="AV27" s="50" t="s">
        <v>735</v>
      </c>
    </row>
    <row r="28" spans="1:48" ht="42" customHeight="1">
      <c r="A28" s="441" t="s">
        <v>2097</v>
      </c>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2"/>
    </row>
    <row r="29" spans="1:48" ht="36">
      <c r="A29" s="54" t="s">
        <v>46</v>
      </c>
      <c r="B29" s="49">
        <v>769</v>
      </c>
      <c r="C29" s="49">
        <v>340</v>
      </c>
      <c r="D29" s="49">
        <v>394</v>
      </c>
      <c r="E29" s="49">
        <v>35</v>
      </c>
      <c r="F29" s="49">
        <v>7</v>
      </c>
      <c r="G29" s="49">
        <v>0.9</v>
      </c>
      <c r="H29" s="49">
        <v>5</v>
      </c>
      <c r="I29" s="49">
        <v>0.6</v>
      </c>
      <c r="J29" s="49">
        <v>0</v>
      </c>
      <c r="K29" s="49">
        <v>0</v>
      </c>
      <c r="L29" s="49">
        <v>0</v>
      </c>
      <c r="M29" s="49">
        <v>0</v>
      </c>
      <c r="N29" s="49">
        <v>1</v>
      </c>
      <c r="O29" s="49">
        <v>0.1</v>
      </c>
      <c r="P29" s="49">
        <v>0</v>
      </c>
      <c r="Q29" s="49">
        <v>0</v>
      </c>
      <c r="R29" s="49">
        <v>0</v>
      </c>
      <c r="S29" s="49">
        <v>0</v>
      </c>
      <c r="T29" s="49">
        <v>0</v>
      </c>
      <c r="U29" s="49">
        <v>0</v>
      </c>
      <c r="V29" s="49">
        <v>0</v>
      </c>
      <c r="W29" s="49">
        <v>0</v>
      </c>
      <c r="X29" s="49">
        <v>20</v>
      </c>
      <c r="Y29" s="49">
        <v>2.6</v>
      </c>
      <c r="Z29" s="49">
        <v>0</v>
      </c>
      <c r="AA29" s="49">
        <v>0</v>
      </c>
      <c r="AB29" s="49">
        <v>151</v>
      </c>
      <c r="AC29" s="49">
        <v>19.600000000000001</v>
      </c>
      <c r="AD29" s="49">
        <v>277</v>
      </c>
      <c r="AE29" s="49">
        <v>36</v>
      </c>
      <c r="AF29" s="49">
        <v>760</v>
      </c>
      <c r="AG29" s="49">
        <v>99</v>
      </c>
      <c r="AH29" s="49">
        <v>769</v>
      </c>
      <c r="AI29" s="49">
        <v>100</v>
      </c>
      <c r="AJ29" s="49">
        <v>7</v>
      </c>
      <c r="AK29" s="49">
        <v>0</v>
      </c>
      <c r="AL29" s="49">
        <v>0</v>
      </c>
      <c r="AM29" s="49">
        <v>2</v>
      </c>
      <c r="AN29" s="49">
        <v>2</v>
      </c>
      <c r="AO29" s="49">
        <v>6</v>
      </c>
      <c r="AP29" s="463" t="s">
        <v>47</v>
      </c>
      <c r="AQ29" s="464"/>
      <c r="AR29" s="464"/>
      <c r="AS29" s="464"/>
      <c r="AT29" s="464"/>
      <c r="AU29" s="464"/>
      <c r="AV29" s="462"/>
    </row>
    <row r="30" spans="1:48" ht="54">
      <c r="A30" s="54" t="s">
        <v>48</v>
      </c>
      <c r="B30" s="50">
        <v>782</v>
      </c>
      <c r="C30" s="50">
        <v>327</v>
      </c>
      <c r="D30" s="50">
        <v>412</v>
      </c>
      <c r="E30" s="50">
        <v>43</v>
      </c>
      <c r="F30" s="50">
        <v>7</v>
      </c>
      <c r="G30" s="50">
        <v>0.8</v>
      </c>
      <c r="H30" s="50">
        <v>4</v>
      </c>
      <c r="I30" s="50">
        <v>0.5</v>
      </c>
      <c r="J30" s="50">
        <v>0</v>
      </c>
      <c r="K30" s="50">
        <v>0</v>
      </c>
      <c r="L30" s="50">
        <v>2</v>
      </c>
      <c r="M30" s="50">
        <v>0.2</v>
      </c>
      <c r="N30" s="50">
        <v>0</v>
      </c>
      <c r="O30" s="50">
        <v>0</v>
      </c>
      <c r="P30" s="50">
        <v>0</v>
      </c>
      <c r="Q30" s="50">
        <v>0</v>
      </c>
      <c r="R30" s="50">
        <v>0</v>
      </c>
      <c r="S30" s="50">
        <v>0</v>
      </c>
      <c r="T30" s="50">
        <v>0</v>
      </c>
      <c r="U30" s="50">
        <v>0</v>
      </c>
      <c r="V30" s="50">
        <v>46</v>
      </c>
      <c r="W30" s="50">
        <v>7.4</v>
      </c>
      <c r="X30" s="50">
        <v>20</v>
      </c>
      <c r="Y30" s="50">
        <v>2.5499999999999998</v>
      </c>
      <c r="Z30" s="50">
        <v>2</v>
      </c>
      <c r="AA30" s="50">
        <v>0.2</v>
      </c>
      <c r="AB30" s="50">
        <v>300</v>
      </c>
      <c r="AC30" s="50">
        <v>38</v>
      </c>
      <c r="AD30" s="50">
        <v>782</v>
      </c>
      <c r="AE30" s="50">
        <v>100</v>
      </c>
      <c r="AF30" s="50">
        <v>782</v>
      </c>
      <c r="AG30" s="50">
        <v>100</v>
      </c>
      <c r="AH30" s="50">
        <v>782</v>
      </c>
      <c r="AI30" s="50">
        <v>100</v>
      </c>
      <c r="AJ30" s="50">
        <v>20</v>
      </c>
      <c r="AK30" s="50">
        <v>0</v>
      </c>
      <c r="AL30" s="50">
        <v>0</v>
      </c>
      <c r="AM30" s="50">
        <v>2</v>
      </c>
      <c r="AN30" s="50">
        <v>2</v>
      </c>
      <c r="AO30" s="50">
        <v>6</v>
      </c>
      <c r="AP30" s="50" t="s">
        <v>50</v>
      </c>
      <c r="AQ30" s="50">
        <v>2</v>
      </c>
      <c r="AR30" s="50">
        <v>45</v>
      </c>
      <c r="AS30" s="50">
        <v>1</v>
      </c>
      <c r="AT30" s="50" t="s">
        <v>49</v>
      </c>
      <c r="AU30" s="50" t="s">
        <v>49</v>
      </c>
      <c r="AV30" s="50" t="s">
        <v>50</v>
      </c>
    </row>
    <row r="31" spans="1:48" ht="45">
      <c r="A31" s="122" t="s">
        <v>51</v>
      </c>
      <c r="B31" s="52" t="s">
        <v>447</v>
      </c>
      <c r="C31" s="52">
        <v>-13</v>
      </c>
      <c r="D31" s="52" t="s">
        <v>62</v>
      </c>
      <c r="E31" s="52" t="s">
        <v>56</v>
      </c>
      <c r="F31" s="52">
        <v>0</v>
      </c>
      <c r="G31" s="52">
        <v>-0.1</v>
      </c>
      <c r="H31" s="52">
        <v>-1</v>
      </c>
      <c r="I31" s="52">
        <v>0</v>
      </c>
      <c r="J31" s="52">
        <v>0</v>
      </c>
      <c r="K31" s="52">
        <v>0</v>
      </c>
      <c r="L31" s="52" t="s">
        <v>88</v>
      </c>
      <c r="M31" s="52" t="s">
        <v>417</v>
      </c>
      <c r="N31" s="52">
        <v>-1</v>
      </c>
      <c r="O31" s="52">
        <v>0</v>
      </c>
      <c r="P31" s="52">
        <v>0</v>
      </c>
      <c r="Q31" s="52">
        <v>0</v>
      </c>
      <c r="R31" s="52">
        <v>0</v>
      </c>
      <c r="S31" s="52">
        <v>0</v>
      </c>
      <c r="T31" s="52">
        <v>0</v>
      </c>
      <c r="U31" s="52">
        <v>0</v>
      </c>
      <c r="V31" s="52" t="s">
        <v>465</v>
      </c>
      <c r="W31" s="52" t="s">
        <v>446</v>
      </c>
      <c r="X31" s="52">
        <v>0</v>
      </c>
      <c r="Y31" s="52">
        <v>-0.05</v>
      </c>
      <c r="Z31" s="52" t="s">
        <v>88</v>
      </c>
      <c r="AA31" s="52" t="s">
        <v>417</v>
      </c>
      <c r="AB31" s="52" t="s">
        <v>2098</v>
      </c>
      <c r="AC31" s="52" t="s">
        <v>2088</v>
      </c>
      <c r="AD31" s="52" t="s">
        <v>2099</v>
      </c>
      <c r="AE31" s="52" t="s">
        <v>59</v>
      </c>
      <c r="AF31" s="52" t="s">
        <v>61</v>
      </c>
      <c r="AG31" s="52" t="s">
        <v>95</v>
      </c>
      <c r="AH31" s="52" t="s">
        <v>447</v>
      </c>
      <c r="AI31" s="52">
        <v>0</v>
      </c>
      <c r="AJ31" s="52" t="s">
        <v>447</v>
      </c>
      <c r="AK31" s="52">
        <v>0</v>
      </c>
      <c r="AL31" s="52">
        <v>0</v>
      </c>
      <c r="AM31" s="52">
        <v>0</v>
      </c>
      <c r="AN31" s="52">
        <v>0</v>
      </c>
      <c r="AO31" s="52">
        <v>0</v>
      </c>
      <c r="AP31" s="52" t="s">
        <v>47</v>
      </c>
      <c r="AQ31" s="52">
        <v>2</v>
      </c>
      <c r="AR31" s="52">
        <v>45</v>
      </c>
      <c r="AS31" s="52">
        <v>1</v>
      </c>
      <c r="AT31" s="53" t="s">
        <v>64</v>
      </c>
      <c r="AU31" s="53" t="s">
        <v>64</v>
      </c>
      <c r="AV31" s="52" t="s">
        <v>47</v>
      </c>
    </row>
    <row r="32" spans="1:48" ht="342">
      <c r="A32" s="54" t="s">
        <v>65</v>
      </c>
      <c r="B32" s="463" t="s">
        <v>2100</v>
      </c>
      <c r="C32" s="464"/>
      <c r="D32" s="464"/>
      <c r="E32" s="462"/>
      <c r="F32" s="463" t="s">
        <v>2101</v>
      </c>
      <c r="G32" s="464"/>
      <c r="H32" s="464"/>
      <c r="I32" s="464"/>
      <c r="J32" s="464"/>
      <c r="K32" s="462"/>
      <c r="L32" s="463" t="s">
        <v>2071</v>
      </c>
      <c r="M32" s="462"/>
      <c r="N32" s="463" t="s">
        <v>2072</v>
      </c>
      <c r="O32" s="462"/>
      <c r="P32" s="463" t="s">
        <v>2095</v>
      </c>
      <c r="Q32" s="464"/>
      <c r="R32" s="464"/>
      <c r="S32" s="464"/>
      <c r="T32" s="464"/>
      <c r="U32" s="462"/>
      <c r="V32" s="463" t="s">
        <v>2102</v>
      </c>
      <c r="W32" s="464"/>
      <c r="X32" s="464"/>
      <c r="Y32" s="464"/>
      <c r="Z32" s="464"/>
      <c r="AA32" s="464"/>
      <c r="AB32" s="464"/>
      <c r="AC32" s="462"/>
      <c r="AD32" s="463" t="s">
        <v>72</v>
      </c>
      <c r="AE32" s="462"/>
      <c r="AF32" s="463" t="s">
        <v>73</v>
      </c>
      <c r="AG32" s="462"/>
      <c r="AH32" s="463" t="s">
        <v>2075</v>
      </c>
      <c r="AI32" s="462"/>
      <c r="AJ32" s="50" t="s">
        <v>2076</v>
      </c>
      <c r="AK32" s="463" t="s">
        <v>76</v>
      </c>
      <c r="AL32" s="462"/>
      <c r="AM32" s="463" t="s">
        <v>77</v>
      </c>
      <c r="AN32" s="462"/>
      <c r="AO32" s="50" t="s">
        <v>78</v>
      </c>
      <c r="AP32" s="50" t="s">
        <v>2077</v>
      </c>
      <c r="AQ32" s="463" t="s">
        <v>2078</v>
      </c>
      <c r="AR32" s="462"/>
      <c r="AS32" s="50" t="s">
        <v>81</v>
      </c>
      <c r="AT32" s="50" t="s">
        <v>82</v>
      </c>
      <c r="AU32" s="50" t="s">
        <v>1827</v>
      </c>
      <c r="AV32" s="50" t="s">
        <v>735</v>
      </c>
    </row>
    <row r="33" spans="1:48" ht="39.75" customHeight="1">
      <c r="A33" s="441" t="s">
        <v>2103</v>
      </c>
      <c r="B33" s="464"/>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2"/>
    </row>
    <row r="34" spans="1:48" ht="36">
      <c r="A34" s="54" t="s">
        <v>46</v>
      </c>
      <c r="B34" s="49">
        <v>414</v>
      </c>
      <c r="C34" s="149">
        <v>186</v>
      </c>
      <c r="D34" s="59">
        <v>200</v>
      </c>
      <c r="E34" s="49">
        <v>28</v>
      </c>
      <c r="F34" s="49">
        <v>12</v>
      </c>
      <c r="G34" s="49">
        <v>1</v>
      </c>
      <c r="H34" s="49">
        <v>2</v>
      </c>
      <c r="I34" s="49">
        <v>0.4</v>
      </c>
      <c r="J34" s="49">
        <v>86</v>
      </c>
      <c r="K34" s="49">
        <v>21</v>
      </c>
      <c r="L34" s="49">
        <v>0</v>
      </c>
      <c r="M34" s="49">
        <v>0</v>
      </c>
      <c r="N34" s="49">
        <v>0</v>
      </c>
      <c r="O34" s="49">
        <v>1</v>
      </c>
      <c r="P34" s="49">
        <v>0</v>
      </c>
      <c r="Q34" s="49">
        <v>0</v>
      </c>
      <c r="R34" s="49">
        <v>0</v>
      </c>
      <c r="S34" s="49">
        <v>0</v>
      </c>
      <c r="T34" s="49">
        <v>0</v>
      </c>
      <c r="U34" s="49">
        <v>0</v>
      </c>
      <c r="V34" s="49">
        <v>15</v>
      </c>
      <c r="W34" s="49">
        <v>4</v>
      </c>
      <c r="X34" s="49">
        <v>8</v>
      </c>
      <c r="Y34" s="49">
        <v>2</v>
      </c>
      <c r="Z34" s="49">
        <v>2</v>
      </c>
      <c r="AA34" s="49">
        <v>0.4</v>
      </c>
      <c r="AB34" s="49">
        <v>0</v>
      </c>
      <c r="AC34" s="49">
        <v>0</v>
      </c>
      <c r="AD34" s="49">
        <v>22</v>
      </c>
      <c r="AE34" s="49">
        <v>5</v>
      </c>
      <c r="AF34" s="49">
        <v>186</v>
      </c>
      <c r="AG34" s="49">
        <v>45</v>
      </c>
      <c r="AH34" s="49">
        <v>414</v>
      </c>
      <c r="AI34" s="49">
        <v>100</v>
      </c>
      <c r="AJ34" s="49">
        <v>68</v>
      </c>
      <c r="AK34" s="49">
        <v>1</v>
      </c>
      <c r="AL34" s="49">
        <v>1</v>
      </c>
      <c r="AM34" s="49">
        <v>1</v>
      </c>
      <c r="AN34" s="49">
        <v>1</v>
      </c>
      <c r="AO34" s="49">
        <v>5</v>
      </c>
      <c r="AP34" s="463" t="s">
        <v>47</v>
      </c>
      <c r="AQ34" s="464"/>
      <c r="AR34" s="464"/>
      <c r="AS34" s="464"/>
      <c r="AT34" s="464"/>
      <c r="AU34" s="464"/>
      <c r="AV34" s="462"/>
    </row>
    <row r="35" spans="1:48" ht="54">
      <c r="A35" s="54" t="s">
        <v>48</v>
      </c>
      <c r="B35" s="50">
        <v>436</v>
      </c>
      <c r="C35" s="50">
        <v>179</v>
      </c>
      <c r="D35" s="50">
        <v>230</v>
      </c>
      <c r="E35" s="50">
        <v>27</v>
      </c>
      <c r="F35" s="50">
        <v>9</v>
      </c>
      <c r="G35" s="50">
        <v>2</v>
      </c>
      <c r="H35" s="50">
        <v>0</v>
      </c>
      <c r="I35" s="50">
        <v>0</v>
      </c>
      <c r="J35" s="50">
        <v>0</v>
      </c>
      <c r="K35" s="50">
        <v>0</v>
      </c>
      <c r="L35" s="50">
        <v>1</v>
      </c>
      <c r="M35" s="50">
        <v>0.2</v>
      </c>
      <c r="N35" s="50">
        <v>0</v>
      </c>
      <c r="O35" s="50">
        <v>0</v>
      </c>
      <c r="P35" s="50">
        <v>0</v>
      </c>
      <c r="Q35" s="50">
        <v>0</v>
      </c>
      <c r="R35" s="50">
        <v>3</v>
      </c>
      <c r="S35" s="50">
        <v>0.6</v>
      </c>
      <c r="T35" s="50">
        <v>1</v>
      </c>
      <c r="U35" s="50">
        <v>0.2</v>
      </c>
      <c r="V35" s="50">
        <v>32</v>
      </c>
      <c r="W35" s="50">
        <v>7.3</v>
      </c>
      <c r="X35" s="50">
        <v>12</v>
      </c>
      <c r="Y35" s="50">
        <v>2.8</v>
      </c>
      <c r="Z35" s="50">
        <v>0</v>
      </c>
      <c r="AA35" s="50">
        <v>0</v>
      </c>
      <c r="AB35" s="50">
        <v>430</v>
      </c>
      <c r="AC35" s="50">
        <v>100</v>
      </c>
      <c r="AD35" s="50">
        <v>300</v>
      </c>
      <c r="AE35" s="50">
        <v>68</v>
      </c>
      <c r="AF35" s="50">
        <v>176</v>
      </c>
      <c r="AG35" s="50">
        <v>40</v>
      </c>
      <c r="AH35" s="50">
        <v>436</v>
      </c>
      <c r="AI35" s="50">
        <v>100</v>
      </c>
      <c r="AJ35" s="50">
        <v>15</v>
      </c>
      <c r="AK35" s="50">
        <v>0</v>
      </c>
      <c r="AL35" s="50">
        <v>0</v>
      </c>
      <c r="AM35" s="50">
        <v>1</v>
      </c>
      <c r="AN35" s="50">
        <v>1</v>
      </c>
      <c r="AO35" s="50">
        <v>6</v>
      </c>
      <c r="AP35" s="50" t="s">
        <v>49</v>
      </c>
      <c r="AQ35" s="50">
        <v>1</v>
      </c>
      <c r="AR35" s="50">
        <v>23</v>
      </c>
      <c r="AS35" s="50">
        <v>1</v>
      </c>
      <c r="AT35" s="50" t="s">
        <v>49</v>
      </c>
      <c r="AU35" s="50" t="s">
        <v>50</v>
      </c>
      <c r="AV35" s="50" t="s">
        <v>49</v>
      </c>
    </row>
    <row r="36" spans="1:48" ht="45">
      <c r="A36" s="122" t="s">
        <v>51</v>
      </c>
      <c r="B36" s="52" t="s">
        <v>61</v>
      </c>
      <c r="C36" s="52">
        <v>-7</v>
      </c>
      <c r="D36" s="52" t="s">
        <v>187</v>
      </c>
      <c r="E36" s="52">
        <v>-1</v>
      </c>
      <c r="F36" s="52">
        <v>-3</v>
      </c>
      <c r="G36" s="52" t="s">
        <v>95</v>
      </c>
      <c r="H36" s="52">
        <v>-2</v>
      </c>
      <c r="I36" s="52">
        <v>0</v>
      </c>
      <c r="J36" s="52">
        <v>-86</v>
      </c>
      <c r="K36" s="52">
        <v>-21</v>
      </c>
      <c r="L36" s="52" t="s">
        <v>95</v>
      </c>
      <c r="M36" s="52" t="s">
        <v>417</v>
      </c>
      <c r="N36" s="52">
        <v>0</v>
      </c>
      <c r="O36" s="52">
        <v>-1</v>
      </c>
      <c r="P36" s="52">
        <v>0</v>
      </c>
      <c r="Q36" s="52">
        <v>0</v>
      </c>
      <c r="R36" s="52" t="s">
        <v>53</v>
      </c>
      <c r="S36" s="52" t="s">
        <v>111</v>
      </c>
      <c r="T36" s="52" t="s">
        <v>95</v>
      </c>
      <c r="U36" s="52" t="s">
        <v>417</v>
      </c>
      <c r="V36" s="52" t="s">
        <v>190</v>
      </c>
      <c r="W36" s="52" t="s">
        <v>1661</v>
      </c>
      <c r="X36" s="52" t="s">
        <v>89</v>
      </c>
      <c r="Y36" s="52" t="s">
        <v>315</v>
      </c>
      <c r="Z36" s="52">
        <v>-2</v>
      </c>
      <c r="AA36" s="52">
        <v>-0.4</v>
      </c>
      <c r="AB36" s="52" t="s">
        <v>2104</v>
      </c>
      <c r="AC36" s="52">
        <v>100</v>
      </c>
      <c r="AD36" s="52" t="s">
        <v>973</v>
      </c>
      <c r="AE36" s="52" t="s">
        <v>2105</v>
      </c>
      <c r="AF36" s="52">
        <v>-10</v>
      </c>
      <c r="AG36" s="52">
        <v>-5</v>
      </c>
      <c r="AH36" s="52" t="s">
        <v>61</v>
      </c>
      <c r="AI36" s="52">
        <v>0</v>
      </c>
      <c r="AJ36" s="52">
        <v>-53</v>
      </c>
      <c r="AK36" s="52">
        <v>-1</v>
      </c>
      <c r="AL36" s="52">
        <v>-1</v>
      </c>
      <c r="AM36" s="52">
        <v>0</v>
      </c>
      <c r="AN36" s="52">
        <v>0</v>
      </c>
      <c r="AO36" s="52" t="s">
        <v>95</v>
      </c>
      <c r="AP36" s="53" t="s">
        <v>64</v>
      </c>
      <c r="AQ36" s="52">
        <v>1</v>
      </c>
      <c r="AR36" s="52">
        <v>23</v>
      </c>
      <c r="AS36" s="52">
        <v>1</v>
      </c>
      <c r="AT36" s="53" t="s">
        <v>64</v>
      </c>
      <c r="AU36" s="52" t="s">
        <v>47</v>
      </c>
      <c r="AV36" s="53" t="s">
        <v>64</v>
      </c>
    </row>
    <row r="37" spans="1:48" ht="342">
      <c r="A37" s="54" t="s">
        <v>65</v>
      </c>
      <c r="B37" s="463" t="s">
        <v>2106</v>
      </c>
      <c r="C37" s="464"/>
      <c r="D37" s="464"/>
      <c r="E37" s="462"/>
      <c r="F37" s="463" t="s">
        <v>2107</v>
      </c>
      <c r="G37" s="464"/>
      <c r="H37" s="464"/>
      <c r="I37" s="464"/>
      <c r="J37" s="464"/>
      <c r="K37" s="462"/>
      <c r="L37" s="463" t="s">
        <v>2071</v>
      </c>
      <c r="M37" s="462"/>
      <c r="N37" s="463" t="s">
        <v>2072</v>
      </c>
      <c r="O37" s="462"/>
      <c r="P37" s="463" t="s">
        <v>2108</v>
      </c>
      <c r="Q37" s="464"/>
      <c r="R37" s="464"/>
      <c r="S37" s="464"/>
      <c r="T37" s="464"/>
      <c r="U37" s="462"/>
      <c r="V37" s="463" t="s">
        <v>2109</v>
      </c>
      <c r="W37" s="464"/>
      <c r="X37" s="464"/>
      <c r="Y37" s="464"/>
      <c r="Z37" s="464"/>
      <c r="AA37" s="464"/>
      <c r="AB37" s="464"/>
      <c r="AC37" s="462"/>
      <c r="AD37" s="463" t="s">
        <v>72</v>
      </c>
      <c r="AE37" s="462"/>
      <c r="AF37" s="463" t="s">
        <v>73</v>
      </c>
      <c r="AG37" s="462"/>
      <c r="AH37" s="463" t="s">
        <v>2075</v>
      </c>
      <c r="AI37" s="462"/>
      <c r="AJ37" s="50" t="s">
        <v>2076</v>
      </c>
      <c r="AK37" s="463" t="s">
        <v>76</v>
      </c>
      <c r="AL37" s="462"/>
      <c r="AM37" s="463" t="s">
        <v>77</v>
      </c>
      <c r="AN37" s="462"/>
      <c r="AO37" s="50" t="s">
        <v>78</v>
      </c>
      <c r="AP37" s="50" t="s">
        <v>2077</v>
      </c>
      <c r="AQ37" s="463" t="s">
        <v>2078</v>
      </c>
      <c r="AR37" s="462"/>
      <c r="AS37" s="50" t="s">
        <v>81</v>
      </c>
      <c r="AT37" s="50" t="s">
        <v>82</v>
      </c>
      <c r="AU37" s="50" t="s">
        <v>1827</v>
      </c>
      <c r="AV37" s="50" t="s">
        <v>735</v>
      </c>
    </row>
    <row r="38" spans="1:48" ht="15.75" customHeight="1">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row>
    <row r="39" spans="1:48" ht="15.75" customHeight="1">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row>
    <row r="40" spans="1:48" ht="15.75" customHeight="1">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row>
    <row r="41" spans="1:48" ht="15.75" customHeight="1">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row>
    <row r="42" spans="1:48" ht="15.75" customHeight="1">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row>
    <row r="43" spans="1:48" ht="15.75" customHeight="1">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row>
    <row r="44" spans="1:48" ht="15.75" customHeight="1">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row>
    <row r="45" spans="1:48" ht="15.75" customHeight="1">
      <c r="A45" s="214"/>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row>
    <row r="46" spans="1:48" ht="15.75" customHeight="1">
      <c r="A46" s="214"/>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row>
    <row r="47" spans="1:48" ht="15.75" customHeight="1">
      <c r="A47" s="214"/>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row>
    <row r="48" spans="1: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03">
    <mergeCell ref="AM22:AN22"/>
    <mergeCell ref="AF27:AG27"/>
    <mergeCell ref="AH27:AI27"/>
    <mergeCell ref="AK27:AL27"/>
    <mergeCell ref="AM27:AN27"/>
    <mergeCell ref="AQ27:AR27"/>
    <mergeCell ref="AD27:AE27"/>
    <mergeCell ref="AH37:AI37"/>
    <mergeCell ref="AK37:AL37"/>
    <mergeCell ref="AM37:AN37"/>
    <mergeCell ref="AQ37:AR37"/>
    <mergeCell ref="AD37:AE37"/>
    <mergeCell ref="AD32:AE32"/>
    <mergeCell ref="AP34:AV34"/>
    <mergeCell ref="AH32:AI32"/>
    <mergeCell ref="AK32:AL32"/>
    <mergeCell ref="AM32:AN32"/>
    <mergeCell ref="AQ32:AR32"/>
    <mergeCell ref="P37:U37"/>
    <mergeCell ref="V37:AC37"/>
    <mergeCell ref="P32:U32"/>
    <mergeCell ref="V32:AC32"/>
    <mergeCell ref="AF37:AG37"/>
    <mergeCell ref="AF32:AG32"/>
    <mergeCell ref="V27:AC27"/>
    <mergeCell ref="L27:M27"/>
    <mergeCell ref="P27:U27"/>
    <mergeCell ref="P22:U22"/>
    <mergeCell ref="A18:AV18"/>
    <mergeCell ref="B16:E16"/>
    <mergeCell ref="A33:AV33"/>
    <mergeCell ref="A23:AV23"/>
    <mergeCell ref="A28:AV28"/>
    <mergeCell ref="B22:E22"/>
    <mergeCell ref="B32:E32"/>
    <mergeCell ref="AP19:AV19"/>
    <mergeCell ref="AF16:AG16"/>
    <mergeCell ref="AH16:AI16"/>
    <mergeCell ref="F22:K22"/>
    <mergeCell ref="N16:O16"/>
    <mergeCell ref="P16:U16"/>
    <mergeCell ref="V22:AC22"/>
    <mergeCell ref="AQ22:AR22"/>
    <mergeCell ref="AD22:AE22"/>
    <mergeCell ref="AF22:AG22"/>
    <mergeCell ref="AH22:AI22"/>
    <mergeCell ref="F32:K32"/>
    <mergeCell ref="L32:M32"/>
    <mergeCell ref="AP24:AV24"/>
    <mergeCell ref="AP29:AV29"/>
    <mergeCell ref="AK22:AL22"/>
    <mergeCell ref="F9:G9"/>
    <mergeCell ref="H9:I9"/>
    <mergeCell ref="J9:K9"/>
    <mergeCell ref="N8:O9"/>
    <mergeCell ref="F16:K16"/>
    <mergeCell ref="L16:M16"/>
    <mergeCell ref="A7:A10"/>
    <mergeCell ref="B7:E9"/>
    <mergeCell ref="F37:K37"/>
    <mergeCell ref="L37:M37"/>
    <mergeCell ref="N37:O37"/>
    <mergeCell ref="L22:M22"/>
    <mergeCell ref="N22:O22"/>
    <mergeCell ref="F27:K27"/>
    <mergeCell ref="N32:O32"/>
    <mergeCell ref="N27:O27"/>
    <mergeCell ref="AS7:AS9"/>
    <mergeCell ref="AT7:AT9"/>
    <mergeCell ref="AP8:AP9"/>
    <mergeCell ref="V8:AC8"/>
    <mergeCell ref="AD8:AE9"/>
    <mergeCell ref="V9:W9"/>
    <mergeCell ref="X9:Y9"/>
    <mergeCell ref="Z9:AA9"/>
    <mergeCell ref="AB9:AC9"/>
    <mergeCell ref="AF8:AG9"/>
    <mergeCell ref="AH8:AI9"/>
    <mergeCell ref="AJ8:AJ9"/>
    <mergeCell ref="AP13:AV13"/>
    <mergeCell ref="AQ16:AR16"/>
    <mergeCell ref="V16:AC16"/>
    <mergeCell ref="AD16:AE16"/>
    <mergeCell ref="AK16:AL16"/>
    <mergeCell ref="AM16:AN16"/>
    <mergeCell ref="B37:E37"/>
    <mergeCell ref="B27:E27"/>
    <mergeCell ref="AU7:AU9"/>
    <mergeCell ref="AV7:AV9"/>
    <mergeCell ref="F8:K8"/>
    <mergeCell ref="L8:M9"/>
    <mergeCell ref="P8:U8"/>
    <mergeCell ref="P9:Q9"/>
    <mergeCell ref="R9:S9"/>
    <mergeCell ref="T9:U9"/>
    <mergeCell ref="AK8:AL9"/>
    <mergeCell ref="AM8:AN9"/>
    <mergeCell ref="AO8:AO9"/>
    <mergeCell ref="A11:AV11"/>
    <mergeCell ref="A12:AV12"/>
    <mergeCell ref="F7:AJ7"/>
    <mergeCell ref="AK7:AP7"/>
    <mergeCell ref="AQ7:AR9"/>
  </mergeCells>
  <pageMargins left="0.7" right="0.7" top="0.75" bottom="0.75" header="0" footer="0"/>
  <pageSetup paperSize="9" scale="2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B47" zoomScale="40" zoomScaleNormal="40" zoomScaleSheetLayoutView="40" workbookViewId="0">
      <selection activeCell="A47" sqref="A47:AV47"/>
    </sheetView>
  </sheetViews>
  <sheetFormatPr defaultColWidth="12.5703125" defaultRowHeight="15" customHeight="1"/>
  <cols>
    <col min="1" max="1" width="36" customWidth="1"/>
    <col min="2" max="6" width="12.5703125" customWidth="1"/>
    <col min="13" max="13" width="34.140625" customWidth="1"/>
    <col min="36" max="36" width="30.140625" customWidth="1"/>
    <col min="41" max="41" width="27.28515625" customWidth="1"/>
    <col min="42" max="42" width="25.8554687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31.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31.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12.75">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77.25"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51.75" customHeight="1">
      <c r="A11" s="476" t="s">
        <v>2110</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32.25" customHeight="1">
      <c r="A12" s="441" t="s">
        <v>2111</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54">
      <c r="A13" s="54" t="s">
        <v>46</v>
      </c>
      <c r="B13" s="49">
        <v>608</v>
      </c>
      <c r="C13" s="49">
        <v>248</v>
      </c>
      <c r="D13" s="49">
        <v>321</v>
      </c>
      <c r="E13" s="49">
        <v>39</v>
      </c>
      <c r="F13" s="49">
        <v>3</v>
      </c>
      <c r="G13" s="49">
        <v>0.5</v>
      </c>
      <c r="H13" s="49">
        <v>2</v>
      </c>
      <c r="I13" s="49">
        <v>0.3</v>
      </c>
      <c r="J13" s="49">
        <v>1</v>
      </c>
      <c r="K13" s="49">
        <v>0.2</v>
      </c>
      <c r="L13" s="49">
        <v>0</v>
      </c>
      <c r="M13" s="49">
        <v>0</v>
      </c>
      <c r="N13" s="49">
        <v>1</v>
      </c>
      <c r="O13" s="49">
        <v>0.2</v>
      </c>
      <c r="P13" s="49">
        <v>0</v>
      </c>
      <c r="Q13" s="49">
        <v>0</v>
      </c>
      <c r="R13" s="49">
        <v>0</v>
      </c>
      <c r="S13" s="49">
        <v>0</v>
      </c>
      <c r="T13" s="49">
        <v>0</v>
      </c>
      <c r="U13" s="49">
        <v>0</v>
      </c>
      <c r="V13" s="49">
        <v>0</v>
      </c>
      <c r="W13" s="49">
        <v>0</v>
      </c>
      <c r="X13" s="49">
        <v>66</v>
      </c>
      <c r="Y13" s="49">
        <v>11</v>
      </c>
      <c r="Z13" s="49">
        <v>0</v>
      </c>
      <c r="AA13" s="49">
        <v>0</v>
      </c>
      <c r="AB13" s="49">
        <v>0</v>
      </c>
      <c r="AC13" s="49">
        <v>0</v>
      </c>
      <c r="AD13" s="49">
        <v>486</v>
      </c>
      <c r="AE13" s="49">
        <v>80</v>
      </c>
      <c r="AF13" s="49">
        <v>608</v>
      </c>
      <c r="AG13" s="49">
        <v>100</v>
      </c>
      <c r="AH13" s="49">
        <v>608</v>
      </c>
      <c r="AI13" s="49">
        <v>100</v>
      </c>
      <c r="AJ13" s="49">
        <v>4</v>
      </c>
      <c r="AK13" s="49">
        <v>1</v>
      </c>
      <c r="AL13" s="49">
        <v>1</v>
      </c>
      <c r="AM13" s="49">
        <v>0</v>
      </c>
      <c r="AN13" s="49">
        <v>0</v>
      </c>
      <c r="AO13" s="49">
        <v>8</v>
      </c>
      <c r="AP13" s="463" t="s">
        <v>47</v>
      </c>
      <c r="AQ13" s="464"/>
      <c r="AR13" s="464"/>
      <c r="AS13" s="464"/>
      <c r="AT13" s="464"/>
      <c r="AU13" s="464"/>
      <c r="AV13" s="462"/>
    </row>
    <row r="14" spans="1:48" ht="72">
      <c r="A14" s="54" t="s">
        <v>48</v>
      </c>
      <c r="B14" s="49">
        <v>622</v>
      </c>
      <c r="C14" s="49">
        <v>262</v>
      </c>
      <c r="D14" s="49">
        <v>327</v>
      </c>
      <c r="E14" s="49">
        <v>33</v>
      </c>
      <c r="F14" s="50">
        <v>3</v>
      </c>
      <c r="G14" s="50">
        <v>0.5</v>
      </c>
      <c r="H14" s="49">
        <v>3</v>
      </c>
      <c r="I14" s="50">
        <v>0.5</v>
      </c>
      <c r="J14" s="49">
        <v>0</v>
      </c>
      <c r="K14" s="50">
        <v>0</v>
      </c>
      <c r="L14" s="49">
        <v>3</v>
      </c>
      <c r="M14" s="50">
        <v>0.5</v>
      </c>
      <c r="N14" s="49">
        <v>0</v>
      </c>
      <c r="O14" s="50">
        <v>0</v>
      </c>
      <c r="P14" s="49">
        <v>1</v>
      </c>
      <c r="Q14" s="50">
        <v>0.2</v>
      </c>
      <c r="R14" s="49">
        <v>0</v>
      </c>
      <c r="S14" s="50">
        <v>0</v>
      </c>
      <c r="T14" s="49">
        <v>0</v>
      </c>
      <c r="U14" s="50">
        <v>0</v>
      </c>
      <c r="V14" s="49">
        <v>78</v>
      </c>
      <c r="W14" s="50">
        <v>12.5</v>
      </c>
      <c r="X14" s="49">
        <v>35</v>
      </c>
      <c r="Y14" s="50">
        <v>5.6</v>
      </c>
      <c r="Z14" s="49">
        <v>0</v>
      </c>
      <c r="AA14" s="50">
        <v>0</v>
      </c>
      <c r="AB14" s="49">
        <v>373</v>
      </c>
      <c r="AC14" s="50">
        <v>60</v>
      </c>
      <c r="AD14" s="49">
        <v>491</v>
      </c>
      <c r="AE14" s="50">
        <v>79</v>
      </c>
      <c r="AF14" s="49">
        <v>622</v>
      </c>
      <c r="AG14" s="50">
        <v>100</v>
      </c>
      <c r="AH14" s="57">
        <v>622</v>
      </c>
      <c r="AI14" s="56">
        <v>100</v>
      </c>
      <c r="AJ14" s="57">
        <v>6</v>
      </c>
      <c r="AK14" s="57">
        <v>1</v>
      </c>
      <c r="AL14" s="57">
        <v>1</v>
      </c>
      <c r="AM14" s="57">
        <v>0</v>
      </c>
      <c r="AN14" s="57">
        <v>0</v>
      </c>
      <c r="AO14" s="57">
        <v>11</v>
      </c>
      <c r="AP14" s="57" t="s">
        <v>49</v>
      </c>
      <c r="AQ14" s="57">
        <v>3</v>
      </c>
      <c r="AR14" s="57">
        <v>47</v>
      </c>
      <c r="AS14" s="56">
        <v>1</v>
      </c>
      <c r="AT14" s="57" t="s">
        <v>50</v>
      </c>
      <c r="AU14" s="57" t="s">
        <v>49</v>
      </c>
      <c r="AV14" s="57" t="s">
        <v>49</v>
      </c>
    </row>
    <row r="15" spans="1:48" ht="45">
      <c r="A15" s="122" t="s">
        <v>51</v>
      </c>
      <c r="B15" s="52">
        <v>14</v>
      </c>
      <c r="C15" s="52">
        <v>14</v>
      </c>
      <c r="D15" s="52">
        <v>6</v>
      </c>
      <c r="E15" s="52">
        <v>-6</v>
      </c>
      <c r="F15" s="52">
        <v>0</v>
      </c>
      <c r="G15" s="52">
        <v>0</v>
      </c>
      <c r="H15" s="52">
        <v>1</v>
      </c>
      <c r="I15" s="52">
        <v>0</v>
      </c>
      <c r="J15" s="52">
        <v>-1</v>
      </c>
      <c r="K15" s="52">
        <v>-0.2</v>
      </c>
      <c r="L15" s="52">
        <v>3</v>
      </c>
      <c r="M15" s="52">
        <v>0.5</v>
      </c>
      <c r="N15" s="52">
        <v>-1</v>
      </c>
      <c r="O15" s="52">
        <v>0</v>
      </c>
      <c r="P15" s="52">
        <v>1</v>
      </c>
      <c r="Q15" s="52">
        <v>0.3</v>
      </c>
      <c r="R15" s="52">
        <v>0</v>
      </c>
      <c r="S15" s="52">
        <v>0</v>
      </c>
      <c r="T15" s="52">
        <v>0</v>
      </c>
      <c r="U15" s="52">
        <v>0</v>
      </c>
      <c r="V15" s="52">
        <v>78</v>
      </c>
      <c r="W15" s="52">
        <v>12.5</v>
      </c>
      <c r="X15" s="52">
        <v>-31</v>
      </c>
      <c r="Y15" s="52">
        <v>-5.4</v>
      </c>
      <c r="Z15" s="52">
        <v>0</v>
      </c>
      <c r="AA15" s="52">
        <v>0</v>
      </c>
      <c r="AB15" s="52">
        <v>373</v>
      </c>
      <c r="AC15" s="52">
        <v>-69</v>
      </c>
      <c r="AD15" s="52">
        <v>5</v>
      </c>
      <c r="AE15" s="52">
        <v>-1</v>
      </c>
      <c r="AF15" s="52" t="s">
        <v>58</v>
      </c>
      <c r="AG15" s="52">
        <v>0</v>
      </c>
      <c r="AH15" s="52">
        <v>14</v>
      </c>
      <c r="AI15" s="52">
        <v>0</v>
      </c>
      <c r="AJ15" s="52">
        <v>2</v>
      </c>
      <c r="AK15" s="52">
        <v>0</v>
      </c>
      <c r="AL15" s="52">
        <v>0</v>
      </c>
      <c r="AM15" s="52">
        <v>0</v>
      </c>
      <c r="AN15" s="52">
        <v>0</v>
      </c>
      <c r="AO15" s="52">
        <v>3</v>
      </c>
      <c r="AP15" s="53" t="s">
        <v>64</v>
      </c>
      <c r="AQ15" s="52">
        <v>1</v>
      </c>
      <c r="AR15" s="52">
        <v>19</v>
      </c>
      <c r="AS15" s="52">
        <v>1</v>
      </c>
      <c r="AT15" s="53" t="s">
        <v>64</v>
      </c>
      <c r="AU15" s="53" t="s">
        <v>64</v>
      </c>
      <c r="AV15" s="52" t="s">
        <v>47</v>
      </c>
    </row>
    <row r="16" spans="1:48" ht="252">
      <c r="A16" s="54" t="s">
        <v>65</v>
      </c>
      <c r="B16" s="463" t="s">
        <v>2112</v>
      </c>
      <c r="C16" s="464"/>
      <c r="D16" s="464"/>
      <c r="E16" s="462"/>
      <c r="F16" s="463" t="s">
        <v>2113</v>
      </c>
      <c r="G16" s="464"/>
      <c r="H16" s="464"/>
      <c r="I16" s="464"/>
      <c r="J16" s="464"/>
      <c r="K16" s="462"/>
      <c r="L16" s="463" t="s">
        <v>2114</v>
      </c>
      <c r="M16" s="462"/>
      <c r="N16" s="463" t="s">
        <v>2115</v>
      </c>
      <c r="O16" s="462"/>
      <c r="P16" s="463" t="s">
        <v>2116</v>
      </c>
      <c r="Q16" s="464"/>
      <c r="R16" s="464"/>
      <c r="S16" s="464"/>
      <c r="T16" s="464"/>
      <c r="U16" s="462"/>
      <c r="V16" s="463" t="s">
        <v>2117</v>
      </c>
      <c r="W16" s="464"/>
      <c r="X16" s="464"/>
      <c r="Y16" s="464"/>
      <c r="Z16" s="464"/>
      <c r="AA16" s="464"/>
      <c r="AB16" s="464"/>
      <c r="AC16" s="462"/>
      <c r="AD16" s="463" t="s">
        <v>72</v>
      </c>
      <c r="AE16" s="462"/>
      <c r="AF16" s="463" t="s">
        <v>73</v>
      </c>
      <c r="AG16" s="462"/>
      <c r="AH16" s="463" t="s">
        <v>2118</v>
      </c>
      <c r="AI16" s="462"/>
      <c r="AJ16" s="50" t="s">
        <v>2119</v>
      </c>
      <c r="AK16" s="463" t="s">
        <v>103</v>
      </c>
      <c r="AL16" s="462"/>
      <c r="AM16" s="463" t="s">
        <v>77</v>
      </c>
      <c r="AN16" s="462"/>
      <c r="AO16" s="50" t="s">
        <v>78</v>
      </c>
      <c r="AP16" s="50" t="s">
        <v>2120</v>
      </c>
      <c r="AQ16" s="463" t="s">
        <v>2121</v>
      </c>
      <c r="AR16" s="462"/>
      <c r="AS16" s="50" t="s">
        <v>81</v>
      </c>
      <c r="AT16" s="50" t="s">
        <v>2122</v>
      </c>
      <c r="AU16" s="50" t="s">
        <v>2123</v>
      </c>
      <c r="AV16" s="50" t="s">
        <v>2124</v>
      </c>
    </row>
    <row r="17" spans="1:48" ht="52.5" customHeight="1">
      <c r="A17" s="441" t="s">
        <v>1974</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2"/>
    </row>
    <row r="18" spans="1:48" ht="54">
      <c r="A18" s="54" t="s">
        <v>46</v>
      </c>
      <c r="B18" s="49">
        <v>672</v>
      </c>
      <c r="C18" s="49">
        <v>124</v>
      </c>
      <c r="D18" s="49">
        <v>486</v>
      </c>
      <c r="E18" s="49">
        <v>62</v>
      </c>
      <c r="F18" s="49">
        <v>5</v>
      </c>
      <c r="G18" s="49">
        <v>0.1</v>
      </c>
      <c r="H18" s="49">
        <v>3</v>
      </c>
      <c r="I18" s="49">
        <v>0.4</v>
      </c>
      <c r="J18" s="49">
        <v>1</v>
      </c>
      <c r="K18" s="49">
        <v>0.09</v>
      </c>
      <c r="L18" s="49">
        <v>3</v>
      </c>
      <c r="M18" s="49">
        <v>0.3</v>
      </c>
      <c r="N18" s="49">
        <v>0</v>
      </c>
      <c r="O18" s="49">
        <v>0</v>
      </c>
      <c r="P18" s="49">
        <v>0</v>
      </c>
      <c r="Q18" s="49">
        <v>0</v>
      </c>
      <c r="R18" s="49">
        <v>0</v>
      </c>
      <c r="S18" s="49">
        <v>0</v>
      </c>
      <c r="T18" s="49">
        <v>0</v>
      </c>
      <c r="U18" s="49">
        <v>0</v>
      </c>
      <c r="V18" s="49">
        <v>0</v>
      </c>
      <c r="W18" s="49">
        <v>0</v>
      </c>
      <c r="X18" s="49">
        <v>45</v>
      </c>
      <c r="Y18" s="49">
        <v>4.4000000000000004</v>
      </c>
      <c r="Z18" s="49">
        <v>0</v>
      </c>
      <c r="AA18" s="49">
        <v>0</v>
      </c>
      <c r="AB18" s="49">
        <v>196</v>
      </c>
      <c r="AC18" s="49">
        <v>19</v>
      </c>
      <c r="AD18" s="49">
        <v>899</v>
      </c>
      <c r="AE18" s="49">
        <v>88</v>
      </c>
      <c r="AF18" s="49">
        <v>587</v>
      </c>
      <c r="AG18" s="49">
        <v>57</v>
      </c>
      <c r="AH18" s="49">
        <v>383</v>
      </c>
      <c r="AI18" s="49" t="s">
        <v>2125</v>
      </c>
      <c r="AJ18" s="49">
        <v>0</v>
      </c>
      <c r="AK18" s="49">
        <v>2</v>
      </c>
      <c r="AL18" s="49">
        <v>0</v>
      </c>
      <c r="AM18" s="49">
        <v>0</v>
      </c>
      <c r="AN18" s="49">
        <v>0</v>
      </c>
      <c r="AO18" s="49">
        <v>11</v>
      </c>
      <c r="AP18" s="463" t="s">
        <v>47</v>
      </c>
      <c r="AQ18" s="464"/>
      <c r="AR18" s="464"/>
      <c r="AS18" s="464"/>
      <c r="AT18" s="464"/>
      <c r="AU18" s="464"/>
      <c r="AV18" s="462"/>
    </row>
    <row r="19" spans="1:48" ht="72">
      <c r="A19" s="54" t="s">
        <v>48</v>
      </c>
      <c r="B19" s="49">
        <v>1057</v>
      </c>
      <c r="C19" s="49">
        <v>480</v>
      </c>
      <c r="D19" s="49">
        <v>516</v>
      </c>
      <c r="E19" s="49">
        <v>61</v>
      </c>
      <c r="F19" s="50">
        <v>7</v>
      </c>
      <c r="G19" s="173">
        <v>0</v>
      </c>
      <c r="H19" s="49">
        <v>7</v>
      </c>
      <c r="I19" s="173">
        <v>0</v>
      </c>
      <c r="J19" s="49">
        <v>0</v>
      </c>
      <c r="K19" s="173">
        <v>0</v>
      </c>
      <c r="L19" s="49">
        <v>3</v>
      </c>
      <c r="M19" s="50" t="s">
        <v>2126</v>
      </c>
      <c r="N19" s="49">
        <v>0</v>
      </c>
      <c r="O19" s="173">
        <v>0</v>
      </c>
      <c r="P19" s="49">
        <v>0</v>
      </c>
      <c r="Q19" s="173">
        <v>0</v>
      </c>
      <c r="R19" s="49">
        <v>0</v>
      </c>
      <c r="S19" s="173">
        <v>0</v>
      </c>
      <c r="T19" s="49">
        <v>0</v>
      </c>
      <c r="U19" s="173">
        <v>0</v>
      </c>
      <c r="V19" s="49">
        <v>43</v>
      </c>
      <c r="W19" s="173">
        <v>0.04</v>
      </c>
      <c r="X19" s="49">
        <v>25</v>
      </c>
      <c r="Y19" s="174">
        <v>2.4E-2</v>
      </c>
      <c r="Z19" s="49">
        <v>2</v>
      </c>
      <c r="AA19" s="174">
        <v>1.8E-3</v>
      </c>
      <c r="AB19" s="49">
        <v>343</v>
      </c>
      <c r="AC19" s="173">
        <v>0.33</v>
      </c>
      <c r="AD19" s="49">
        <v>783</v>
      </c>
      <c r="AE19" s="173">
        <v>0.74</v>
      </c>
      <c r="AF19" s="49">
        <v>635</v>
      </c>
      <c r="AG19" s="173">
        <v>0.6</v>
      </c>
      <c r="AH19" s="57">
        <v>1032</v>
      </c>
      <c r="AI19" s="175">
        <v>0.98</v>
      </c>
      <c r="AJ19" s="57">
        <v>2</v>
      </c>
      <c r="AK19" s="57">
        <v>2</v>
      </c>
      <c r="AL19" s="57">
        <v>2</v>
      </c>
      <c r="AM19" s="57">
        <v>0</v>
      </c>
      <c r="AN19" s="57">
        <v>0</v>
      </c>
      <c r="AO19" s="57">
        <v>12</v>
      </c>
      <c r="AP19" s="57" t="s">
        <v>49</v>
      </c>
      <c r="AQ19" s="57">
        <v>2</v>
      </c>
      <c r="AR19" s="57">
        <v>43</v>
      </c>
      <c r="AS19" s="56">
        <v>0</v>
      </c>
      <c r="AT19" s="57" t="s">
        <v>50</v>
      </c>
      <c r="AU19" s="57" t="s">
        <v>50</v>
      </c>
      <c r="AV19" s="57" t="s">
        <v>50</v>
      </c>
    </row>
    <row r="20" spans="1:48" ht="45">
      <c r="A20" s="122" t="s">
        <v>51</v>
      </c>
      <c r="B20" s="52">
        <v>385</v>
      </c>
      <c r="C20" s="52">
        <v>356</v>
      </c>
      <c r="D20" s="52">
        <v>30</v>
      </c>
      <c r="E20" s="52">
        <v>-1</v>
      </c>
      <c r="F20" s="52">
        <v>2</v>
      </c>
      <c r="G20" s="52">
        <v>-0.1</v>
      </c>
      <c r="H20" s="52">
        <v>4</v>
      </c>
      <c r="I20" s="52">
        <v>0</v>
      </c>
      <c r="J20" s="52">
        <v>-1</v>
      </c>
      <c r="K20" s="52">
        <v>-0.1</v>
      </c>
      <c r="L20" s="52">
        <v>0</v>
      </c>
      <c r="M20" s="52">
        <v>0</v>
      </c>
      <c r="N20" s="52">
        <v>0</v>
      </c>
      <c r="O20" s="52">
        <v>0</v>
      </c>
      <c r="P20" s="52">
        <v>0</v>
      </c>
      <c r="Q20" s="52">
        <v>0</v>
      </c>
      <c r="R20" s="52">
        <v>0</v>
      </c>
      <c r="S20" s="52">
        <v>0</v>
      </c>
      <c r="T20" s="52">
        <v>0</v>
      </c>
      <c r="U20" s="52">
        <v>0</v>
      </c>
      <c r="V20" s="52">
        <v>43</v>
      </c>
      <c r="W20" s="52">
        <v>4</v>
      </c>
      <c r="X20" s="52">
        <v>-20</v>
      </c>
      <c r="Y20" s="52">
        <v>-2</v>
      </c>
      <c r="Z20" s="52">
        <v>2</v>
      </c>
      <c r="AA20" s="52">
        <v>0.18</v>
      </c>
      <c r="AB20" s="52">
        <v>147</v>
      </c>
      <c r="AC20" s="52">
        <v>14</v>
      </c>
      <c r="AD20" s="52">
        <v>-116</v>
      </c>
      <c r="AE20" s="52">
        <v>-14</v>
      </c>
      <c r="AF20" s="52">
        <v>48</v>
      </c>
      <c r="AG20" s="52">
        <v>3</v>
      </c>
      <c r="AH20" s="52">
        <v>649</v>
      </c>
      <c r="AI20" s="52" t="s">
        <v>61</v>
      </c>
      <c r="AJ20" s="52">
        <v>2</v>
      </c>
      <c r="AK20" s="52">
        <v>0</v>
      </c>
      <c r="AL20" s="52">
        <v>2</v>
      </c>
      <c r="AM20" s="52">
        <v>0</v>
      </c>
      <c r="AN20" s="52">
        <v>0</v>
      </c>
      <c r="AO20" s="52">
        <v>1</v>
      </c>
      <c r="AP20" s="53" t="s">
        <v>64</v>
      </c>
      <c r="AQ20" s="52">
        <v>1</v>
      </c>
      <c r="AR20" s="52">
        <v>19</v>
      </c>
      <c r="AS20" s="52">
        <v>1</v>
      </c>
      <c r="AT20" s="53" t="s">
        <v>64</v>
      </c>
      <c r="AU20" s="53" t="s">
        <v>64</v>
      </c>
      <c r="AV20" s="52" t="s">
        <v>47</v>
      </c>
    </row>
    <row r="21" spans="1:48" ht="252">
      <c r="A21" s="54" t="s">
        <v>65</v>
      </c>
      <c r="B21" s="463" t="s">
        <v>2127</v>
      </c>
      <c r="C21" s="464"/>
      <c r="D21" s="464"/>
      <c r="E21" s="462"/>
      <c r="F21" s="463" t="s">
        <v>2128</v>
      </c>
      <c r="G21" s="464"/>
      <c r="H21" s="464"/>
      <c r="I21" s="464"/>
      <c r="J21" s="464"/>
      <c r="K21" s="462"/>
      <c r="L21" s="463" t="s">
        <v>2129</v>
      </c>
      <c r="M21" s="462"/>
      <c r="N21" s="463" t="s">
        <v>2130</v>
      </c>
      <c r="O21" s="462"/>
      <c r="P21" s="463" t="s">
        <v>2131</v>
      </c>
      <c r="Q21" s="464"/>
      <c r="R21" s="464"/>
      <c r="S21" s="464"/>
      <c r="T21" s="464"/>
      <c r="U21" s="462"/>
      <c r="V21" s="463" t="s">
        <v>2132</v>
      </c>
      <c r="W21" s="464"/>
      <c r="X21" s="464"/>
      <c r="Y21" s="464"/>
      <c r="Z21" s="464"/>
      <c r="AA21" s="464"/>
      <c r="AB21" s="464"/>
      <c r="AC21" s="462"/>
      <c r="AD21" s="463" t="s">
        <v>145</v>
      </c>
      <c r="AE21" s="462"/>
      <c r="AF21" s="463" t="s">
        <v>73</v>
      </c>
      <c r="AG21" s="462"/>
      <c r="AH21" s="463" t="s">
        <v>2133</v>
      </c>
      <c r="AI21" s="462"/>
      <c r="AJ21" s="50" t="s">
        <v>2134</v>
      </c>
      <c r="AK21" s="463" t="s">
        <v>76</v>
      </c>
      <c r="AL21" s="462"/>
      <c r="AM21" s="463" t="s">
        <v>77</v>
      </c>
      <c r="AN21" s="462"/>
      <c r="AO21" s="50" t="s">
        <v>78</v>
      </c>
      <c r="AP21" s="50" t="s">
        <v>2135</v>
      </c>
      <c r="AQ21" s="463" t="s">
        <v>2136</v>
      </c>
      <c r="AR21" s="462"/>
      <c r="AS21" s="50" t="s">
        <v>81</v>
      </c>
      <c r="AT21" s="50" t="s">
        <v>82</v>
      </c>
      <c r="AU21" s="50" t="s">
        <v>2137</v>
      </c>
      <c r="AV21" s="50" t="s">
        <v>203</v>
      </c>
    </row>
    <row r="22" spans="1:48" ht="37.5" customHeight="1">
      <c r="A22" s="441" t="s">
        <v>2138</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2"/>
    </row>
    <row r="23" spans="1:48" ht="54">
      <c r="A23" s="54" t="s">
        <v>46</v>
      </c>
      <c r="B23" s="49">
        <v>1546</v>
      </c>
      <c r="C23" s="49">
        <v>680</v>
      </c>
      <c r="D23" s="49">
        <v>731</v>
      </c>
      <c r="E23" s="49">
        <v>135</v>
      </c>
      <c r="F23" s="49">
        <v>4</v>
      </c>
      <c r="G23" s="49">
        <v>0.3</v>
      </c>
      <c r="H23" s="49">
        <v>2</v>
      </c>
      <c r="I23" s="49" t="s">
        <v>615</v>
      </c>
      <c r="J23" s="49">
        <v>0</v>
      </c>
      <c r="K23" s="49">
        <v>0</v>
      </c>
      <c r="L23" s="49">
        <v>0</v>
      </c>
      <c r="M23" s="49">
        <v>0</v>
      </c>
      <c r="N23" s="49">
        <v>0</v>
      </c>
      <c r="O23" s="49">
        <v>0</v>
      </c>
      <c r="P23" s="49">
        <v>8</v>
      </c>
      <c r="Q23" s="49">
        <v>0.5</v>
      </c>
      <c r="R23" s="49">
        <v>1</v>
      </c>
      <c r="S23" s="49">
        <v>0.1</v>
      </c>
      <c r="T23" s="49">
        <v>0</v>
      </c>
      <c r="U23" s="49">
        <v>0</v>
      </c>
      <c r="V23" s="49">
        <v>723</v>
      </c>
      <c r="W23" s="49">
        <v>47</v>
      </c>
      <c r="X23" s="49">
        <v>120</v>
      </c>
      <c r="Y23" s="49">
        <v>8</v>
      </c>
      <c r="Z23" s="49">
        <v>0</v>
      </c>
      <c r="AA23" s="49">
        <v>0</v>
      </c>
      <c r="AB23" s="49">
        <v>0</v>
      </c>
      <c r="AC23" s="49">
        <v>0</v>
      </c>
      <c r="AD23" s="49">
        <v>1246</v>
      </c>
      <c r="AE23" s="49">
        <v>80</v>
      </c>
      <c r="AF23" s="49">
        <v>675</v>
      </c>
      <c r="AG23" s="49">
        <v>44</v>
      </c>
      <c r="AH23" s="49">
        <v>458</v>
      </c>
      <c r="AI23" s="49">
        <v>30</v>
      </c>
      <c r="AJ23" s="49">
        <v>8</v>
      </c>
      <c r="AK23" s="49">
        <v>2</v>
      </c>
      <c r="AL23" s="49">
        <v>2</v>
      </c>
      <c r="AM23" s="49">
        <v>0</v>
      </c>
      <c r="AN23" s="49">
        <v>0</v>
      </c>
      <c r="AO23" s="49">
        <v>2</v>
      </c>
      <c r="AP23" s="463" t="s">
        <v>47</v>
      </c>
      <c r="AQ23" s="464"/>
      <c r="AR23" s="464"/>
      <c r="AS23" s="464"/>
      <c r="AT23" s="464"/>
      <c r="AU23" s="464"/>
      <c r="AV23" s="462"/>
    </row>
    <row r="24" spans="1:48" ht="72">
      <c r="A24" s="54" t="s">
        <v>48</v>
      </c>
      <c r="B24" s="49">
        <v>1559</v>
      </c>
      <c r="C24" s="49">
        <v>681</v>
      </c>
      <c r="D24" s="49">
        <v>740</v>
      </c>
      <c r="E24" s="49">
        <v>138</v>
      </c>
      <c r="F24" s="50">
        <v>1</v>
      </c>
      <c r="G24" s="50">
        <v>1.6</v>
      </c>
      <c r="H24" s="49">
        <v>1</v>
      </c>
      <c r="I24" s="50">
        <v>1.6</v>
      </c>
      <c r="J24" s="49">
        <v>0</v>
      </c>
      <c r="K24" s="50">
        <v>0</v>
      </c>
      <c r="L24" s="49">
        <v>1</v>
      </c>
      <c r="M24" s="50">
        <v>1.6</v>
      </c>
      <c r="N24" s="49">
        <v>0</v>
      </c>
      <c r="O24" s="50">
        <v>0</v>
      </c>
      <c r="P24" s="49">
        <v>1</v>
      </c>
      <c r="Q24" s="50">
        <v>1.6</v>
      </c>
      <c r="R24" s="49">
        <v>1</v>
      </c>
      <c r="S24" s="50">
        <v>1.6</v>
      </c>
      <c r="T24" s="49">
        <v>0</v>
      </c>
      <c r="U24" s="50">
        <v>0</v>
      </c>
      <c r="V24" s="49">
        <v>1379</v>
      </c>
      <c r="W24" s="50">
        <v>88</v>
      </c>
      <c r="X24" s="49">
        <v>60</v>
      </c>
      <c r="Y24" s="50">
        <v>3.8</v>
      </c>
      <c r="Z24" s="49">
        <v>0</v>
      </c>
      <c r="AA24" s="50">
        <v>0</v>
      </c>
      <c r="AB24" s="49">
        <v>160</v>
      </c>
      <c r="AC24" s="50">
        <v>10</v>
      </c>
      <c r="AD24" s="49">
        <v>587</v>
      </c>
      <c r="AE24" s="50">
        <v>37.700000000000003</v>
      </c>
      <c r="AF24" s="49">
        <v>678</v>
      </c>
      <c r="AG24" s="50">
        <v>43.4</v>
      </c>
      <c r="AH24" s="57">
        <v>870</v>
      </c>
      <c r="AI24" s="56">
        <v>55.8</v>
      </c>
      <c r="AJ24" s="57">
        <v>14</v>
      </c>
      <c r="AK24" s="57">
        <v>2</v>
      </c>
      <c r="AL24" s="57">
        <v>2</v>
      </c>
      <c r="AM24" s="57">
        <v>0</v>
      </c>
      <c r="AN24" s="57">
        <v>0</v>
      </c>
      <c r="AO24" s="57">
        <v>24</v>
      </c>
      <c r="AP24" s="57" t="s">
        <v>49</v>
      </c>
      <c r="AQ24" s="57">
        <v>2</v>
      </c>
      <c r="AR24" s="57">
        <v>49</v>
      </c>
      <c r="AS24" s="56">
        <v>1</v>
      </c>
      <c r="AT24" s="57" t="s">
        <v>50</v>
      </c>
      <c r="AU24" s="57" t="s">
        <v>50</v>
      </c>
      <c r="AV24" s="57" t="s">
        <v>49</v>
      </c>
    </row>
    <row r="25" spans="1:48" ht="45">
      <c r="A25" s="122" t="s">
        <v>51</v>
      </c>
      <c r="B25" s="52">
        <v>13</v>
      </c>
      <c r="C25" s="52">
        <v>1</v>
      </c>
      <c r="D25" s="52">
        <v>9</v>
      </c>
      <c r="E25" s="52">
        <v>3</v>
      </c>
      <c r="F25" s="52">
        <v>-3</v>
      </c>
      <c r="G25" s="52">
        <v>1.3</v>
      </c>
      <c r="H25" s="52">
        <v>-1</v>
      </c>
      <c r="I25" s="52">
        <v>1.5</v>
      </c>
      <c r="J25" s="52">
        <v>0</v>
      </c>
      <c r="K25" s="52">
        <v>0</v>
      </c>
      <c r="L25" s="52">
        <v>1</v>
      </c>
      <c r="M25" s="52">
        <v>1.6</v>
      </c>
      <c r="N25" s="52">
        <v>0</v>
      </c>
      <c r="O25" s="52">
        <v>0</v>
      </c>
      <c r="P25" s="52">
        <v>-7</v>
      </c>
      <c r="Q25" s="52">
        <v>1.1000000000000001</v>
      </c>
      <c r="R25" s="52">
        <v>0</v>
      </c>
      <c r="S25" s="52">
        <v>1.5</v>
      </c>
      <c r="T25" s="52">
        <v>0</v>
      </c>
      <c r="U25" s="52">
        <v>0</v>
      </c>
      <c r="V25" s="52">
        <v>656</v>
      </c>
      <c r="W25" s="52">
        <v>41</v>
      </c>
      <c r="X25" s="52">
        <v>-60</v>
      </c>
      <c r="Y25" s="52">
        <v>-4.2</v>
      </c>
      <c r="Z25" s="52">
        <v>0</v>
      </c>
      <c r="AA25" s="52">
        <v>0</v>
      </c>
      <c r="AB25" s="52">
        <v>160</v>
      </c>
      <c r="AC25" s="52">
        <v>10</v>
      </c>
      <c r="AD25" s="52">
        <v>-659</v>
      </c>
      <c r="AE25" s="52">
        <v>-42</v>
      </c>
      <c r="AF25" s="52">
        <v>3</v>
      </c>
      <c r="AG25" s="52">
        <v>-0.6</v>
      </c>
      <c r="AH25" s="52">
        <v>412</v>
      </c>
      <c r="AI25" s="52">
        <v>0</v>
      </c>
      <c r="AJ25" s="52">
        <v>6</v>
      </c>
      <c r="AK25" s="52">
        <v>0</v>
      </c>
      <c r="AL25" s="52">
        <v>0</v>
      </c>
      <c r="AM25" s="52">
        <v>0</v>
      </c>
      <c r="AN25" s="52">
        <v>0</v>
      </c>
      <c r="AO25" s="52">
        <v>22</v>
      </c>
      <c r="AP25" s="53" t="s">
        <v>64</v>
      </c>
      <c r="AQ25" s="52">
        <v>2</v>
      </c>
      <c r="AR25" s="52">
        <v>49</v>
      </c>
      <c r="AS25" s="52">
        <v>1</v>
      </c>
      <c r="AT25" s="53" t="s">
        <v>64</v>
      </c>
      <c r="AU25" s="53" t="s">
        <v>64</v>
      </c>
      <c r="AV25" s="52" t="s">
        <v>47</v>
      </c>
    </row>
    <row r="26" spans="1:48" ht="252">
      <c r="A26" s="54" t="s">
        <v>65</v>
      </c>
      <c r="B26" s="463" t="s">
        <v>2112</v>
      </c>
      <c r="C26" s="464"/>
      <c r="D26" s="464"/>
      <c r="E26" s="462"/>
      <c r="F26" s="463" t="s">
        <v>2139</v>
      </c>
      <c r="G26" s="464"/>
      <c r="H26" s="464"/>
      <c r="I26" s="464"/>
      <c r="J26" s="464"/>
      <c r="K26" s="462"/>
      <c r="L26" s="463" t="s">
        <v>2140</v>
      </c>
      <c r="M26" s="462"/>
      <c r="N26" s="463" t="s">
        <v>2115</v>
      </c>
      <c r="O26" s="462"/>
      <c r="P26" s="463" t="s">
        <v>2141</v>
      </c>
      <c r="Q26" s="464"/>
      <c r="R26" s="464"/>
      <c r="S26" s="464"/>
      <c r="T26" s="464"/>
      <c r="U26" s="462"/>
      <c r="V26" s="463" t="s">
        <v>2142</v>
      </c>
      <c r="W26" s="464"/>
      <c r="X26" s="464"/>
      <c r="Y26" s="464"/>
      <c r="Z26" s="464"/>
      <c r="AA26" s="464"/>
      <c r="AB26" s="464"/>
      <c r="AC26" s="462"/>
      <c r="AD26" s="463" t="s">
        <v>2143</v>
      </c>
      <c r="AE26" s="462"/>
      <c r="AF26" s="463" t="s">
        <v>693</v>
      </c>
      <c r="AG26" s="462"/>
      <c r="AH26" s="463" t="s">
        <v>2118</v>
      </c>
      <c r="AI26" s="462"/>
      <c r="AJ26" s="50" t="s">
        <v>2144</v>
      </c>
      <c r="AK26" s="463" t="s">
        <v>103</v>
      </c>
      <c r="AL26" s="462"/>
      <c r="AM26" s="463" t="s">
        <v>77</v>
      </c>
      <c r="AN26" s="462"/>
      <c r="AO26" s="50" t="s">
        <v>78</v>
      </c>
      <c r="AP26" s="50" t="s">
        <v>2120</v>
      </c>
      <c r="AQ26" s="463" t="s">
        <v>2145</v>
      </c>
      <c r="AR26" s="462"/>
      <c r="AS26" s="50" t="s">
        <v>81</v>
      </c>
      <c r="AT26" s="50" t="s">
        <v>2146</v>
      </c>
      <c r="AU26" s="50" t="s">
        <v>131</v>
      </c>
      <c r="AV26" s="50" t="s">
        <v>203</v>
      </c>
    </row>
    <row r="27" spans="1:48" ht="38.25" customHeight="1">
      <c r="A27" s="441" t="s">
        <v>1856</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2"/>
    </row>
    <row r="28" spans="1:48" ht="54">
      <c r="A28" s="54" t="s">
        <v>46</v>
      </c>
      <c r="B28" s="49">
        <v>738</v>
      </c>
      <c r="C28" s="49">
        <v>315</v>
      </c>
      <c r="D28" s="49">
        <v>391</v>
      </c>
      <c r="E28" s="49">
        <v>32</v>
      </c>
      <c r="F28" s="49">
        <v>5</v>
      </c>
      <c r="G28" s="49">
        <v>0.7</v>
      </c>
      <c r="H28" s="49">
        <v>5</v>
      </c>
      <c r="I28" s="49">
        <v>0.7</v>
      </c>
      <c r="J28" s="49">
        <v>9</v>
      </c>
      <c r="K28" s="49">
        <v>1.2</v>
      </c>
      <c r="L28" s="49">
        <v>5</v>
      </c>
      <c r="M28" s="49">
        <v>0.7</v>
      </c>
      <c r="N28" s="49">
        <v>0</v>
      </c>
      <c r="O28" s="49">
        <v>0</v>
      </c>
      <c r="P28" s="49">
        <v>0</v>
      </c>
      <c r="Q28" s="49">
        <v>0</v>
      </c>
      <c r="R28" s="49">
        <v>0</v>
      </c>
      <c r="S28" s="49">
        <v>0</v>
      </c>
      <c r="T28" s="49">
        <v>0</v>
      </c>
      <c r="U28" s="49">
        <v>0</v>
      </c>
      <c r="V28" s="49">
        <v>5</v>
      </c>
      <c r="W28" s="49">
        <v>0.7</v>
      </c>
      <c r="X28" s="49">
        <v>25</v>
      </c>
      <c r="Y28" s="49">
        <v>3.4</v>
      </c>
      <c r="Z28" s="49">
        <v>0</v>
      </c>
      <c r="AA28" s="49">
        <v>0</v>
      </c>
      <c r="AB28" s="49">
        <v>226</v>
      </c>
      <c r="AC28" s="49">
        <v>31</v>
      </c>
      <c r="AD28" s="49">
        <v>470</v>
      </c>
      <c r="AE28" s="49">
        <v>62</v>
      </c>
      <c r="AF28" s="49">
        <v>292</v>
      </c>
      <c r="AG28" s="49">
        <v>40</v>
      </c>
      <c r="AH28" s="49">
        <v>9</v>
      </c>
      <c r="AI28" s="49">
        <v>1.2</v>
      </c>
      <c r="AJ28" s="49">
        <v>4</v>
      </c>
      <c r="AK28" s="49">
        <v>1</v>
      </c>
      <c r="AL28" s="49">
        <v>1</v>
      </c>
      <c r="AM28" s="49">
        <v>0</v>
      </c>
      <c r="AN28" s="49">
        <v>0</v>
      </c>
      <c r="AO28" s="49">
        <v>7</v>
      </c>
      <c r="AP28" s="57" t="s">
        <v>2147</v>
      </c>
      <c r="AQ28" s="57">
        <v>2</v>
      </c>
      <c r="AR28" s="57">
        <v>44</v>
      </c>
      <c r="AS28" s="56">
        <v>1</v>
      </c>
      <c r="AT28" s="57" t="s">
        <v>2148</v>
      </c>
      <c r="AU28" s="57" t="s">
        <v>2148</v>
      </c>
      <c r="AV28" s="57" t="s">
        <v>2148</v>
      </c>
    </row>
    <row r="29" spans="1:48" ht="72">
      <c r="A29" s="54" t="s">
        <v>48</v>
      </c>
      <c r="B29" s="49">
        <v>705</v>
      </c>
      <c r="C29" s="49">
        <v>305</v>
      </c>
      <c r="D29" s="49">
        <v>378</v>
      </c>
      <c r="E29" s="49">
        <v>22</v>
      </c>
      <c r="F29" s="50">
        <v>4</v>
      </c>
      <c r="G29" s="50">
        <v>0.5</v>
      </c>
      <c r="H29" s="49">
        <v>4</v>
      </c>
      <c r="I29" s="50">
        <v>0.5</v>
      </c>
      <c r="J29" s="49">
        <v>0</v>
      </c>
      <c r="K29" s="50">
        <v>0</v>
      </c>
      <c r="L29" s="49">
        <v>0</v>
      </c>
      <c r="M29" s="50">
        <v>0</v>
      </c>
      <c r="N29" s="49">
        <v>0</v>
      </c>
      <c r="O29" s="50">
        <v>0</v>
      </c>
      <c r="P29" s="49">
        <v>0</v>
      </c>
      <c r="Q29" s="50">
        <v>0</v>
      </c>
      <c r="R29" s="49">
        <v>0</v>
      </c>
      <c r="S29" s="50">
        <v>0</v>
      </c>
      <c r="T29" s="49">
        <v>0</v>
      </c>
      <c r="U29" s="50">
        <v>0</v>
      </c>
      <c r="V29" s="49">
        <v>81</v>
      </c>
      <c r="W29" s="173">
        <v>0.11</v>
      </c>
      <c r="X29" s="49">
        <v>23</v>
      </c>
      <c r="Y29" s="173">
        <v>0.03</v>
      </c>
      <c r="Z29" s="49">
        <v>0</v>
      </c>
      <c r="AA29" s="50">
        <v>0</v>
      </c>
      <c r="AB29" s="49">
        <v>197</v>
      </c>
      <c r="AC29" s="50">
        <v>28</v>
      </c>
      <c r="AD29" s="49">
        <v>541</v>
      </c>
      <c r="AE29" s="173">
        <v>0.76</v>
      </c>
      <c r="AF29" s="49">
        <v>305</v>
      </c>
      <c r="AG29" s="173">
        <v>0.43</v>
      </c>
      <c r="AH29" s="57">
        <v>13</v>
      </c>
      <c r="AI29" s="56">
        <v>1.7</v>
      </c>
      <c r="AJ29" s="57">
        <v>4</v>
      </c>
      <c r="AK29" s="57">
        <v>1</v>
      </c>
      <c r="AL29" s="57">
        <v>1</v>
      </c>
      <c r="AM29" s="57">
        <v>0</v>
      </c>
      <c r="AN29" s="57">
        <v>0</v>
      </c>
      <c r="AO29" s="57">
        <v>13</v>
      </c>
      <c r="AP29" s="57" t="s">
        <v>2147</v>
      </c>
      <c r="AQ29" s="57">
        <v>2</v>
      </c>
      <c r="AR29" s="57">
        <v>44</v>
      </c>
      <c r="AS29" s="56">
        <v>1</v>
      </c>
      <c r="AT29" s="57" t="s">
        <v>2148</v>
      </c>
      <c r="AU29" s="57" t="s">
        <v>2148</v>
      </c>
      <c r="AV29" s="57" t="s">
        <v>2148</v>
      </c>
    </row>
    <row r="30" spans="1:48" ht="45">
      <c r="A30" s="122" t="s">
        <v>51</v>
      </c>
      <c r="B30" s="52">
        <v>-33</v>
      </c>
      <c r="C30" s="52">
        <v>-10</v>
      </c>
      <c r="D30" s="52">
        <v>-13</v>
      </c>
      <c r="E30" s="52">
        <v>-10</v>
      </c>
      <c r="F30" s="52">
        <v>-1</v>
      </c>
      <c r="G30" s="52">
        <v>-0.2</v>
      </c>
      <c r="H30" s="52">
        <v>-1</v>
      </c>
      <c r="I30" s="52">
        <v>0</v>
      </c>
      <c r="J30" s="52">
        <v>-9</v>
      </c>
      <c r="K30" s="52">
        <v>-1.2</v>
      </c>
      <c r="L30" s="52">
        <v>-5</v>
      </c>
      <c r="M30" s="52">
        <v>-1</v>
      </c>
      <c r="N30" s="52">
        <v>0</v>
      </c>
      <c r="O30" s="52">
        <v>0</v>
      </c>
      <c r="P30" s="52">
        <v>0</v>
      </c>
      <c r="Q30" s="52">
        <v>0</v>
      </c>
      <c r="R30" s="52">
        <v>0</v>
      </c>
      <c r="S30" s="52">
        <v>0</v>
      </c>
      <c r="T30" s="52">
        <v>0</v>
      </c>
      <c r="U30" s="52">
        <v>0</v>
      </c>
      <c r="V30" s="52">
        <v>76</v>
      </c>
      <c r="W30" s="52">
        <v>10.3</v>
      </c>
      <c r="X30" s="52">
        <v>-2</v>
      </c>
      <c r="Y30" s="52">
        <v>-0.4</v>
      </c>
      <c r="Z30" s="52">
        <v>0</v>
      </c>
      <c r="AA30" s="52">
        <v>0</v>
      </c>
      <c r="AB30" s="52">
        <v>-29</v>
      </c>
      <c r="AC30" s="52">
        <v>-3</v>
      </c>
      <c r="AD30" s="52">
        <v>71</v>
      </c>
      <c r="AE30" s="52">
        <v>6</v>
      </c>
      <c r="AF30" s="52">
        <v>13</v>
      </c>
      <c r="AG30" s="52">
        <v>3</v>
      </c>
      <c r="AH30" s="52">
        <v>4</v>
      </c>
      <c r="AI30" s="52">
        <v>0.5</v>
      </c>
      <c r="AJ30" s="52">
        <v>0</v>
      </c>
      <c r="AK30" s="52">
        <v>0</v>
      </c>
      <c r="AL30" s="52">
        <v>0</v>
      </c>
      <c r="AM30" s="52">
        <v>0</v>
      </c>
      <c r="AN30" s="52">
        <v>0</v>
      </c>
      <c r="AO30" s="52">
        <v>6</v>
      </c>
      <c r="AP30" s="53" t="s">
        <v>64</v>
      </c>
      <c r="AQ30" s="52">
        <v>0</v>
      </c>
      <c r="AR30" s="52">
        <v>0</v>
      </c>
      <c r="AS30" s="52">
        <v>1</v>
      </c>
      <c r="AT30" s="52">
        <v>0</v>
      </c>
      <c r="AU30" s="52" t="s">
        <v>47</v>
      </c>
      <c r="AV30" s="52" t="s">
        <v>47</v>
      </c>
    </row>
    <row r="31" spans="1:48" ht="252">
      <c r="A31" s="54" t="s">
        <v>65</v>
      </c>
      <c r="B31" s="463" t="s">
        <v>2149</v>
      </c>
      <c r="C31" s="464"/>
      <c r="D31" s="464"/>
      <c r="E31" s="462"/>
      <c r="F31" s="463" t="s">
        <v>2150</v>
      </c>
      <c r="G31" s="464"/>
      <c r="H31" s="464"/>
      <c r="I31" s="464"/>
      <c r="J31" s="464"/>
      <c r="K31" s="462"/>
      <c r="L31" s="463" t="s">
        <v>2129</v>
      </c>
      <c r="M31" s="462"/>
      <c r="N31" s="463" t="s">
        <v>2115</v>
      </c>
      <c r="O31" s="462"/>
      <c r="P31" s="463" t="s">
        <v>2151</v>
      </c>
      <c r="Q31" s="464"/>
      <c r="R31" s="464"/>
      <c r="S31" s="464"/>
      <c r="T31" s="464"/>
      <c r="U31" s="462"/>
      <c r="V31" s="463" t="s">
        <v>2152</v>
      </c>
      <c r="W31" s="464"/>
      <c r="X31" s="464"/>
      <c r="Y31" s="464"/>
      <c r="Z31" s="464"/>
      <c r="AA31" s="464"/>
      <c r="AB31" s="464"/>
      <c r="AC31" s="462"/>
      <c r="AD31" s="463" t="s">
        <v>72</v>
      </c>
      <c r="AE31" s="462"/>
      <c r="AF31" s="463" t="s">
        <v>73</v>
      </c>
      <c r="AG31" s="462"/>
      <c r="AH31" s="463" t="s">
        <v>2133</v>
      </c>
      <c r="AI31" s="462"/>
      <c r="AJ31" s="50" t="s">
        <v>2153</v>
      </c>
      <c r="AK31" s="463" t="s">
        <v>2154</v>
      </c>
      <c r="AL31" s="462"/>
      <c r="AM31" s="463" t="s">
        <v>77</v>
      </c>
      <c r="AN31" s="462"/>
      <c r="AO31" s="50" t="s">
        <v>78</v>
      </c>
      <c r="AP31" s="50" t="s">
        <v>2135</v>
      </c>
      <c r="AQ31" s="463" t="s">
        <v>2136</v>
      </c>
      <c r="AR31" s="462"/>
      <c r="AS31" s="50" t="s">
        <v>81</v>
      </c>
      <c r="AT31" s="50" t="s">
        <v>130</v>
      </c>
      <c r="AU31" s="50" t="s">
        <v>131</v>
      </c>
      <c r="AV31" s="50" t="s">
        <v>2155</v>
      </c>
    </row>
    <row r="32" spans="1:48" ht="45.75" customHeight="1">
      <c r="A32" s="441" t="s">
        <v>2156</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2"/>
    </row>
    <row r="33" spans="1:48" ht="54">
      <c r="A33" s="54" t="s">
        <v>46</v>
      </c>
      <c r="B33" s="49">
        <v>753</v>
      </c>
      <c r="C33" s="49">
        <v>357</v>
      </c>
      <c r="D33" s="49">
        <v>358</v>
      </c>
      <c r="E33" s="49">
        <v>38</v>
      </c>
      <c r="F33" s="49">
        <v>12</v>
      </c>
      <c r="G33" s="49">
        <v>1.6</v>
      </c>
      <c r="H33" s="49">
        <v>1</v>
      </c>
      <c r="I33" s="49">
        <v>0.13</v>
      </c>
      <c r="J33" s="49">
        <v>38</v>
      </c>
      <c r="K33" s="49">
        <v>5.05</v>
      </c>
      <c r="L33" s="49">
        <v>1</v>
      </c>
      <c r="M33" s="49">
        <v>0.13</v>
      </c>
      <c r="N33" s="49">
        <v>0</v>
      </c>
      <c r="O33" s="49">
        <v>0</v>
      </c>
      <c r="P33" s="49">
        <v>2</v>
      </c>
      <c r="Q33" s="49">
        <v>0.26</v>
      </c>
      <c r="R33" s="49">
        <v>0</v>
      </c>
      <c r="S33" s="49">
        <v>0</v>
      </c>
      <c r="T33" s="49">
        <v>0</v>
      </c>
      <c r="U33" s="49">
        <v>0</v>
      </c>
      <c r="V33" s="49">
        <v>0</v>
      </c>
      <c r="W33" s="49">
        <v>0</v>
      </c>
      <c r="X33" s="49">
        <v>21</v>
      </c>
      <c r="Y33" s="49">
        <v>2.8</v>
      </c>
      <c r="Z33" s="49">
        <v>0</v>
      </c>
      <c r="AA33" s="49">
        <v>0</v>
      </c>
      <c r="AB33" s="49">
        <v>521</v>
      </c>
      <c r="AC33" s="49">
        <v>69.2</v>
      </c>
      <c r="AD33" s="49">
        <v>542</v>
      </c>
      <c r="AE33" s="49">
        <v>72</v>
      </c>
      <c r="AF33" s="49">
        <v>753</v>
      </c>
      <c r="AG33" s="49">
        <v>100</v>
      </c>
      <c r="AH33" s="49">
        <v>753</v>
      </c>
      <c r="AI33" s="49">
        <v>100</v>
      </c>
      <c r="AJ33" s="49">
        <v>14</v>
      </c>
      <c r="AK33" s="49">
        <v>2</v>
      </c>
      <c r="AL33" s="49">
        <v>2</v>
      </c>
      <c r="AM33" s="49">
        <v>0</v>
      </c>
      <c r="AN33" s="49">
        <v>0</v>
      </c>
      <c r="AO33" s="49">
        <v>13</v>
      </c>
      <c r="AP33" s="150"/>
      <c r="AQ33" s="57">
        <v>2</v>
      </c>
      <c r="AR33" s="57">
        <v>33</v>
      </c>
      <c r="AS33" s="56">
        <v>1</v>
      </c>
      <c r="AT33" s="57" t="s">
        <v>49</v>
      </c>
      <c r="AU33" s="57" t="s">
        <v>49</v>
      </c>
      <c r="AV33" s="57" t="s">
        <v>49</v>
      </c>
    </row>
    <row r="34" spans="1:48" ht="72">
      <c r="A34" s="54" t="s">
        <v>48</v>
      </c>
      <c r="B34" s="49">
        <v>782</v>
      </c>
      <c r="C34" s="49">
        <v>382</v>
      </c>
      <c r="D34" s="49">
        <v>370</v>
      </c>
      <c r="E34" s="49">
        <v>30</v>
      </c>
      <c r="F34" s="50">
        <v>6</v>
      </c>
      <c r="G34" s="50">
        <v>0.8</v>
      </c>
      <c r="H34" s="49">
        <v>0</v>
      </c>
      <c r="I34" s="50">
        <v>0</v>
      </c>
      <c r="J34" s="49">
        <v>0</v>
      </c>
      <c r="K34" s="50">
        <v>0</v>
      </c>
      <c r="L34" s="49">
        <v>0</v>
      </c>
      <c r="M34" s="50">
        <v>0</v>
      </c>
      <c r="N34" s="49">
        <v>0</v>
      </c>
      <c r="O34" s="50">
        <v>0</v>
      </c>
      <c r="P34" s="49">
        <v>1</v>
      </c>
      <c r="Q34" s="50">
        <v>0.1</v>
      </c>
      <c r="R34" s="49">
        <v>1</v>
      </c>
      <c r="S34" s="50">
        <v>0.1</v>
      </c>
      <c r="T34" s="49">
        <v>3</v>
      </c>
      <c r="U34" s="50">
        <v>0.4</v>
      </c>
      <c r="V34" s="49">
        <v>18</v>
      </c>
      <c r="W34" s="50">
        <v>2.2999999999999998</v>
      </c>
      <c r="X34" s="49">
        <v>20</v>
      </c>
      <c r="Y34" s="50">
        <v>2.6</v>
      </c>
      <c r="Z34" s="49">
        <v>0</v>
      </c>
      <c r="AA34" s="50">
        <v>0</v>
      </c>
      <c r="AB34" s="49">
        <v>0</v>
      </c>
      <c r="AC34" s="50">
        <v>0</v>
      </c>
      <c r="AD34" s="49">
        <v>497</v>
      </c>
      <c r="AE34" s="50">
        <v>61</v>
      </c>
      <c r="AF34" s="49">
        <v>654</v>
      </c>
      <c r="AG34" s="50">
        <v>83.6</v>
      </c>
      <c r="AH34" s="57">
        <v>782</v>
      </c>
      <c r="AI34" s="56">
        <v>100</v>
      </c>
      <c r="AJ34" s="57">
        <v>47</v>
      </c>
      <c r="AK34" s="57">
        <v>1</v>
      </c>
      <c r="AL34" s="57">
        <v>2</v>
      </c>
      <c r="AM34" s="57">
        <v>0</v>
      </c>
      <c r="AN34" s="57">
        <v>0</v>
      </c>
      <c r="AO34" s="57">
        <v>9</v>
      </c>
      <c r="AP34" s="57" t="s">
        <v>49</v>
      </c>
      <c r="AQ34" s="57">
        <v>2</v>
      </c>
      <c r="AR34" s="57">
        <v>33</v>
      </c>
      <c r="AS34" s="56">
        <v>1</v>
      </c>
      <c r="AT34" s="57" t="s">
        <v>49</v>
      </c>
      <c r="AU34" s="57" t="s">
        <v>49</v>
      </c>
      <c r="AV34" s="57" t="s">
        <v>49</v>
      </c>
    </row>
    <row r="35" spans="1:48" ht="45">
      <c r="A35" s="122" t="s">
        <v>51</v>
      </c>
      <c r="B35" s="52">
        <v>29</v>
      </c>
      <c r="C35" s="52">
        <v>25</v>
      </c>
      <c r="D35" s="52">
        <v>12</v>
      </c>
      <c r="E35" s="52">
        <v>-8</v>
      </c>
      <c r="F35" s="52">
        <v>-6</v>
      </c>
      <c r="G35" s="52">
        <v>-0.8</v>
      </c>
      <c r="H35" s="52">
        <v>-1</v>
      </c>
      <c r="I35" s="52">
        <v>0</v>
      </c>
      <c r="J35" s="52">
        <v>-38</v>
      </c>
      <c r="K35" s="52">
        <v>-5.0999999999999996</v>
      </c>
      <c r="L35" s="52">
        <v>-1</v>
      </c>
      <c r="M35" s="52">
        <v>0</v>
      </c>
      <c r="N35" s="52">
        <v>0</v>
      </c>
      <c r="O35" s="52">
        <v>0</v>
      </c>
      <c r="P35" s="52">
        <v>-1</v>
      </c>
      <c r="Q35" s="52">
        <v>-0.2</v>
      </c>
      <c r="R35" s="52">
        <v>1</v>
      </c>
      <c r="S35" s="52">
        <v>0.1</v>
      </c>
      <c r="T35" s="52">
        <v>3</v>
      </c>
      <c r="U35" s="52">
        <v>0</v>
      </c>
      <c r="V35" s="52">
        <v>18</v>
      </c>
      <c r="W35" s="52">
        <v>2.2999999999999998</v>
      </c>
      <c r="X35" s="52">
        <v>-1</v>
      </c>
      <c r="Y35" s="52">
        <v>-0.2</v>
      </c>
      <c r="Z35" s="52">
        <v>0</v>
      </c>
      <c r="AA35" s="52">
        <v>0</v>
      </c>
      <c r="AB35" s="52">
        <v>-521</v>
      </c>
      <c r="AC35" s="52">
        <v>-69.2</v>
      </c>
      <c r="AD35" s="52">
        <v>-45</v>
      </c>
      <c r="AE35" s="52">
        <v>-9</v>
      </c>
      <c r="AF35" s="52">
        <v>-99</v>
      </c>
      <c r="AG35" s="52">
        <v>-16.399999999999999</v>
      </c>
      <c r="AH35" s="52">
        <v>29</v>
      </c>
      <c r="AI35" s="52">
        <v>0</v>
      </c>
      <c r="AJ35" s="52">
        <v>33</v>
      </c>
      <c r="AK35" s="52">
        <v>-1</v>
      </c>
      <c r="AL35" s="52">
        <v>0</v>
      </c>
      <c r="AM35" s="52">
        <v>0</v>
      </c>
      <c r="AN35" s="52">
        <v>0</v>
      </c>
      <c r="AO35" s="52">
        <v>-4</v>
      </c>
      <c r="AP35" s="53" t="s">
        <v>64</v>
      </c>
      <c r="AQ35" s="52">
        <v>0</v>
      </c>
      <c r="AR35" s="52">
        <v>0</v>
      </c>
      <c r="AS35" s="52">
        <v>1</v>
      </c>
      <c r="AT35" s="53" t="s">
        <v>64</v>
      </c>
      <c r="AU35" s="53" t="s">
        <v>64</v>
      </c>
      <c r="AV35" s="53" t="s">
        <v>64</v>
      </c>
    </row>
    <row r="36" spans="1:48" ht="252">
      <c r="A36" s="54" t="s">
        <v>65</v>
      </c>
      <c r="B36" s="463" t="s">
        <v>2157</v>
      </c>
      <c r="C36" s="464"/>
      <c r="D36" s="464"/>
      <c r="E36" s="462"/>
      <c r="F36" s="463" t="s">
        <v>2158</v>
      </c>
      <c r="G36" s="464"/>
      <c r="H36" s="464"/>
      <c r="I36" s="464"/>
      <c r="J36" s="464"/>
      <c r="K36" s="462"/>
      <c r="L36" s="463" t="s">
        <v>2159</v>
      </c>
      <c r="M36" s="462"/>
      <c r="N36" s="463" t="s">
        <v>2115</v>
      </c>
      <c r="O36" s="462"/>
      <c r="P36" s="463" t="s">
        <v>2160</v>
      </c>
      <c r="Q36" s="464"/>
      <c r="R36" s="464"/>
      <c r="S36" s="464"/>
      <c r="T36" s="464"/>
      <c r="U36" s="462"/>
      <c r="V36" s="463" t="s">
        <v>2161</v>
      </c>
      <c r="W36" s="464"/>
      <c r="X36" s="464"/>
      <c r="Y36" s="464"/>
      <c r="Z36" s="464"/>
      <c r="AA36" s="464"/>
      <c r="AB36" s="464"/>
      <c r="AC36" s="462"/>
      <c r="AD36" s="463" t="s">
        <v>268</v>
      </c>
      <c r="AE36" s="462"/>
      <c r="AF36" s="463" t="s">
        <v>431</v>
      </c>
      <c r="AG36" s="462"/>
      <c r="AH36" s="463" t="s">
        <v>2118</v>
      </c>
      <c r="AI36" s="462"/>
      <c r="AJ36" s="50" t="s">
        <v>2162</v>
      </c>
      <c r="AK36" s="463" t="s">
        <v>103</v>
      </c>
      <c r="AL36" s="462"/>
      <c r="AM36" s="463" t="s">
        <v>77</v>
      </c>
      <c r="AN36" s="462"/>
      <c r="AO36" s="50" t="s">
        <v>78</v>
      </c>
      <c r="AP36" s="50" t="s">
        <v>2120</v>
      </c>
      <c r="AQ36" s="463" t="s">
        <v>2163</v>
      </c>
      <c r="AR36" s="462"/>
      <c r="AS36" s="50" t="s">
        <v>81</v>
      </c>
      <c r="AT36" s="50" t="s">
        <v>2164</v>
      </c>
      <c r="AU36" s="50" t="s">
        <v>2165</v>
      </c>
      <c r="AV36" s="50" t="s">
        <v>2124</v>
      </c>
    </row>
    <row r="37" spans="1:48" ht="44.25" customHeight="1">
      <c r="A37" s="441" t="s">
        <v>2166</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2"/>
    </row>
    <row r="38" spans="1:48" ht="54">
      <c r="A38" s="54" t="s">
        <v>46</v>
      </c>
      <c r="B38" s="49">
        <v>425</v>
      </c>
      <c r="C38" s="49">
        <v>181</v>
      </c>
      <c r="D38" s="49">
        <v>230</v>
      </c>
      <c r="E38" s="49">
        <v>14</v>
      </c>
      <c r="F38" s="49">
        <v>3</v>
      </c>
      <c r="G38" s="49">
        <v>0.7</v>
      </c>
      <c r="H38" s="49">
        <v>0</v>
      </c>
      <c r="I38" s="49">
        <v>0</v>
      </c>
      <c r="J38" s="49">
        <v>0</v>
      </c>
      <c r="K38" s="49">
        <v>0</v>
      </c>
      <c r="L38" s="49">
        <v>0</v>
      </c>
      <c r="M38" s="49">
        <v>0</v>
      </c>
      <c r="N38" s="49">
        <v>0</v>
      </c>
      <c r="O38" s="49">
        <v>0</v>
      </c>
      <c r="P38" s="49">
        <v>0</v>
      </c>
      <c r="Q38" s="49">
        <v>0</v>
      </c>
      <c r="R38" s="49">
        <v>0</v>
      </c>
      <c r="S38" s="49">
        <v>0</v>
      </c>
      <c r="T38" s="49">
        <v>0</v>
      </c>
      <c r="U38" s="49">
        <v>0</v>
      </c>
      <c r="V38" s="49">
        <v>35</v>
      </c>
      <c r="W38" s="49">
        <v>8.1999999999999993</v>
      </c>
      <c r="X38" s="49">
        <v>20</v>
      </c>
      <c r="Y38" s="49">
        <v>4.7</v>
      </c>
      <c r="Z38" s="49">
        <v>10</v>
      </c>
      <c r="AA38" s="49">
        <v>2.2999999999999998</v>
      </c>
      <c r="AB38" s="49">
        <v>162</v>
      </c>
      <c r="AC38" s="49">
        <v>38</v>
      </c>
      <c r="AD38" s="49">
        <v>62</v>
      </c>
      <c r="AE38" s="49">
        <v>14.5</v>
      </c>
      <c r="AF38" s="49">
        <v>102</v>
      </c>
      <c r="AG38" s="49">
        <v>24</v>
      </c>
      <c r="AH38" s="49">
        <v>112</v>
      </c>
      <c r="AI38" s="49">
        <v>26</v>
      </c>
      <c r="AJ38" s="49">
        <v>3</v>
      </c>
      <c r="AK38" s="49">
        <v>1</v>
      </c>
      <c r="AL38" s="49">
        <v>1</v>
      </c>
      <c r="AM38" s="49">
        <v>0</v>
      </c>
      <c r="AN38" s="49">
        <v>0</v>
      </c>
      <c r="AO38" s="49">
        <v>3</v>
      </c>
      <c r="AP38" s="463" t="s">
        <v>47</v>
      </c>
      <c r="AQ38" s="464"/>
      <c r="AR38" s="464"/>
      <c r="AS38" s="464"/>
      <c r="AT38" s="464"/>
      <c r="AU38" s="464"/>
      <c r="AV38" s="462"/>
    </row>
    <row r="39" spans="1:48" ht="72">
      <c r="A39" s="54" t="s">
        <v>48</v>
      </c>
      <c r="B39" s="49">
        <v>427</v>
      </c>
      <c r="C39" s="49">
        <v>185</v>
      </c>
      <c r="D39" s="49">
        <v>227</v>
      </c>
      <c r="E39" s="49">
        <v>15</v>
      </c>
      <c r="F39" s="50">
        <v>0</v>
      </c>
      <c r="G39" s="50">
        <v>0</v>
      </c>
      <c r="H39" s="49">
        <v>0</v>
      </c>
      <c r="I39" s="50">
        <v>0</v>
      </c>
      <c r="J39" s="49">
        <v>0</v>
      </c>
      <c r="K39" s="50">
        <v>0</v>
      </c>
      <c r="L39" s="49">
        <v>0</v>
      </c>
      <c r="M39" s="50">
        <v>0</v>
      </c>
      <c r="N39" s="49">
        <v>0</v>
      </c>
      <c r="O39" s="50">
        <v>0</v>
      </c>
      <c r="P39" s="49">
        <v>0</v>
      </c>
      <c r="Q39" s="50">
        <v>0</v>
      </c>
      <c r="R39" s="49">
        <v>0</v>
      </c>
      <c r="S39" s="50">
        <v>0</v>
      </c>
      <c r="T39" s="49">
        <v>0</v>
      </c>
      <c r="U39" s="50">
        <v>0</v>
      </c>
      <c r="V39" s="49">
        <v>118</v>
      </c>
      <c r="W39" s="50">
        <v>29</v>
      </c>
      <c r="X39" s="49">
        <v>19</v>
      </c>
      <c r="Y39" s="50">
        <v>4.2</v>
      </c>
      <c r="Z39" s="49">
        <v>22</v>
      </c>
      <c r="AA39" s="50">
        <v>4.7</v>
      </c>
      <c r="AB39" s="49">
        <v>80</v>
      </c>
      <c r="AC39" s="50">
        <v>19</v>
      </c>
      <c r="AD39" s="49">
        <v>336</v>
      </c>
      <c r="AE39" s="50">
        <v>79</v>
      </c>
      <c r="AF39" s="49">
        <v>185</v>
      </c>
      <c r="AG39" s="50">
        <v>43</v>
      </c>
      <c r="AH39" s="57">
        <v>427</v>
      </c>
      <c r="AI39" s="56">
        <v>100</v>
      </c>
      <c r="AJ39" s="57">
        <v>11</v>
      </c>
      <c r="AK39" s="57">
        <v>1</v>
      </c>
      <c r="AL39" s="57">
        <v>1</v>
      </c>
      <c r="AM39" s="57">
        <v>0</v>
      </c>
      <c r="AN39" s="57">
        <v>0</v>
      </c>
      <c r="AO39" s="57">
        <v>6</v>
      </c>
      <c r="AP39" s="57" t="s">
        <v>49</v>
      </c>
      <c r="AQ39" s="57">
        <v>3</v>
      </c>
      <c r="AR39" s="57">
        <v>58</v>
      </c>
      <c r="AS39" s="56">
        <v>1</v>
      </c>
      <c r="AT39" s="57" t="s">
        <v>50</v>
      </c>
      <c r="AU39" s="57" t="s">
        <v>50</v>
      </c>
      <c r="AV39" s="57" t="s">
        <v>49</v>
      </c>
    </row>
    <row r="40" spans="1:48" ht="45">
      <c r="A40" s="122" t="s">
        <v>51</v>
      </c>
      <c r="B40" s="52">
        <v>2</v>
      </c>
      <c r="C40" s="52">
        <v>4</v>
      </c>
      <c r="D40" s="52">
        <v>-3</v>
      </c>
      <c r="E40" s="52">
        <v>1</v>
      </c>
      <c r="F40" s="52">
        <v>-3</v>
      </c>
      <c r="G40" s="52">
        <v>-0.7</v>
      </c>
      <c r="H40" s="52">
        <v>0</v>
      </c>
      <c r="I40" s="52">
        <v>0</v>
      </c>
      <c r="J40" s="52">
        <v>0</v>
      </c>
      <c r="K40" s="52">
        <v>0</v>
      </c>
      <c r="L40" s="52">
        <v>0</v>
      </c>
      <c r="M40" s="52">
        <v>0</v>
      </c>
      <c r="N40" s="52">
        <v>0</v>
      </c>
      <c r="O40" s="52">
        <v>0</v>
      </c>
      <c r="P40" s="52">
        <v>0</v>
      </c>
      <c r="Q40" s="52">
        <v>0</v>
      </c>
      <c r="R40" s="52">
        <v>0</v>
      </c>
      <c r="S40" s="52">
        <v>0</v>
      </c>
      <c r="T40" s="52">
        <v>0</v>
      </c>
      <c r="U40" s="52">
        <v>0</v>
      </c>
      <c r="V40" s="52">
        <v>83</v>
      </c>
      <c r="W40" s="52">
        <v>20.7</v>
      </c>
      <c r="X40" s="52">
        <v>-1</v>
      </c>
      <c r="Y40" s="52">
        <v>-0.5</v>
      </c>
      <c r="Z40" s="52">
        <v>12</v>
      </c>
      <c r="AA40" s="52">
        <v>2.4</v>
      </c>
      <c r="AB40" s="52">
        <v>-82</v>
      </c>
      <c r="AC40" s="52">
        <v>-19</v>
      </c>
      <c r="AD40" s="52">
        <v>274</v>
      </c>
      <c r="AE40" s="52">
        <v>64.5</v>
      </c>
      <c r="AF40" s="52">
        <v>83</v>
      </c>
      <c r="AG40" s="52">
        <v>19</v>
      </c>
      <c r="AH40" s="52">
        <v>315</v>
      </c>
      <c r="AI40" s="52">
        <v>74</v>
      </c>
      <c r="AJ40" s="52">
        <v>8</v>
      </c>
      <c r="AK40" s="52">
        <v>0</v>
      </c>
      <c r="AL40" s="52">
        <v>0</v>
      </c>
      <c r="AM40" s="52">
        <v>0</v>
      </c>
      <c r="AN40" s="52">
        <v>0</v>
      </c>
      <c r="AO40" s="52">
        <v>3</v>
      </c>
      <c r="AP40" s="53" t="s">
        <v>64</v>
      </c>
      <c r="AQ40" s="52">
        <v>58</v>
      </c>
      <c r="AR40" s="52">
        <v>19</v>
      </c>
      <c r="AS40" s="52">
        <v>1</v>
      </c>
      <c r="AT40" s="52" t="s">
        <v>47</v>
      </c>
      <c r="AU40" s="52" t="s">
        <v>47</v>
      </c>
      <c r="AV40" s="52" t="s">
        <v>47</v>
      </c>
    </row>
    <row r="41" spans="1:48" ht="252">
      <c r="A41" s="54" t="s">
        <v>65</v>
      </c>
      <c r="B41" s="463" t="s">
        <v>2167</v>
      </c>
      <c r="C41" s="464"/>
      <c r="D41" s="464"/>
      <c r="E41" s="462"/>
      <c r="F41" s="463" t="s">
        <v>2168</v>
      </c>
      <c r="G41" s="464"/>
      <c r="H41" s="464"/>
      <c r="I41" s="464"/>
      <c r="J41" s="464"/>
      <c r="K41" s="462"/>
      <c r="L41" s="463" t="s">
        <v>2129</v>
      </c>
      <c r="M41" s="462"/>
      <c r="N41" s="463" t="s">
        <v>2130</v>
      </c>
      <c r="O41" s="462"/>
      <c r="P41" s="463" t="s">
        <v>2131</v>
      </c>
      <c r="Q41" s="464"/>
      <c r="R41" s="464"/>
      <c r="S41" s="464"/>
      <c r="T41" s="464"/>
      <c r="U41" s="462"/>
      <c r="V41" s="463" t="s">
        <v>2169</v>
      </c>
      <c r="W41" s="464"/>
      <c r="X41" s="464"/>
      <c r="Y41" s="464"/>
      <c r="Z41" s="464"/>
      <c r="AA41" s="464"/>
      <c r="AB41" s="464"/>
      <c r="AC41" s="462"/>
      <c r="AD41" s="463" t="s">
        <v>145</v>
      </c>
      <c r="AE41" s="462"/>
      <c r="AF41" s="463" t="s">
        <v>73</v>
      </c>
      <c r="AG41" s="462"/>
      <c r="AH41" s="463" t="s">
        <v>2133</v>
      </c>
      <c r="AI41" s="462"/>
      <c r="AJ41" s="50" t="s">
        <v>2134</v>
      </c>
      <c r="AK41" s="463" t="s">
        <v>1487</v>
      </c>
      <c r="AL41" s="462"/>
      <c r="AM41" s="463" t="s">
        <v>77</v>
      </c>
      <c r="AN41" s="462"/>
      <c r="AO41" s="50" t="s">
        <v>78</v>
      </c>
      <c r="AP41" s="50" t="s">
        <v>2135</v>
      </c>
      <c r="AQ41" s="463" t="s">
        <v>2170</v>
      </c>
      <c r="AR41" s="462"/>
      <c r="AS41" s="50" t="s">
        <v>81</v>
      </c>
      <c r="AT41" s="50" t="s">
        <v>2171</v>
      </c>
      <c r="AU41" s="50" t="s">
        <v>2172</v>
      </c>
      <c r="AV41" s="50" t="s">
        <v>203</v>
      </c>
    </row>
    <row r="42" spans="1:48" ht="36.75" customHeight="1">
      <c r="A42" s="441" t="s">
        <v>2173</v>
      </c>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2"/>
    </row>
    <row r="43" spans="1:48" ht="54">
      <c r="A43" s="54" t="s">
        <v>46</v>
      </c>
      <c r="B43" s="49">
        <v>359</v>
      </c>
      <c r="C43" s="49">
        <v>180</v>
      </c>
      <c r="D43" s="49">
        <v>166</v>
      </c>
      <c r="E43" s="49">
        <v>13</v>
      </c>
      <c r="F43" s="49">
        <v>4</v>
      </c>
      <c r="G43" s="49">
        <v>1.1000000000000001</v>
      </c>
      <c r="H43" s="49">
        <v>0</v>
      </c>
      <c r="I43" s="49">
        <v>0</v>
      </c>
      <c r="J43" s="49">
        <v>0</v>
      </c>
      <c r="K43" s="49">
        <v>0</v>
      </c>
      <c r="L43" s="49">
        <v>0</v>
      </c>
      <c r="M43" s="49">
        <v>0</v>
      </c>
      <c r="N43" s="49">
        <v>0</v>
      </c>
      <c r="O43" s="49">
        <v>0</v>
      </c>
      <c r="P43" s="49">
        <v>0</v>
      </c>
      <c r="Q43" s="49">
        <v>0</v>
      </c>
      <c r="R43" s="49">
        <v>0</v>
      </c>
      <c r="S43" s="49">
        <v>0</v>
      </c>
      <c r="T43" s="49">
        <v>0</v>
      </c>
      <c r="U43" s="49">
        <v>0</v>
      </c>
      <c r="V43" s="49">
        <v>0</v>
      </c>
      <c r="W43" s="49">
        <v>0</v>
      </c>
      <c r="X43" s="49">
        <v>20</v>
      </c>
      <c r="Y43" s="49">
        <v>5.6</v>
      </c>
      <c r="Z43" s="49">
        <v>0</v>
      </c>
      <c r="AA43" s="49">
        <v>0</v>
      </c>
      <c r="AB43" s="49">
        <v>190</v>
      </c>
      <c r="AC43" s="49">
        <v>53</v>
      </c>
      <c r="AD43" s="49">
        <v>264</v>
      </c>
      <c r="AE43" s="49">
        <v>74</v>
      </c>
      <c r="AF43" s="49">
        <v>180</v>
      </c>
      <c r="AG43" s="49">
        <v>50</v>
      </c>
      <c r="AH43" s="49">
        <v>32</v>
      </c>
      <c r="AI43" s="49">
        <v>9</v>
      </c>
      <c r="AJ43" s="49">
        <v>56</v>
      </c>
      <c r="AK43" s="49">
        <v>1</v>
      </c>
      <c r="AL43" s="49">
        <v>1</v>
      </c>
      <c r="AM43" s="49">
        <v>0</v>
      </c>
      <c r="AN43" s="49">
        <v>0</v>
      </c>
      <c r="AO43" s="49">
        <v>6</v>
      </c>
      <c r="AP43" s="463" t="s">
        <v>47</v>
      </c>
      <c r="AQ43" s="464"/>
      <c r="AR43" s="464"/>
      <c r="AS43" s="464"/>
      <c r="AT43" s="464"/>
      <c r="AU43" s="464"/>
      <c r="AV43" s="462"/>
    </row>
    <row r="44" spans="1:48" ht="72">
      <c r="A44" s="54" t="s">
        <v>48</v>
      </c>
      <c r="B44" s="49">
        <v>367</v>
      </c>
      <c r="C44" s="49">
        <v>171</v>
      </c>
      <c r="D44" s="49">
        <v>178</v>
      </c>
      <c r="E44" s="49">
        <v>18</v>
      </c>
      <c r="F44" s="50">
        <v>2</v>
      </c>
      <c r="G44" s="50">
        <v>0.5</v>
      </c>
      <c r="H44" s="49">
        <v>0</v>
      </c>
      <c r="I44" s="50">
        <v>0</v>
      </c>
      <c r="J44" s="49">
        <v>0</v>
      </c>
      <c r="K44" s="50">
        <v>0</v>
      </c>
      <c r="L44" s="49">
        <v>0</v>
      </c>
      <c r="M44" s="50">
        <v>0</v>
      </c>
      <c r="N44" s="49">
        <v>0</v>
      </c>
      <c r="O44" s="50">
        <v>0</v>
      </c>
      <c r="P44" s="49">
        <v>0</v>
      </c>
      <c r="Q44" s="50">
        <v>0</v>
      </c>
      <c r="R44" s="49">
        <v>0</v>
      </c>
      <c r="S44" s="50">
        <v>0</v>
      </c>
      <c r="T44" s="49">
        <v>0</v>
      </c>
      <c r="U44" s="50">
        <v>0</v>
      </c>
      <c r="V44" s="49">
        <v>68</v>
      </c>
      <c r="W44" s="50">
        <v>19</v>
      </c>
      <c r="X44" s="49">
        <v>22</v>
      </c>
      <c r="Y44" s="50">
        <v>6</v>
      </c>
      <c r="Z44" s="49">
        <v>0</v>
      </c>
      <c r="AA44" s="50">
        <v>0</v>
      </c>
      <c r="AB44" s="49">
        <v>199</v>
      </c>
      <c r="AC44" s="50">
        <v>54</v>
      </c>
      <c r="AD44" s="49">
        <v>287</v>
      </c>
      <c r="AE44" s="50">
        <v>78</v>
      </c>
      <c r="AF44" s="49">
        <v>190</v>
      </c>
      <c r="AG44" s="50">
        <v>52</v>
      </c>
      <c r="AH44" s="49">
        <v>367</v>
      </c>
      <c r="AI44" s="50">
        <v>100</v>
      </c>
      <c r="AJ44" s="49">
        <v>57</v>
      </c>
      <c r="AK44" s="49">
        <v>1</v>
      </c>
      <c r="AL44" s="49">
        <v>1</v>
      </c>
      <c r="AM44" s="49">
        <v>0</v>
      </c>
      <c r="AN44" s="49">
        <v>0</v>
      </c>
      <c r="AO44" s="49">
        <v>8</v>
      </c>
      <c r="AP44" s="49" t="s">
        <v>49</v>
      </c>
      <c r="AQ44" s="49">
        <v>3</v>
      </c>
      <c r="AR44" s="49">
        <v>48</v>
      </c>
      <c r="AS44" s="50">
        <v>1</v>
      </c>
      <c r="AT44" s="49" t="s">
        <v>50</v>
      </c>
      <c r="AU44" s="49" t="s">
        <v>50</v>
      </c>
      <c r="AV44" s="49" t="s">
        <v>49</v>
      </c>
    </row>
    <row r="45" spans="1:48" ht="45">
      <c r="A45" s="122" t="s">
        <v>51</v>
      </c>
      <c r="B45" s="52">
        <v>8</v>
      </c>
      <c r="C45" s="52">
        <v>-9</v>
      </c>
      <c r="D45" s="52">
        <v>12</v>
      </c>
      <c r="E45" s="52">
        <v>5</v>
      </c>
      <c r="F45" s="52">
        <v>-2</v>
      </c>
      <c r="G45" s="52">
        <v>-0.6</v>
      </c>
      <c r="H45" s="52">
        <v>0</v>
      </c>
      <c r="I45" s="52">
        <v>0</v>
      </c>
      <c r="J45" s="52">
        <v>0</v>
      </c>
      <c r="K45" s="52">
        <v>0</v>
      </c>
      <c r="L45" s="52">
        <v>0</v>
      </c>
      <c r="M45" s="52">
        <v>0</v>
      </c>
      <c r="N45" s="52">
        <v>0</v>
      </c>
      <c r="O45" s="52">
        <v>0</v>
      </c>
      <c r="P45" s="52">
        <v>0</v>
      </c>
      <c r="Q45" s="52">
        <v>0</v>
      </c>
      <c r="R45" s="52">
        <v>0</v>
      </c>
      <c r="S45" s="52">
        <v>0</v>
      </c>
      <c r="T45" s="52">
        <v>0</v>
      </c>
      <c r="U45" s="52">
        <v>0</v>
      </c>
      <c r="V45" s="52">
        <v>68</v>
      </c>
      <c r="W45" s="52">
        <v>19</v>
      </c>
      <c r="X45" s="52">
        <v>2</v>
      </c>
      <c r="Y45" s="52">
        <v>1.4</v>
      </c>
      <c r="Z45" s="52">
        <v>0</v>
      </c>
      <c r="AA45" s="52">
        <v>0</v>
      </c>
      <c r="AB45" s="52">
        <v>9</v>
      </c>
      <c r="AC45" s="52">
        <v>1</v>
      </c>
      <c r="AD45" s="52">
        <v>23</v>
      </c>
      <c r="AE45" s="52">
        <v>4</v>
      </c>
      <c r="AF45" s="52">
        <v>10</v>
      </c>
      <c r="AG45" s="52">
        <v>2</v>
      </c>
      <c r="AH45" s="52">
        <v>335</v>
      </c>
      <c r="AI45" s="52">
        <v>91</v>
      </c>
      <c r="AJ45" s="52">
        <v>1</v>
      </c>
      <c r="AK45" s="52">
        <v>0</v>
      </c>
      <c r="AL45" s="52">
        <v>0</v>
      </c>
      <c r="AM45" s="52">
        <v>0</v>
      </c>
      <c r="AN45" s="52">
        <v>0</v>
      </c>
      <c r="AO45" s="52">
        <v>2</v>
      </c>
      <c r="AP45" s="53" t="s">
        <v>64</v>
      </c>
      <c r="AQ45" s="52">
        <v>3</v>
      </c>
      <c r="AR45" s="52">
        <v>49</v>
      </c>
      <c r="AS45" s="52">
        <v>1</v>
      </c>
      <c r="AT45" s="52" t="s">
        <v>47</v>
      </c>
      <c r="AU45" s="53" t="s">
        <v>64</v>
      </c>
      <c r="AV45" s="53" t="s">
        <v>64</v>
      </c>
    </row>
    <row r="46" spans="1:48" ht="252">
      <c r="A46" s="54" t="s">
        <v>65</v>
      </c>
      <c r="B46" s="463" t="s">
        <v>2174</v>
      </c>
      <c r="C46" s="464"/>
      <c r="D46" s="464"/>
      <c r="E46" s="462"/>
      <c r="F46" s="463" t="s">
        <v>2175</v>
      </c>
      <c r="G46" s="464"/>
      <c r="H46" s="464"/>
      <c r="I46" s="464"/>
      <c r="J46" s="464"/>
      <c r="K46" s="462"/>
      <c r="L46" s="463" t="s">
        <v>2176</v>
      </c>
      <c r="M46" s="462"/>
      <c r="N46" s="463" t="s">
        <v>2115</v>
      </c>
      <c r="O46" s="462"/>
      <c r="P46" s="463" t="s">
        <v>2177</v>
      </c>
      <c r="Q46" s="464"/>
      <c r="R46" s="464"/>
      <c r="S46" s="464"/>
      <c r="T46" s="464"/>
      <c r="U46" s="462"/>
      <c r="V46" s="463" t="s">
        <v>2178</v>
      </c>
      <c r="W46" s="464"/>
      <c r="X46" s="464"/>
      <c r="Y46" s="464"/>
      <c r="Z46" s="464"/>
      <c r="AA46" s="464"/>
      <c r="AB46" s="464"/>
      <c r="AC46" s="462"/>
      <c r="AD46" s="463" t="s">
        <v>2179</v>
      </c>
      <c r="AE46" s="462"/>
      <c r="AF46" s="463" t="s">
        <v>693</v>
      </c>
      <c r="AG46" s="462"/>
      <c r="AH46" s="463" t="s">
        <v>2118</v>
      </c>
      <c r="AI46" s="462"/>
      <c r="AJ46" s="50" t="s">
        <v>2180</v>
      </c>
      <c r="AK46" s="463" t="s">
        <v>103</v>
      </c>
      <c r="AL46" s="462"/>
      <c r="AM46" s="463" t="s">
        <v>77</v>
      </c>
      <c r="AN46" s="462"/>
      <c r="AO46" s="50" t="s">
        <v>78</v>
      </c>
      <c r="AP46" s="50" t="s">
        <v>2120</v>
      </c>
      <c r="AQ46" s="463" t="s">
        <v>2181</v>
      </c>
      <c r="AR46" s="462"/>
      <c r="AS46" s="50" t="s">
        <v>81</v>
      </c>
      <c r="AT46" s="50" t="s">
        <v>2146</v>
      </c>
      <c r="AU46" s="50" t="s">
        <v>131</v>
      </c>
      <c r="AV46" s="50" t="s">
        <v>203</v>
      </c>
    </row>
    <row r="47" spans="1:48" ht="35.25" customHeight="1">
      <c r="A47" s="441" t="s">
        <v>2182</v>
      </c>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2"/>
    </row>
    <row r="48" spans="1:48" ht="54">
      <c r="A48" s="54" t="s">
        <v>46</v>
      </c>
      <c r="B48" s="49">
        <v>396</v>
      </c>
      <c r="C48" s="49">
        <v>160</v>
      </c>
      <c r="D48" s="49">
        <v>220</v>
      </c>
      <c r="E48" s="49">
        <v>16</v>
      </c>
      <c r="F48" s="49">
        <v>0</v>
      </c>
      <c r="G48" s="49">
        <v>0</v>
      </c>
      <c r="H48" s="49">
        <v>0</v>
      </c>
      <c r="I48" s="49">
        <v>0</v>
      </c>
      <c r="J48" s="49">
        <v>0</v>
      </c>
      <c r="K48" s="49">
        <v>0</v>
      </c>
      <c r="L48" s="49">
        <v>0</v>
      </c>
      <c r="M48" s="49">
        <v>0</v>
      </c>
      <c r="N48" s="49">
        <v>0</v>
      </c>
      <c r="O48" s="49">
        <v>0</v>
      </c>
      <c r="P48" s="49">
        <v>0</v>
      </c>
      <c r="Q48" s="49">
        <v>0</v>
      </c>
      <c r="R48" s="49">
        <v>0</v>
      </c>
      <c r="S48" s="49">
        <v>0</v>
      </c>
      <c r="T48" s="49">
        <v>0</v>
      </c>
      <c r="U48" s="49">
        <v>0</v>
      </c>
      <c r="V48" s="49">
        <v>40</v>
      </c>
      <c r="W48" s="49">
        <v>10</v>
      </c>
      <c r="X48" s="49">
        <v>25</v>
      </c>
      <c r="Y48" s="49">
        <v>6.3</v>
      </c>
      <c r="Z48" s="49">
        <v>8</v>
      </c>
      <c r="AA48" s="49">
        <v>2</v>
      </c>
      <c r="AB48" s="49">
        <v>0</v>
      </c>
      <c r="AC48" s="49">
        <v>0</v>
      </c>
      <c r="AD48" s="49">
        <v>340</v>
      </c>
      <c r="AE48" s="49">
        <v>85</v>
      </c>
      <c r="AF48" s="49">
        <v>190</v>
      </c>
      <c r="AG48" s="49">
        <v>48</v>
      </c>
      <c r="AH48" s="49">
        <v>220</v>
      </c>
      <c r="AI48" s="49">
        <v>55</v>
      </c>
      <c r="AJ48" s="49">
        <v>8</v>
      </c>
      <c r="AK48" s="49">
        <v>1</v>
      </c>
      <c r="AL48" s="49">
        <v>1</v>
      </c>
      <c r="AM48" s="49">
        <v>0</v>
      </c>
      <c r="AN48" s="49">
        <v>0</v>
      </c>
      <c r="AO48" s="49">
        <v>4</v>
      </c>
      <c r="AP48" s="463" t="s">
        <v>47</v>
      </c>
      <c r="AQ48" s="464"/>
      <c r="AR48" s="464"/>
      <c r="AS48" s="464"/>
      <c r="AT48" s="464"/>
      <c r="AU48" s="464"/>
      <c r="AV48" s="462"/>
    </row>
    <row r="49" spans="1:48" ht="72">
      <c r="A49" s="54" t="s">
        <v>48</v>
      </c>
      <c r="B49" s="49">
        <v>399</v>
      </c>
      <c r="C49" s="49">
        <v>168</v>
      </c>
      <c r="D49" s="49">
        <v>207</v>
      </c>
      <c r="E49" s="49">
        <v>14</v>
      </c>
      <c r="F49" s="50">
        <v>0</v>
      </c>
      <c r="G49" s="50">
        <v>0</v>
      </c>
      <c r="H49" s="49">
        <v>0</v>
      </c>
      <c r="I49" s="50">
        <v>0</v>
      </c>
      <c r="J49" s="49">
        <v>0</v>
      </c>
      <c r="K49" s="50">
        <v>0</v>
      </c>
      <c r="L49" s="49">
        <v>0</v>
      </c>
      <c r="M49" s="50">
        <v>0</v>
      </c>
      <c r="N49" s="49">
        <v>0</v>
      </c>
      <c r="O49" s="50">
        <v>0</v>
      </c>
      <c r="P49" s="49">
        <v>0</v>
      </c>
      <c r="Q49" s="50">
        <v>0</v>
      </c>
      <c r="R49" s="49">
        <v>0</v>
      </c>
      <c r="S49" s="50">
        <v>0</v>
      </c>
      <c r="T49" s="49">
        <v>0</v>
      </c>
      <c r="U49" s="50">
        <v>0</v>
      </c>
      <c r="V49" s="49">
        <v>0</v>
      </c>
      <c r="W49" s="50">
        <v>0</v>
      </c>
      <c r="X49" s="49">
        <v>0</v>
      </c>
      <c r="Y49" s="50">
        <v>0</v>
      </c>
      <c r="Z49" s="49">
        <v>78</v>
      </c>
      <c r="AA49" s="50">
        <v>20</v>
      </c>
      <c r="AB49" s="49">
        <v>29</v>
      </c>
      <c r="AC49" s="50">
        <v>7.2</v>
      </c>
      <c r="AD49" s="49">
        <v>296</v>
      </c>
      <c r="AE49" s="50">
        <v>74</v>
      </c>
      <c r="AF49" s="49">
        <v>168</v>
      </c>
      <c r="AG49" s="50">
        <v>42</v>
      </c>
      <c r="AH49" s="57">
        <v>399</v>
      </c>
      <c r="AI49" s="56">
        <v>100</v>
      </c>
      <c r="AJ49" s="57">
        <v>12</v>
      </c>
      <c r="AK49" s="57">
        <v>1</v>
      </c>
      <c r="AL49" s="57"/>
      <c r="AM49" s="57">
        <v>0</v>
      </c>
      <c r="AN49" s="57">
        <v>0</v>
      </c>
      <c r="AO49" s="57">
        <v>2</v>
      </c>
      <c r="AP49" s="57" t="s">
        <v>49</v>
      </c>
      <c r="AQ49" s="57">
        <v>3</v>
      </c>
      <c r="AR49" s="57">
        <v>52</v>
      </c>
      <c r="AS49" s="56">
        <v>1</v>
      </c>
      <c r="AT49" s="57" t="s">
        <v>49</v>
      </c>
      <c r="AU49" s="57" t="s">
        <v>50</v>
      </c>
      <c r="AV49" s="57" t="s">
        <v>50</v>
      </c>
    </row>
    <row r="50" spans="1:48" ht="45">
      <c r="A50" s="122" t="s">
        <v>51</v>
      </c>
      <c r="B50" s="52">
        <v>3</v>
      </c>
      <c r="C50" s="52">
        <v>8</v>
      </c>
      <c r="D50" s="52">
        <v>-13</v>
      </c>
      <c r="E50" s="52">
        <v>-2</v>
      </c>
      <c r="F50" s="52">
        <v>0</v>
      </c>
      <c r="G50" s="52">
        <v>-0.7</v>
      </c>
      <c r="H50" s="52">
        <v>0</v>
      </c>
      <c r="I50" s="52">
        <v>0</v>
      </c>
      <c r="J50" s="52">
        <v>0</v>
      </c>
      <c r="K50" s="52">
        <v>0</v>
      </c>
      <c r="L50" s="52">
        <v>0</v>
      </c>
      <c r="M50" s="52">
        <v>0</v>
      </c>
      <c r="N50" s="52">
        <v>0</v>
      </c>
      <c r="O50" s="52">
        <v>0</v>
      </c>
      <c r="P50" s="52">
        <v>0</v>
      </c>
      <c r="Q50" s="52">
        <v>0</v>
      </c>
      <c r="R50" s="52">
        <v>0</v>
      </c>
      <c r="S50" s="52">
        <v>0</v>
      </c>
      <c r="T50" s="52">
        <v>0</v>
      </c>
      <c r="U50" s="52">
        <v>0</v>
      </c>
      <c r="V50" s="52">
        <v>-40</v>
      </c>
      <c r="W50" s="52">
        <v>-10</v>
      </c>
      <c r="X50" s="52">
        <v>-25</v>
      </c>
      <c r="Y50" s="52">
        <v>-6.3</v>
      </c>
      <c r="Z50" s="52">
        <v>70</v>
      </c>
      <c r="AA50" s="52">
        <v>18</v>
      </c>
      <c r="AB50" s="52">
        <v>29</v>
      </c>
      <c r="AC50" s="52">
        <v>72</v>
      </c>
      <c r="AD50" s="52">
        <v>-44</v>
      </c>
      <c r="AE50" s="52">
        <v>-11</v>
      </c>
      <c r="AF50" s="52">
        <v>-22</v>
      </c>
      <c r="AG50" s="52">
        <v>19</v>
      </c>
      <c r="AH50" s="52">
        <v>179</v>
      </c>
      <c r="AI50" s="52">
        <v>45</v>
      </c>
      <c r="AJ50" s="52">
        <v>4</v>
      </c>
      <c r="AK50" s="52">
        <v>0</v>
      </c>
      <c r="AL50" s="52">
        <v>0</v>
      </c>
      <c r="AM50" s="52">
        <v>0</v>
      </c>
      <c r="AN50" s="52">
        <v>0</v>
      </c>
      <c r="AO50" s="52">
        <v>-2</v>
      </c>
      <c r="AP50" s="53" t="s">
        <v>64</v>
      </c>
      <c r="AQ50" s="52">
        <v>3</v>
      </c>
      <c r="AR50" s="52">
        <v>52</v>
      </c>
      <c r="AS50" s="52">
        <v>1</v>
      </c>
      <c r="AT50" s="53" t="s">
        <v>64</v>
      </c>
      <c r="AU50" s="52" t="s">
        <v>47</v>
      </c>
      <c r="AV50" s="52" t="s">
        <v>47</v>
      </c>
    </row>
    <row r="51" spans="1:48" ht="252">
      <c r="A51" s="54" t="s">
        <v>65</v>
      </c>
      <c r="B51" s="463" t="s">
        <v>2183</v>
      </c>
      <c r="C51" s="464"/>
      <c r="D51" s="464"/>
      <c r="E51" s="462"/>
      <c r="F51" s="463" t="s">
        <v>2184</v>
      </c>
      <c r="G51" s="464"/>
      <c r="H51" s="464"/>
      <c r="I51" s="464"/>
      <c r="J51" s="464"/>
      <c r="K51" s="462"/>
      <c r="L51" s="463" t="s">
        <v>2185</v>
      </c>
      <c r="M51" s="462"/>
      <c r="N51" s="463" t="s">
        <v>2186</v>
      </c>
      <c r="O51" s="462"/>
      <c r="P51" s="463" t="s">
        <v>2151</v>
      </c>
      <c r="Q51" s="464"/>
      <c r="R51" s="464"/>
      <c r="S51" s="464"/>
      <c r="T51" s="464"/>
      <c r="U51" s="462"/>
      <c r="V51" s="463" t="s">
        <v>2187</v>
      </c>
      <c r="W51" s="464"/>
      <c r="X51" s="464"/>
      <c r="Y51" s="464"/>
      <c r="Z51" s="464"/>
      <c r="AA51" s="464"/>
      <c r="AB51" s="464"/>
      <c r="AC51" s="462"/>
      <c r="AD51" s="463" t="s">
        <v>145</v>
      </c>
      <c r="AE51" s="462"/>
      <c r="AF51" s="463" t="s">
        <v>159</v>
      </c>
      <c r="AG51" s="462"/>
      <c r="AH51" s="463" t="s">
        <v>2133</v>
      </c>
      <c r="AI51" s="462"/>
      <c r="AJ51" s="50" t="s">
        <v>2134</v>
      </c>
      <c r="AK51" s="463" t="s">
        <v>1487</v>
      </c>
      <c r="AL51" s="462"/>
      <c r="AM51" s="463" t="s">
        <v>77</v>
      </c>
      <c r="AN51" s="462"/>
      <c r="AO51" s="50" t="s">
        <v>2188</v>
      </c>
      <c r="AP51" s="50" t="s">
        <v>2135</v>
      </c>
      <c r="AQ51" s="463" t="s">
        <v>2189</v>
      </c>
      <c r="AR51" s="462"/>
      <c r="AS51" s="50" t="s">
        <v>81</v>
      </c>
      <c r="AT51" s="50" t="s">
        <v>2190</v>
      </c>
      <c r="AU51" s="50" t="s">
        <v>2172</v>
      </c>
      <c r="AV51" s="50" t="s">
        <v>2191</v>
      </c>
    </row>
    <row r="52" spans="1:48" ht="37.5" customHeight="1">
      <c r="A52" s="441" t="s">
        <v>2192</v>
      </c>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2"/>
    </row>
    <row r="53" spans="1:48" ht="54">
      <c r="A53" s="54" t="s">
        <v>46</v>
      </c>
      <c r="B53" s="49">
        <v>359</v>
      </c>
      <c r="C53" s="49">
        <v>180</v>
      </c>
      <c r="D53" s="49">
        <v>166</v>
      </c>
      <c r="E53" s="49">
        <v>13</v>
      </c>
      <c r="F53" s="49">
        <v>4</v>
      </c>
      <c r="G53" s="49">
        <v>1.1000000000000001</v>
      </c>
      <c r="H53" s="49">
        <v>0</v>
      </c>
      <c r="I53" s="49">
        <v>0</v>
      </c>
      <c r="J53" s="49">
        <v>0</v>
      </c>
      <c r="K53" s="49">
        <v>0</v>
      </c>
      <c r="L53" s="49">
        <v>0</v>
      </c>
      <c r="M53" s="49">
        <v>0</v>
      </c>
      <c r="N53" s="49">
        <v>0</v>
      </c>
      <c r="O53" s="49">
        <v>0</v>
      </c>
      <c r="P53" s="49">
        <v>0</v>
      </c>
      <c r="Q53" s="49">
        <v>0</v>
      </c>
      <c r="R53" s="49">
        <v>0</v>
      </c>
      <c r="S53" s="49">
        <v>0</v>
      </c>
      <c r="T53" s="49">
        <v>0</v>
      </c>
      <c r="U53" s="49">
        <v>0</v>
      </c>
      <c r="V53" s="49">
        <v>0</v>
      </c>
      <c r="W53" s="49">
        <v>0</v>
      </c>
      <c r="X53" s="49">
        <v>20</v>
      </c>
      <c r="Y53" s="49">
        <v>5.6</v>
      </c>
      <c r="Z53" s="49">
        <v>0</v>
      </c>
      <c r="AA53" s="49">
        <v>0</v>
      </c>
      <c r="AB53" s="49">
        <v>190</v>
      </c>
      <c r="AC53" s="49">
        <v>53</v>
      </c>
      <c r="AD53" s="49">
        <v>264</v>
      </c>
      <c r="AE53" s="49">
        <v>74</v>
      </c>
      <c r="AF53" s="49">
        <v>180</v>
      </c>
      <c r="AG53" s="49">
        <v>50</v>
      </c>
      <c r="AH53" s="49">
        <v>32</v>
      </c>
      <c r="AI53" s="49">
        <v>9</v>
      </c>
      <c r="AJ53" s="49">
        <v>56</v>
      </c>
      <c r="AK53" s="49">
        <v>1</v>
      </c>
      <c r="AL53" s="49">
        <v>1</v>
      </c>
      <c r="AM53" s="49">
        <v>0</v>
      </c>
      <c r="AN53" s="49">
        <v>0</v>
      </c>
      <c r="AO53" s="49">
        <v>6</v>
      </c>
      <c r="AP53" s="463" t="s">
        <v>47</v>
      </c>
      <c r="AQ53" s="464"/>
      <c r="AR53" s="464"/>
      <c r="AS53" s="464"/>
      <c r="AT53" s="464"/>
      <c r="AU53" s="464"/>
      <c r="AV53" s="462"/>
    </row>
    <row r="54" spans="1:48" ht="72">
      <c r="A54" s="54" t="s">
        <v>48</v>
      </c>
      <c r="B54" s="49">
        <v>367</v>
      </c>
      <c r="C54" s="49">
        <v>171</v>
      </c>
      <c r="D54" s="49">
        <v>178</v>
      </c>
      <c r="E54" s="49">
        <v>18</v>
      </c>
      <c r="F54" s="50">
        <v>2</v>
      </c>
      <c r="G54" s="50">
        <v>0.5</v>
      </c>
      <c r="H54" s="49">
        <v>0</v>
      </c>
      <c r="I54" s="50">
        <v>0</v>
      </c>
      <c r="J54" s="49">
        <v>0</v>
      </c>
      <c r="K54" s="50">
        <v>0</v>
      </c>
      <c r="L54" s="49">
        <v>0</v>
      </c>
      <c r="M54" s="50">
        <v>0</v>
      </c>
      <c r="N54" s="49">
        <v>0</v>
      </c>
      <c r="O54" s="50">
        <v>0</v>
      </c>
      <c r="P54" s="49">
        <v>0</v>
      </c>
      <c r="Q54" s="50">
        <v>0</v>
      </c>
      <c r="R54" s="49">
        <v>0</v>
      </c>
      <c r="S54" s="50">
        <v>0</v>
      </c>
      <c r="T54" s="49">
        <v>0</v>
      </c>
      <c r="U54" s="50">
        <v>0</v>
      </c>
      <c r="V54" s="49">
        <v>68</v>
      </c>
      <c r="W54" s="50">
        <v>19</v>
      </c>
      <c r="X54" s="49">
        <v>22</v>
      </c>
      <c r="Y54" s="50">
        <v>6</v>
      </c>
      <c r="Z54" s="49">
        <v>0</v>
      </c>
      <c r="AA54" s="50">
        <v>0</v>
      </c>
      <c r="AB54" s="49">
        <v>199</v>
      </c>
      <c r="AC54" s="50">
        <v>54</v>
      </c>
      <c r="AD54" s="49">
        <v>287</v>
      </c>
      <c r="AE54" s="50">
        <v>78</v>
      </c>
      <c r="AF54" s="49">
        <v>190</v>
      </c>
      <c r="AG54" s="50">
        <v>52</v>
      </c>
      <c r="AH54" s="49">
        <v>367</v>
      </c>
      <c r="AI54" s="50">
        <v>100</v>
      </c>
      <c r="AJ54" s="49">
        <v>57</v>
      </c>
      <c r="AK54" s="49">
        <v>1</v>
      </c>
      <c r="AL54" s="49">
        <v>1</v>
      </c>
      <c r="AM54" s="49">
        <v>0</v>
      </c>
      <c r="AN54" s="49">
        <v>0</v>
      </c>
      <c r="AO54" s="49">
        <v>8</v>
      </c>
      <c r="AP54" s="49" t="s">
        <v>49</v>
      </c>
      <c r="AQ54" s="49">
        <v>3</v>
      </c>
      <c r="AR54" s="49">
        <v>48</v>
      </c>
      <c r="AS54" s="50">
        <v>1</v>
      </c>
      <c r="AT54" s="49" t="s">
        <v>50</v>
      </c>
      <c r="AU54" s="49" t="s">
        <v>50</v>
      </c>
      <c r="AV54" s="49" t="s">
        <v>49</v>
      </c>
    </row>
    <row r="55" spans="1:48" ht="45">
      <c r="A55" s="122" t="s">
        <v>51</v>
      </c>
      <c r="B55" s="52">
        <v>8</v>
      </c>
      <c r="C55" s="52">
        <v>-9</v>
      </c>
      <c r="D55" s="52">
        <v>12</v>
      </c>
      <c r="E55" s="52">
        <v>5</v>
      </c>
      <c r="F55" s="52">
        <v>-2</v>
      </c>
      <c r="G55" s="52">
        <v>-0.6</v>
      </c>
      <c r="H55" s="52">
        <v>0</v>
      </c>
      <c r="I55" s="52">
        <v>0</v>
      </c>
      <c r="J55" s="52">
        <v>0</v>
      </c>
      <c r="K55" s="52">
        <v>0</v>
      </c>
      <c r="L55" s="52">
        <v>0</v>
      </c>
      <c r="M55" s="52">
        <v>0</v>
      </c>
      <c r="N55" s="52">
        <v>0</v>
      </c>
      <c r="O55" s="52">
        <v>0</v>
      </c>
      <c r="P55" s="52">
        <v>0</v>
      </c>
      <c r="Q55" s="52">
        <v>0</v>
      </c>
      <c r="R55" s="52">
        <v>0</v>
      </c>
      <c r="S55" s="52">
        <v>0</v>
      </c>
      <c r="T55" s="52">
        <v>0</v>
      </c>
      <c r="U55" s="52">
        <v>0</v>
      </c>
      <c r="V55" s="52">
        <v>68</v>
      </c>
      <c r="W55" s="52">
        <v>19</v>
      </c>
      <c r="X55" s="52">
        <v>2</v>
      </c>
      <c r="Y55" s="52">
        <v>1.4</v>
      </c>
      <c r="Z55" s="52">
        <v>0</v>
      </c>
      <c r="AA55" s="52">
        <v>0</v>
      </c>
      <c r="AB55" s="52">
        <v>9</v>
      </c>
      <c r="AC55" s="52">
        <v>1</v>
      </c>
      <c r="AD55" s="52">
        <v>23</v>
      </c>
      <c r="AE55" s="52">
        <v>4</v>
      </c>
      <c r="AF55" s="52">
        <v>10</v>
      </c>
      <c r="AG55" s="52">
        <v>2</v>
      </c>
      <c r="AH55" s="52">
        <v>335</v>
      </c>
      <c r="AI55" s="52">
        <v>91</v>
      </c>
      <c r="AJ55" s="52">
        <v>1</v>
      </c>
      <c r="AK55" s="52">
        <v>0</v>
      </c>
      <c r="AL55" s="52">
        <v>0</v>
      </c>
      <c r="AM55" s="52">
        <v>0</v>
      </c>
      <c r="AN55" s="52">
        <v>0</v>
      </c>
      <c r="AO55" s="52">
        <v>2</v>
      </c>
      <c r="AP55" s="53" t="s">
        <v>64</v>
      </c>
      <c r="AQ55" s="52">
        <v>3</v>
      </c>
      <c r="AR55" s="52">
        <v>49</v>
      </c>
      <c r="AS55" s="52">
        <v>1</v>
      </c>
      <c r="AT55" s="52" t="s">
        <v>47</v>
      </c>
      <c r="AU55" s="53" t="s">
        <v>64</v>
      </c>
      <c r="AV55" s="53" t="s">
        <v>64</v>
      </c>
    </row>
    <row r="56" spans="1:48" ht="252">
      <c r="A56" s="54" t="s">
        <v>65</v>
      </c>
      <c r="B56" s="463" t="s">
        <v>2193</v>
      </c>
      <c r="C56" s="464"/>
      <c r="D56" s="464"/>
      <c r="E56" s="462"/>
      <c r="F56" s="463" t="s">
        <v>2175</v>
      </c>
      <c r="G56" s="464"/>
      <c r="H56" s="464"/>
      <c r="I56" s="464"/>
      <c r="J56" s="464"/>
      <c r="K56" s="462"/>
      <c r="L56" s="463" t="s">
        <v>2176</v>
      </c>
      <c r="M56" s="462"/>
      <c r="N56" s="463" t="s">
        <v>2115</v>
      </c>
      <c r="O56" s="462"/>
      <c r="P56" s="463" t="s">
        <v>2177</v>
      </c>
      <c r="Q56" s="464"/>
      <c r="R56" s="464"/>
      <c r="S56" s="464"/>
      <c r="T56" s="464"/>
      <c r="U56" s="462"/>
      <c r="V56" s="463" t="s">
        <v>2178</v>
      </c>
      <c r="W56" s="464"/>
      <c r="X56" s="464"/>
      <c r="Y56" s="464"/>
      <c r="Z56" s="464"/>
      <c r="AA56" s="464"/>
      <c r="AB56" s="464"/>
      <c r="AC56" s="462"/>
      <c r="AD56" s="463" t="s">
        <v>2179</v>
      </c>
      <c r="AE56" s="462"/>
      <c r="AF56" s="463" t="s">
        <v>693</v>
      </c>
      <c r="AG56" s="462"/>
      <c r="AH56" s="463" t="s">
        <v>2118</v>
      </c>
      <c r="AI56" s="462"/>
      <c r="AJ56" s="50" t="s">
        <v>2180</v>
      </c>
      <c r="AK56" s="463" t="s">
        <v>103</v>
      </c>
      <c r="AL56" s="462"/>
      <c r="AM56" s="463" t="s">
        <v>77</v>
      </c>
      <c r="AN56" s="462"/>
      <c r="AO56" s="50" t="s">
        <v>78</v>
      </c>
      <c r="AP56" s="50" t="s">
        <v>2120</v>
      </c>
      <c r="AQ56" s="463" t="s">
        <v>2181</v>
      </c>
      <c r="AR56" s="462"/>
      <c r="AS56" s="50" t="s">
        <v>81</v>
      </c>
      <c r="AT56" s="50" t="s">
        <v>2146</v>
      </c>
      <c r="AU56" s="50" t="s">
        <v>131</v>
      </c>
      <c r="AV56" s="50" t="s">
        <v>203</v>
      </c>
    </row>
    <row r="57" spans="1:48" ht="42" customHeight="1">
      <c r="A57" s="441" t="s">
        <v>2194</v>
      </c>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2"/>
    </row>
    <row r="58" spans="1:48" ht="54">
      <c r="A58" s="54" t="s">
        <v>46</v>
      </c>
      <c r="B58" s="49">
        <v>607</v>
      </c>
      <c r="C58" s="49">
        <v>270</v>
      </c>
      <c r="D58" s="49">
        <v>301</v>
      </c>
      <c r="E58" s="49">
        <v>36</v>
      </c>
      <c r="F58" s="49">
        <v>1</v>
      </c>
      <c r="G58" s="49">
        <v>0.16</v>
      </c>
      <c r="H58" s="49">
        <v>0</v>
      </c>
      <c r="I58" s="49">
        <v>0</v>
      </c>
      <c r="J58" s="49">
        <v>0</v>
      </c>
      <c r="K58" s="49">
        <v>0</v>
      </c>
      <c r="L58" s="49">
        <v>0</v>
      </c>
      <c r="M58" s="49">
        <v>0</v>
      </c>
      <c r="N58" s="49">
        <v>0</v>
      </c>
      <c r="O58" s="49">
        <v>0</v>
      </c>
      <c r="P58" s="49">
        <v>0</v>
      </c>
      <c r="Q58" s="49">
        <v>0</v>
      </c>
      <c r="R58" s="49">
        <v>0</v>
      </c>
      <c r="S58" s="49">
        <v>0</v>
      </c>
      <c r="T58" s="49">
        <v>1</v>
      </c>
      <c r="U58" s="49">
        <v>0.2</v>
      </c>
      <c r="V58" s="49">
        <v>15</v>
      </c>
      <c r="W58" s="49">
        <v>2.4700000000000002</v>
      </c>
      <c r="X58" s="49">
        <v>32</v>
      </c>
      <c r="Y58" s="49">
        <v>5.27</v>
      </c>
      <c r="Z58" s="49">
        <v>0</v>
      </c>
      <c r="AA58" s="49">
        <v>0</v>
      </c>
      <c r="AB58" s="49">
        <v>0</v>
      </c>
      <c r="AC58" s="49">
        <v>0</v>
      </c>
      <c r="AD58" s="49">
        <v>452</v>
      </c>
      <c r="AE58" s="49">
        <v>74.459999999999994</v>
      </c>
      <c r="AF58" s="49">
        <v>270</v>
      </c>
      <c r="AG58" s="49">
        <v>44.5</v>
      </c>
      <c r="AH58" s="49">
        <v>532</v>
      </c>
      <c r="AI58" s="49">
        <v>87.6</v>
      </c>
      <c r="AJ58" s="49">
        <v>15</v>
      </c>
      <c r="AK58" s="49">
        <v>2</v>
      </c>
      <c r="AL58" s="49">
        <v>2</v>
      </c>
      <c r="AM58" s="49">
        <v>0</v>
      </c>
      <c r="AN58" s="49">
        <v>0</v>
      </c>
      <c r="AO58" s="49">
        <v>12</v>
      </c>
      <c r="AP58" s="57" t="s">
        <v>2147</v>
      </c>
      <c r="AQ58" s="57">
        <v>2</v>
      </c>
      <c r="AR58" s="57">
        <v>44</v>
      </c>
      <c r="AS58" s="56">
        <v>1</v>
      </c>
      <c r="AT58" s="57" t="s">
        <v>2148</v>
      </c>
      <c r="AU58" s="57" t="s">
        <v>2148</v>
      </c>
      <c r="AV58" s="57" t="s">
        <v>2148</v>
      </c>
    </row>
    <row r="59" spans="1:48" ht="72">
      <c r="A59" s="54" t="s">
        <v>48</v>
      </c>
      <c r="B59" s="49">
        <v>631</v>
      </c>
      <c r="C59" s="49">
        <v>274</v>
      </c>
      <c r="D59" s="49">
        <v>315</v>
      </c>
      <c r="E59" s="49">
        <v>42</v>
      </c>
      <c r="F59" s="50">
        <v>5</v>
      </c>
      <c r="G59" s="50">
        <v>0.79</v>
      </c>
      <c r="H59" s="49">
        <v>1</v>
      </c>
      <c r="I59" s="50">
        <v>0.2</v>
      </c>
      <c r="J59" s="49">
        <v>0</v>
      </c>
      <c r="K59" s="50">
        <v>0</v>
      </c>
      <c r="L59" s="49">
        <v>1</v>
      </c>
      <c r="M59" s="50">
        <v>0.2</v>
      </c>
      <c r="N59" s="49">
        <v>0</v>
      </c>
      <c r="O59" s="50">
        <v>0</v>
      </c>
      <c r="P59" s="49">
        <v>0</v>
      </c>
      <c r="Q59" s="50">
        <v>0</v>
      </c>
      <c r="R59" s="49">
        <v>1</v>
      </c>
      <c r="S59" s="50">
        <v>0.2</v>
      </c>
      <c r="T59" s="49">
        <v>0</v>
      </c>
      <c r="U59" s="50">
        <v>0</v>
      </c>
      <c r="V59" s="49">
        <v>26</v>
      </c>
      <c r="W59" s="50">
        <v>4.12</v>
      </c>
      <c r="X59" s="49">
        <v>22</v>
      </c>
      <c r="Y59" s="50">
        <v>3.49</v>
      </c>
      <c r="Z59" s="49">
        <v>0</v>
      </c>
      <c r="AA59" s="50">
        <v>0</v>
      </c>
      <c r="AB59" s="49">
        <v>629</v>
      </c>
      <c r="AC59" s="50">
        <v>99</v>
      </c>
      <c r="AD59" s="49">
        <v>412</v>
      </c>
      <c r="AE59" s="50">
        <v>65.3</v>
      </c>
      <c r="AF59" s="49">
        <v>274</v>
      </c>
      <c r="AG59" s="50">
        <v>43.4</v>
      </c>
      <c r="AH59" s="57">
        <v>631</v>
      </c>
      <c r="AI59" s="56">
        <v>100</v>
      </c>
      <c r="AJ59" s="57">
        <v>12</v>
      </c>
      <c r="AK59" s="57">
        <v>2</v>
      </c>
      <c r="AL59" s="57">
        <v>2</v>
      </c>
      <c r="AM59" s="57">
        <v>0</v>
      </c>
      <c r="AN59" s="57">
        <v>0</v>
      </c>
      <c r="AO59" s="57">
        <v>4</v>
      </c>
      <c r="AP59" s="57" t="s">
        <v>49</v>
      </c>
      <c r="AQ59" s="57">
        <v>1</v>
      </c>
      <c r="AR59" s="57">
        <v>18</v>
      </c>
      <c r="AS59" s="56">
        <v>0</v>
      </c>
      <c r="AT59" s="57" t="s">
        <v>49</v>
      </c>
      <c r="AU59" s="57" t="s">
        <v>50</v>
      </c>
      <c r="AV59" s="57" t="s">
        <v>50</v>
      </c>
    </row>
    <row r="60" spans="1:48" ht="45">
      <c r="A60" s="122" t="s">
        <v>51</v>
      </c>
      <c r="B60" s="52">
        <v>24</v>
      </c>
      <c r="C60" s="52">
        <v>4</v>
      </c>
      <c r="D60" s="52">
        <v>14</v>
      </c>
      <c r="E60" s="52">
        <v>6</v>
      </c>
      <c r="F60" s="52">
        <v>4</v>
      </c>
      <c r="G60" s="52">
        <v>0.63</v>
      </c>
      <c r="H60" s="52">
        <v>1</v>
      </c>
      <c r="I60" s="52">
        <v>0.2</v>
      </c>
      <c r="J60" s="52">
        <v>0</v>
      </c>
      <c r="K60" s="52">
        <v>0</v>
      </c>
      <c r="L60" s="52">
        <v>1</v>
      </c>
      <c r="M60" s="52">
        <v>0.2</v>
      </c>
      <c r="N60" s="52">
        <v>0</v>
      </c>
      <c r="O60" s="52">
        <v>0</v>
      </c>
      <c r="P60" s="52">
        <v>0</v>
      </c>
      <c r="Q60" s="52">
        <v>0</v>
      </c>
      <c r="R60" s="52">
        <v>1</v>
      </c>
      <c r="S60" s="52">
        <v>0.2</v>
      </c>
      <c r="T60" s="52">
        <v>-1</v>
      </c>
      <c r="U60" s="52" t="s">
        <v>2195</v>
      </c>
      <c r="V60" s="52">
        <v>11</v>
      </c>
      <c r="W60" s="52">
        <v>1.65</v>
      </c>
      <c r="X60" s="52">
        <v>-10</v>
      </c>
      <c r="Y60" s="52">
        <v>-1.78</v>
      </c>
      <c r="Z60" s="52">
        <v>0</v>
      </c>
      <c r="AA60" s="52">
        <v>0</v>
      </c>
      <c r="AB60" s="52">
        <v>629</v>
      </c>
      <c r="AC60" s="52">
        <v>99</v>
      </c>
      <c r="AD60" s="52">
        <v>-40</v>
      </c>
      <c r="AE60" s="52">
        <v>2.2000000000000002</v>
      </c>
      <c r="AF60" s="52">
        <v>4</v>
      </c>
      <c r="AG60" s="52">
        <v>1.1000000000000001</v>
      </c>
      <c r="AH60" s="52">
        <v>99</v>
      </c>
      <c r="AI60" s="52">
        <v>12.4</v>
      </c>
      <c r="AJ60" s="52">
        <v>-3</v>
      </c>
      <c r="AK60" s="52">
        <v>0</v>
      </c>
      <c r="AL60" s="52">
        <v>0</v>
      </c>
      <c r="AM60" s="52">
        <v>0</v>
      </c>
      <c r="AN60" s="52">
        <v>0</v>
      </c>
      <c r="AO60" s="52">
        <v>-8</v>
      </c>
      <c r="AP60" s="53" t="s">
        <v>64</v>
      </c>
      <c r="AQ60" s="52">
        <v>1</v>
      </c>
      <c r="AR60" s="52">
        <v>18</v>
      </c>
      <c r="AS60" s="52">
        <v>-1</v>
      </c>
      <c r="AT60" s="52">
        <v>0</v>
      </c>
      <c r="AU60" s="52" t="s">
        <v>47</v>
      </c>
      <c r="AV60" s="52" t="s">
        <v>47</v>
      </c>
    </row>
    <row r="61" spans="1:48" ht="252">
      <c r="A61" s="54" t="s">
        <v>65</v>
      </c>
      <c r="B61" s="463" t="s">
        <v>2196</v>
      </c>
      <c r="C61" s="464"/>
      <c r="D61" s="464"/>
      <c r="E61" s="462"/>
      <c r="F61" s="463" t="s">
        <v>2197</v>
      </c>
      <c r="G61" s="464"/>
      <c r="H61" s="464"/>
      <c r="I61" s="464"/>
      <c r="J61" s="464"/>
      <c r="K61" s="462"/>
      <c r="L61" s="463" t="s">
        <v>2198</v>
      </c>
      <c r="M61" s="462"/>
      <c r="N61" s="463" t="s">
        <v>2199</v>
      </c>
      <c r="O61" s="462"/>
      <c r="P61" s="463" t="s">
        <v>2200</v>
      </c>
      <c r="Q61" s="464"/>
      <c r="R61" s="464"/>
      <c r="S61" s="464"/>
      <c r="T61" s="464"/>
      <c r="U61" s="462"/>
      <c r="V61" s="463" t="s">
        <v>2201</v>
      </c>
      <c r="W61" s="464"/>
      <c r="X61" s="464"/>
      <c r="Y61" s="464"/>
      <c r="Z61" s="464"/>
      <c r="AA61" s="464"/>
      <c r="AB61" s="464"/>
      <c r="AC61" s="462"/>
      <c r="AD61" s="463" t="s">
        <v>669</v>
      </c>
      <c r="AE61" s="462"/>
      <c r="AF61" s="463" t="s">
        <v>73</v>
      </c>
      <c r="AG61" s="462"/>
      <c r="AH61" s="463" t="s">
        <v>2133</v>
      </c>
      <c r="AI61" s="462"/>
      <c r="AJ61" s="50" t="s">
        <v>2202</v>
      </c>
      <c r="AK61" s="463" t="s">
        <v>2203</v>
      </c>
      <c r="AL61" s="462"/>
      <c r="AM61" s="463" t="s">
        <v>77</v>
      </c>
      <c r="AN61" s="462"/>
      <c r="AO61" s="50" t="s">
        <v>2204</v>
      </c>
      <c r="AP61" s="50" t="s">
        <v>2135</v>
      </c>
      <c r="AQ61" s="463" t="s">
        <v>2205</v>
      </c>
      <c r="AR61" s="462"/>
      <c r="AS61" s="50" t="s">
        <v>81</v>
      </c>
      <c r="AT61" s="50" t="s">
        <v>82</v>
      </c>
      <c r="AU61" s="50" t="s">
        <v>131</v>
      </c>
      <c r="AV61" s="50" t="s">
        <v>2206</v>
      </c>
    </row>
    <row r="62" spans="1:48" ht="15.75" customHeight="1"/>
    <row r="63" spans="1:48" ht="15.75" customHeight="1"/>
    <row r="64" spans="1:4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70">
    <mergeCell ref="AM61:AN61"/>
    <mergeCell ref="AQ61:AR61"/>
    <mergeCell ref="B56:E56"/>
    <mergeCell ref="B31:E31"/>
    <mergeCell ref="N36:O36"/>
    <mergeCell ref="P36:U36"/>
    <mergeCell ref="V36:AC36"/>
    <mergeCell ref="AD36:AE36"/>
    <mergeCell ref="A37:AV37"/>
    <mergeCell ref="AF36:AG36"/>
    <mergeCell ref="AH36:AI36"/>
    <mergeCell ref="AK36:AL36"/>
    <mergeCell ref="AM36:AN36"/>
    <mergeCell ref="AH31:AI31"/>
    <mergeCell ref="AK31:AL31"/>
    <mergeCell ref="P61:U61"/>
    <mergeCell ref="V61:AC61"/>
    <mergeCell ref="A32:AV32"/>
    <mergeCell ref="A57:AV57"/>
    <mergeCell ref="V56:AC56"/>
    <mergeCell ref="AD56:AE56"/>
    <mergeCell ref="L61:M61"/>
    <mergeCell ref="N61:O61"/>
    <mergeCell ref="AK56:AL56"/>
    <mergeCell ref="P21:U21"/>
    <mergeCell ref="AK16:AL16"/>
    <mergeCell ref="AM16:AN16"/>
    <mergeCell ref="L16:M16"/>
    <mergeCell ref="N16:O16"/>
    <mergeCell ref="P16:U16"/>
    <mergeCell ref="V16:AC16"/>
    <mergeCell ref="AD16:AE16"/>
    <mergeCell ref="AF16:AG16"/>
    <mergeCell ref="AH16:AI16"/>
    <mergeCell ref="L21:M21"/>
    <mergeCell ref="N21:O21"/>
    <mergeCell ref="AF21:AG21"/>
    <mergeCell ref="V21:AC21"/>
    <mergeCell ref="AD21:AE21"/>
    <mergeCell ref="AH21:AI21"/>
    <mergeCell ref="AK21:AL21"/>
    <mergeCell ref="AM21:AN21"/>
    <mergeCell ref="AM56:AN56"/>
    <mergeCell ref="AQ56:AR56"/>
    <mergeCell ref="F56:K56"/>
    <mergeCell ref="L56:M56"/>
    <mergeCell ref="AD51:AE51"/>
    <mergeCell ref="AF51:AG51"/>
    <mergeCell ref="AH51:AI51"/>
    <mergeCell ref="AK51:AL51"/>
    <mergeCell ref="AM51:AN51"/>
    <mergeCell ref="AQ51:AR51"/>
    <mergeCell ref="A52:AV52"/>
    <mergeCell ref="AP53:AV53"/>
    <mergeCell ref="AF56:AG56"/>
    <mergeCell ref="AH56:AI56"/>
    <mergeCell ref="B61:E61"/>
    <mergeCell ref="F61:K61"/>
    <mergeCell ref="N56:O56"/>
    <mergeCell ref="P56:U56"/>
    <mergeCell ref="AD61:AE61"/>
    <mergeCell ref="AF61:AG61"/>
    <mergeCell ref="AH61:AI61"/>
    <mergeCell ref="AK61:AL61"/>
    <mergeCell ref="B46:E46"/>
    <mergeCell ref="B51:E51"/>
    <mergeCell ref="F51:K51"/>
    <mergeCell ref="L51:M51"/>
    <mergeCell ref="N51:O51"/>
    <mergeCell ref="P51:U51"/>
    <mergeCell ref="V51:AC51"/>
    <mergeCell ref="AH46:AI46"/>
    <mergeCell ref="AK46:AL46"/>
    <mergeCell ref="L36:M36"/>
    <mergeCell ref="L31:M31"/>
    <mergeCell ref="N31:O31"/>
    <mergeCell ref="B36:E36"/>
    <mergeCell ref="B41:E41"/>
    <mergeCell ref="F41:K41"/>
    <mergeCell ref="L41:M41"/>
    <mergeCell ref="N41:O41"/>
    <mergeCell ref="A42:AV42"/>
    <mergeCell ref="AM31:AN31"/>
    <mergeCell ref="AH41:AI41"/>
    <mergeCell ref="AK41:AL41"/>
    <mergeCell ref="AM41:AN41"/>
    <mergeCell ref="AD31:AE31"/>
    <mergeCell ref="AF31:AG31"/>
    <mergeCell ref="AM46:AN46"/>
    <mergeCell ref="AQ46:AR46"/>
    <mergeCell ref="AP48:AV48"/>
    <mergeCell ref="A47:AV47"/>
    <mergeCell ref="AK26:AL26"/>
    <mergeCell ref="AM26:AN26"/>
    <mergeCell ref="F31:K31"/>
    <mergeCell ref="F26:K26"/>
    <mergeCell ref="F46:K46"/>
    <mergeCell ref="L46:M46"/>
    <mergeCell ref="N46:O46"/>
    <mergeCell ref="P46:U46"/>
    <mergeCell ref="L26:M26"/>
    <mergeCell ref="N26:O26"/>
    <mergeCell ref="P26:U26"/>
    <mergeCell ref="V26:AC26"/>
    <mergeCell ref="AD26:AE26"/>
    <mergeCell ref="A27:AV27"/>
    <mergeCell ref="V46:AC46"/>
    <mergeCell ref="AF46:AG46"/>
    <mergeCell ref="AD46:AE46"/>
    <mergeCell ref="F36:K36"/>
    <mergeCell ref="AD41:AE41"/>
    <mergeCell ref="AF41:AG41"/>
    <mergeCell ref="AQ21:AR21"/>
    <mergeCell ref="AP8:AP9"/>
    <mergeCell ref="AQ16:AR16"/>
    <mergeCell ref="AQ31:AR31"/>
    <mergeCell ref="AP23:AV23"/>
    <mergeCell ref="AQ41:AR41"/>
    <mergeCell ref="AP43:AV43"/>
    <mergeCell ref="AQ36:AR36"/>
    <mergeCell ref="AP38:AV38"/>
    <mergeCell ref="AP18:AV18"/>
    <mergeCell ref="AP13:AV13"/>
    <mergeCell ref="AS7:AS9"/>
    <mergeCell ref="AT7:AT9"/>
    <mergeCell ref="AU7:AU9"/>
    <mergeCell ref="AV7:AV9"/>
    <mergeCell ref="A22:AV22"/>
    <mergeCell ref="AQ26:AR26"/>
    <mergeCell ref="AF26:AG26"/>
    <mergeCell ref="B26:E26"/>
    <mergeCell ref="AH26:AI26"/>
    <mergeCell ref="P41:U41"/>
    <mergeCell ref="V41:AC41"/>
    <mergeCell ref="P31:U31"/>
    <mergeCell ref="V31:AC31"/>
    <mergeCell ref="V8:AC8"/>
    <mergeCell ref="AD8:AE9"/>
    <mergeCell ref="V9:W9"/>
    <mergeCell ref="X9:Y9"/>
    <mergeCell ref="Z9:AA9"/>
    <mergeCell ref="AB9:AC9"/>
    <mergeCell ref="F7:AJ7"/>
    <mergeCell ref="AK7:AP7"/>
    <mergeCell ref="AQ7:AR9"/>
    <mergeCell ref="AO8:AO9"/>
    <mergeCell ref="F16:K16"/>
    <mergeCell ref="B16:E16"/>
    <mergeCell ref="A7:A10"/>
    <mergeCell ref="B7:E9"/>
    <mergeCell ref="F8:K8"/>
    <mergeCell ref="F9:G9"/>
    <mergeCell ref="H9:I9"/>
    <mergeCell ref="J9:K9"/>
    <mergeCell ref="B21:E21"/>
    <mergeCell ref="F21:K21"/>
    <mergeCell ref="A17:AV17"/>
    <mergeCell ref="A11:AV11"/>
    <mergeCell ref="A12:AV12"/>
    <mergeCell ref="L8:M9"/>
    <mergeCell ref="N8:O9"/>
    <mergeCell ref="P8:U8"/>
    <mergeCell ref="P9:Q9"/>
    <mergeCell ref="R9:S9"/>
    <mergeCell ref="T9:U9"/>
    <mergeCell ref="AF8:AG9"/>
    <mergeCell ref="AH8:AI9"/>
    <mergeCell ref="AJ8:AJ9"/>
    <mergeCell ref="AK8:AL9"/>
    <mergeCell ref="AM8:AN9"/>
  </mergeCells>
  <pageMargins left="0.7" right="0.7" top="0.75" bottom="0.75" header="0" footer="0"/>
  <pageSetup paperSize="9" scale="1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R1" zoomScale="60" zoomScaleNormal="50" workbookViewId="0">
      <selection activeCell="A47" sqref="A47:AV47"/>
    </sheetView>
  </sheetViews>
  <sheetFormatPr defaultColWidth="12.5703125" defaultRowHeight="15" customHeight="1"/>
  <cols>
    <col min="1" max="1" width="29.42578125" customWidth="1"/>
    <col min="2" max="6" width="12.5703125" customWidth="1"/>
    <col min="36" max="36" width="23.7109375" customWidth="1"/>
    <col min="42" max="42" width="24.85546875" customWidth="1"/>
  </cols>
  <sheetData>
    <row r="1" spans="1:48" ht="21.75" customHeight="1">
      <c r="A1" s="36"/>
      <c r="B1" s="36"/>
      <c r="C1" s="36"/>
      <c r="D1" s="36"/>
      <c r="E1" s="36"/>
      <c r="F1" s="37"/>
      <c r="G1" s="37"/>
      <c r="H1" s="36"/>
      <c r="I1" s="37"/>
      <c r="J1" s="36"/>
      <c r="K1" s="37"/>
      <c r="L1" s="36"/>
      <c r="M1" s="37"/>
      <c r="N1" s="36"/>
      <c r="O1" s="37"/>
      <c r="P1" s="36"/>
      <c r="Q1" s="38" t="s">
        <v>0</v>
      </c>
      <c r="R1" s="36"/>
      <c r="S1" s="37"/>
      <c r="T1" s="36"/>
      <c r="U1" s="37"/>
      <c r="V1" s="39"/>
      <c r="W1" s="40"/>
      <c r="X1" s="39"/>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24" customHeight="1">
      <c r="A2" s="36"/>
      <c r="B2" s="36"/>
      <c r="C2" s="36"/>
      <c r="D2" s="36"/>
      <c r="E2" s="36"/>
      <c r="F2" s="37"/>
      <c r="G2" s="37"/>
      <c r="H2" s="36"/>
      <c r="I2" s="37"/>
      <c r="J2" s="36"/>
      <c r="K2" s="37"/>
      <c r="L2" s="36"/>
      <c r="M2" s="37"/>
      <c r="N2" s="36"/>
      <c r="O2" s="37"/>
      <c r="P2" s="36"/>
      <c r="Q2" s="41" t="s">
        <v>1</v>
      </c>
      <c r="R2" s="39"/>
      <c r="S2" s="40"/>
      <c r="T2" s="39"/>
      <c r="U2" s="40"/>
      <c r="V2" s="39"/>
      <c r="W2" s="40"/>
      <c r="X2" s="39"/>
      <c r="Y2" s="40"/>
      <c r="Z2" s="39"/>
      <c r="AA2" s="40"/>
      <c r="AB2" s="39"/>
      <c r="AC2" s="40"/>
      <c r="AD2" s="39"/>
      <c r="AE2" s="40"/>
      <c r="AF2" s="39"/>
      <c r="AG2" s="40"/>
      <c r="AH2" s="39"/>
      <c r="AI2" s="37"/>
      <c r="AJ2" s="36"/>
      <c r="AK2" s="36"/>
      <c r="AL2" s="36"/>
      <c r="AM2" s="36"/>
      <c r="AN2" s="36"/>
      <c r="AO2" s="36"/>
      <c r="AP2" s="36"/>
      <c r="AQ2" s="36"/>
      <c r="AR2" s="36"/>
      <c r="AS2" s="37"/>
      <c r="AT2" s="36"/>
      <c r="AU2" s="36"/>
      <c r="AV2" s="36"/>
    </row>
    <row r="3" spans="1:48" ht="15.75" customHeight="1">
      <c r="A3" s="36"/>
      <c r="B3" s="36"/>
      <c r="C3" s="36"/>
      <c r="D3" s="36"/>
      <c r="E3" s="36"/>
      <c r="F3" s="37"/>
      <c r="G3" s="37"/>
      <c r="H3" s="36"/>
      <c r="I3" s="37"/>
      <c r="J3" s="36"/>
      <c r="K3" s="37"/>
      <c r="L3" s="42"/>
      <c r="M3" s="37"/>
      <c r="N3" s="36"/>
      <c r="O3" s="37"/>
      <c r="P3" s="36"/>
      <c r="Q3" s="37"/>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36"/>
      <c r="M4" s="37"/>
      <c r="N4" s="36"/>
      <c r="O4" s="37"/>
      <c r="P4" s="36"/>
      <c r="Q4" s="40"/>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37"/>
      <c r="R5" s="43"/>
      <c r="S5" s="37"/>
      <c r="T5" s="36"/>
      <c r="U5" s="37"/>
      <c r="V5" s="36"/>
      <c r="W5" s="44"/>
      <c r="X5" s="45"/>
      <c r="Y5" s="44"/>
      <c r="Z5" s="36"/>
      <c r="AA5" s="37"/>
      <c r="AB5" s="36"/>
      <c r="AC5" s="37"/>
      <c r="AD5" s="36"/>
      <c r="AE5" s="37"/>
      <c r="AF5" s="36"/>
      <c r="AG5" s="37"/>
      <c r="AH5" s="36"/>
      <c r="AI5" s="37"/>
      <c r="AJ5" s="36"/>
      <c r="AK5" s="36"/>
      <c r="AL5" s="36"/>
      <c r="AM5" s="36"/>
      <c r="AN5" s="36"/>
      <c r="AO5" s="36"/>
      <c r="AP5" s="36"/>
      <c r="AQ5" s="36"/>
      <c r="AR5" s="36"/>
      <c r="AS5" s="37"/>
      <c r="AT5" s="36"/>
      <c r="AU5" s="36"/>
      <c r="AV5" s="36"/>
    </row>
    <row r="6" spans="1:48" ht="12.75">
      <c r="A6" s="448" t="s">
        <v>2</v>
      </c>
      <c r="B6" s="442" t="s">
        <v>3</v>
      </c>
      <c r="C6" s="473"/>
      <c r="D6" s="473"/>
      <c r="E6" s="466"/>
      <c r="F6" s="455" t="s">
        <v>4</v>
      </c>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2"/>
      <c r="AK6" s="439" t="s">
        <v>5</v>
      </c>
      <c r="AL6" s="464"/>
      <c r="AM6" s="464"/>
      <c r="AN6" s="464"/>
      <c r="AO6" s="464"/>
      <c r="AP6" s="462"/>
      <c r="AQ6" s="442" t="s">
        <v>6</v>
      </c>
      <c r="AR6" s="466"/>
      <c r="AS6" s="456" t="s">
        <v>7</v>
      </c>
      <c r="AT6" s="448" t="s">
        <v>8</v>
      </c>
      <c r="AU6" s="448" t="s">
        <v>9</v>
      </c>
      <c r="AV6" s="448" t="s">
        <v>10</v>
      </c>
    </row>
    <row r="7" spans="1:48" ht="31.5" customHeight="1">
      <c r="A7" s="471"/>
      <c r="B7" s="467"/>
      <c r="C7" s="474"/>
      <c r="D7" s="474"/>
      <c r="E7" s="468"/>
      <c r="F7" s="455" t="s">
        <v>11</v>
      </c>
      <c r="G7" s="464"/>
      <c r="H7" s="464"/>
      <c r="I7" s="464"/>
      <c r="J7" s="464"/>
      <c r="K7" s="462"/>
      <c r="L7" s="442" t="s">
        <v>12</v>
      </c>
      <c r="M7" s="466"/>
      <c r="N7" s="442" t="s">
        <v>13</v>
      </c>
      <c r="O7" s="466"/>
      <c r="P7" s="439" t="s">
        <v>14</v>
      </c>
      <c r="Q7" s="464"/>
      <c r="R7" s="464"/>
      <c r="S7" s="464"/>
      <c r="T7" s="464"/>
      <c r="U7" s="462"/>
      <c r="V7" s="439" t="s">
        <v>15</v>
      </c>
      <c r="W7" s="464"/>
      <c r="X7" s="464"/>
      <c r="Y7" s="464"/>
      <c r="Z7" s="464"/>
      <c r="AA7" s="464"/>
      <c r="AB7" s="464"/>
      <c r="AC7" s="462"/>
      <c r="AD7" s="442" t="s">
        <v>16</v>
      </c>
      <c r="AE7" s="466"/>
      <c r="AF7" s="442" t="s">
        <v>17</v>
      </c>
      <c r="AG7" s="466"/>
      <c r="AH7" s="442" t="s">
        <v>18</v>
      </c>
      <c r="AI7" s="466"/>
      <c r="AJ7" s="446" t="s">
        <v>19</v>
      </c>
      <c r="AK7" s="442" t="s">
        <v>20</v>
      </c>
      <c r="AL7" s="466"/>
      <c r="AM7" s="442" t="s">
        <v>21</v>
      </c>
      <c r="AN7" s="466"/>
      <c r="AO7" s="446" t="s">
        <v>22</v>
      </c>
      <c r="AP7" s="446" t="s">
        <v>23</v>
      </c>
      <c r="AQ7" s="467"/>
      <c r="AR7" s="468"/>
      <c r="AS7" s="471"/>
      <c r="AT7" s="471"/>
      <c r="AU7" s="471"/>
      <c r="AV7" s="471"/>
    </row>
    <row r="8" spans="1:48" ht="39.75" customHeight="1">
      <c r="A8" s="471"/>
      <c r="B8" s="469"/>
      <c r="C8" s="475"/>
      <c r="D8" s="475"/>
      <c r="E8" s="470"/>
      <c r="F8" s="455" t="s">
        <v>24</v>
      </c>
      <c r="G8" s="462"/>
      <c r="H8" s="439" t="s">
        <v>25</v>
      </c>
      <c r="I8" s="462"/>
      <c r="J8" s="439" t="s">
        <v>26</v>
      </c>
      <c r="K8" s="462"/>
      <c r="L8" s="469"/>
      <c r="M8" s="470"/>
      <c r="N8" s="469"/>
      <c r="O8" s="470"/>
      <c r="P8" s="439" t="s">
        <v>27</v>
      </c>
      <c r="Q8" s="462"/>
      <c r="R8" s="439" t="s">
        <v>28</v>
      </c>
      <c r="S8" s="462"/>
      <c r="T8" s="439" t="s">
        <v>29</v>
      </c>
      <c r="U8" s="462"/>
      <c r="V8" s="439" t="s">
        <v>30</v>
      </c>
      <c r="W8" s="462"/>
      <c r="X8" s="439" t="s">
        <v>31</v>
      </c>
      <c r="Y8" s="462"/>
      <c r="Z8" s="439" t="s">
        <v>32</v>
      </c>
      <c r="AA8" s="462"/>
      <c r="AB8" s="439" t="s">
        <v>33</v>
      </c>
      <c r="AC8" s="462"/>
      <c r="AD8" s="469"/>
      <c r="AE8" s="470"/>
      <c r="AF8" s="469"/>
      <c r="AG8" s="470"/>
      <c r="AH8" s="469"/>
      <c r="AI8" s="470"/>
      <c r="AJ8" s="472"/>
      <c r="AK8" s="469"/>
      <c r="AL8" s="470"/>
      <c r="AM8" s="469"/>
      <c r="AN8" s="470"/>
      <c r="AO8" s="472"/>
      <c r="AP8" s="472"/>
      <c r="AQ8" s="469"/>
      <c r="AR8" s="470"/>
      <c r="AS8" s="472"/>
      <c r="AT8" s="472"/>
      <c r="AU8" s="472"/>
      <c r="AV8" s="472"/>
    </row>
    <row r="9" spans="1:48" ht="30">
      <c r="A9" s="472"/>
      <c r="B9" s="111" t="s">
        <v>34</v>
      </c>
      <c r="C9" s="111" t="s">
        <v>35</v>
      </c>
      <c r="D9" s="111" t="s">
        <v>36</v>
      </c>
      <c r="E9" s="111" t="s">
        <v>37</v>
      </c>
      <c r="F9" s="60" t="s">
        <v>38</v>
      </c>
      <c r="G9" s="60" t="s">
        <v>39</v>
      </c>
      <c r="H9" s="111" t="s">
        <v>38</v>
      </c>
      <c r="I9" s="60" t="s">
        <v>39</v>
      </c>
      <c r="J9" s="111" t="s">
        <v>38</v>
      </c>
      <c r="K9" s="60" t="s">
        <v>39</v>
      </c>
      <c r="L9" s="111" t="s">
        <v>38</v>
      </c>
      <c r="M9" s="60" t="s">
        <v>39</v>
      </c>
      <c r="N9" s="111" t="s">
        <v>38</v>
      </c>
      <c r="O9" s="60" t="s">
        <v>39</v>
      </c>
      <c r="P9" s="111" t="s">
        <v>38</v>
      </c>
      <c r="Q9" s="60" t="s">
        <v>39</v>
      </c>
      <c r="R9" s="111" t="s">
        <v>38</v>
      </c>
      <c r="S9" s="60" t="s">
        <v>39</v>
      </c>
      <c r="T9" s="111" t="s">
        <v>38</v>
      </c>
      <c r="U9" s="60" t="s">
        <v>39</v>
      </c>
      <c r="V9" s="111" t="s">
        <v>38</v>
      </c>
      <c r="W9" s="60" t="s">
        <v>39</v>
      </c>
      <c r="X9" s="111" t="s">
        <v>38</v>
      </c>
      <c r="Y9" s="60" t="s">
        <v>39</v>
      </c>
      <c r="Z9" s="111" t="s">
        <v>38</v>
      </c>
      <c r="AA9" s="60" t="s">
        <v>39</v>
      </c>
      <c r="AB9" s="111" t="s">
        <v>38</v>
      </c>
      <c r="AC9" s="60" t="s">
        <v>39</v>
      </c>
      <c r="AD9" s="111" t="s">
        <v>38</v>
      </c>
      <c r="AE9" s="60" t="s">
        <v>39</v>
      </c>
      <c r="AF9" s="111" t="s">
        <v>38</v>
      </c>
      <c r="AG9" s="60" t="s">
        <v>39</v>
      </c>
      <c r="AH9" s="111" t="s">
        <v>38</v>
      </c>
      <c r="AI9" s="60" t="s">
        <v>39</v>
      </c>
      <c r="AJ9" s="111" t="s">
        <v>38</v>
      </c>
      <c r="AK9" s="111" t="s">
        <v>38</v>
      </c>
      <c r="AL9" s="111" t="s">
        <v>40</v>
      </c>
      <c r="AM9" s="111" t="s">
        <v>38</v>
      </c>
      <c r="AN9" s="111" t="s">
        <v>40</v>
      </c>
      <c r="AO9" s="111" t="s">
        <v>38</v>
      </c>
      <c r="AP9" s="111" t="s">
        <v>41</v>
      </c>
      <c r="AQ9" s="111" t="s">
        <v>42</v>
      </c>
      <c r="AR9" s="111" t="s">
        <v>43</v>
      </c>
      <c r="AS9" s="60" t="s">
        <v>38</v>
      </c>
      <c r="AT9" s="111" t="s">
        <v>41</v>
      </c>
      <c r="AU9" s="111" t="s">
        <v>41</v>
      </c>
      <c r="AV9" s="111" t="s">
        <v>41</v>
      </c>
    </row>
    <row r="10" spans="1:48" ht="30.75" customHeight="1">
      <c r="A10" s="476" t="s">
        <v>2207</v>
      </c>
      <c r="B10" s="464"/>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2"/>
    </row>
    <row r="11" spans="1:48" ht="33.75" customHeight="1">
      <c r="A11" s="441" t="s">
        <v>2208</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54">
      <c r="A12" s="54" t="s">
        <v>46</v>
      </c>
      <c r="B12" s="49">
        <v>711</v>
      </c>
      <c r="C12" s="49">
        <v>310</v>
      </c>
      <c r="D12" s="49">
        <v>328</v>
      </c>
      <c r="E12" s="49">
        <v>73</v>
      </c>
      <c r="F12" s="49">
        <v>4</v>
      </c>
      <c r="G12" s="49">
        <v>0.6</v>
      </c>
      <c r="H12" s="49">
        <v>3</v>
      </c>
      <c r="I12" s="49">
        <v>0.4</v>
      </c>
      <c r="J12" s="49">
        <v>1</v>
      </c>
      <c r="K12" s="49">
        <v>0.1</v>
      </c>
      <c r="L12" s="49">
        <v>1</v>
      </c>
      <c r="M12" s="49">
        <v>0.1</v>
      </c>
      <c r="N12" s="49">
        <v>1</v>
      </c>
      <c r="O12" s="49">
        <v>0.1</v>
      </c>
      <c r="P12" s="49">
        <v>4</v>
      </c>
      <c r="Q12" s="49">
        <v>0.6</v>
      </c>
      <c r="R12" s="49">
        <v>0</v>
      </c>
      <c r="S12" s="49">
        <v>0</v>
      </c>
      <c r="T12" s="49">
        <v>2</v>
      </c>
      <c r="U12" s="49">
        <v>0.2</v>
      </c>
      <c r="V12" s="49">
        <v>25</v>
      </c>
      <c r="W12" s="49">
        <v>4</v>
      </c>
      <c r="X12" s="49">
        <v>80</v>
      </c>
      <c r="Y12" s="49">
        <v>11</v>
      </c>
      <c r="Z12" s="49">
        <v>3</v>
      </c>
      <c r="AA12" s="49">
        <v>0.4</v>
      </c>
      <c r="AB12" s="49">
        <v>600</v>
      </c>
      <c r="AC12" s="49">
        <v>84.5</v>
      </c>
      <c r="AD12" s="49">
        <v>92</v>
      </c>
      <c r="AE12" s="49">
        <v>13</v>
      </c>
      <c r="AF12" s="49">
        <v>667</v>
      </c>
      <c r="AG12" s="49">
        <v>94</v>
      </c>
      <c r="AH12" s="49">
        <v>600</v>
      </c>
      <c r="AI12" s="49">
        <v>84.5</v>
      </c>
      <c r="AJ12" s="49">
        <v>5</v>
      </c>
      <c r="AK12" s="49">
        <v>1</v>
      </c>
      <c r="AL12" s="49">
        <v>1</v>
      </c>
      <c r="AM12" s="49">
        <v>1</v>
      </c>
      <c r="AN12" s="49">
        <v>0</v>
      </c>
      <c r="AO12" s="49">
        <v>5</v>
      </c>
      <c r="AP12" s="463" t="s">
        <v>47</v>
      </c>
      <c r="AQ12" s="464"/>
      <c r="AR12" s="464"/>
      <c r="AS12" s="464"/>
      <c r="AT12" s="464"/>
      <c r="AU12" s="464"/>
      <c r="AV12" s="462"/>
    </row>
    <row r="13" spans="1:48" ht="90">
      <c r="A13" s="54" t="s">
        <v>48</v>
      </c>
      <c r="B13" s="49">
        <v>734</v>
      </c>
      <c r="C13" s="49">
        <v>331</v>
      </c>
      <c r="D13" s="49">
        <v>350</v>
      </c>
      <c r="E13" s="49">
        <v>53</v>
      </c>
      <c r="F13" s="50">
        <v>5</v>
      </c>
      <c r="G13" s="50">
        <v>0.6</v>
      </c>
      <c r="H13" s="50">
        <v>4</v>
      </c>
      <c r="I13" s="50">
        <v>0.5</v>
      </c>
      <c r="J13" s="50">
        <v>0</v>
      </c>
      <c r="K13" s="50">
        <v>0</v>
      </c>
      <c r="L13" s="50">
        <v>2</v>
      </c>
      <c r="M13" s="50">
        <v>0.2</v>
      </c>
      <c r="N13" s="50">
        <v>0</v>
      </c>
      <c r="O13" s="50">
        <v>0</v>
      </c>
      <c r="P13" s="50">
        <v>0</v>
      </c>
      <c r="Q13" s="50">
        <v>0</v>
      </c>
      <c r="R13" s="50">
        <v>1</v>
      </c>
      <c r="S13" s="50">
        <v>0.1</v>
      </c>
      <c r="T13" s="50">
        <v>0</v>
      </c>
      <c r="U13" s="50">
        <v>0</v>
      </c>
      <c r="V13" s="50">
        <v>212</v>
      </c>
      <c r="W13" s="50">
        <v>29</v>
      </c>
      <c r="X13" s="50">
        <v>70</v>
      </c>
      <c r="Y13" s="50">
        <v>9.5</v>
      </c>
      <c r="Z13" s="50">
        <v>0</v>
      </c>
      <c r="AA13" s="50">
        <v>0</v>
      </c>
      <c r="AB13" s="50">
        <v>50</v>
      </c>
      <c r="AC13" s="50">
        <v>6.8</v>
      </c>
      <c r="AD13" s="50">
        <v>672</v>
      </c>
      <c r="AE13" s="50">
        <v>91.5</v>
      </c>
      <c r="AF13" s="50">
        <v>734</v>
      </c>
      <c r="AG13" s="50">
        <v>100</v>
      </c>
      <c r="AH13" s="50">
        <v>734</v>
      </c>
      <c r="AI13" s="50">
        <v>100</v>
      </c>
      <c r="AJ13" s="49">
        <v>6</v>
      </c>
      <c r="AK13" s="49">
        <v>1</v>
      </c>
      <c r="AL13" s="49">
        <v>1</v>
      </c>
      <c r="AM13" s="49">
        <v>1</v>
      </c>
      <c r="AN13" s="49">
        <v>1</v>
      </c>
      <c r="AO13" s="49">
        <v>7</v>
      </c>
      <c r="AP13" s="49" t="s">
        <v>49</v>
      </c>
      <c r="AQ13" s="49">
        <v>2</v>
      </c>
      <c r="AR13" s="49">
        <v>34</v>
      </c>
      <c r="AS13" s="50">
        <v>1</v>
      </c>
      <c r="AT13" s="49" t="s">
        <v>50</v>
      </c>
      <c r="AU13" s="49" t="s">
        <v>49</v>
      </c>
      <c r="AV13" s="49" t="s">
        <v>50</v>
      </c>
    </row>
    <row r="14" spans="1:48" ht="45">
      <c r="A14" s="122" t="s">
        <v>51</v>
      </c>
      <c r="B14" s="52" t="s">
        <v>738</v>
      </c>
      <c r="C14" s="52" t="s">
        <v>188</v>
      </c>
      <c r="D14" s="52" t="s">
        <v>61</v>
      </c>
      <c r="E14" s="52">
        <v>-20</v>
      </c>
      <c r="F14" s="52" t="s">
        <v>95</v>
      </c>
      <c r="G14" s="52">
        <v>0</v>
      </c>
      <c r="H14" s="52" t="s">
        <v>95</v>
      </c>
      <c r="I14" s="52" t="s">
        <v>55</v>
      </c>
      <c r="J14" s="52">
        <v>-1</v>
      </c>
      <c r="K14" s="52">
        <v>-0.1</v>
      </c>
      <c r="L14" s="52" t="s">
        <v>95</v>
      </c>
      <c r="M14" s="52" t="s">
        <v>55</v>
      </c>
      <c r="N14" s="52">
        <v>-1</v>
      </c>
      <c r="O14" s="52">
        <v>-0.1</v>
      </c>
      <c r="P14" s="52">
        <v>-4</v>
      </c>
      <c r="Q14" s="52">
        <v>-0.6</v>
      </c>
      <c r="R14" s="52" t="s">
        <v>95</v>
      </c>
      <c r="S14" s="52" t="s">
        <v>55</v>
      </c>
      <c r="T14" s="52">
        <v>-2</v>
      </c>
      <c r="U14" s="52">
        <v>-0.2</v>
      </c>
      <c r="V14" s="52" t="s">
        <v>2209</v>
      </c>
      <c r="W14" s="52" t="s">
        <v>401</v>
      </c>
      <c r="X14" s="52">
        <v>-10</v>
      </c>
      <c r="Y14" s="52">
        <v>-1.5</v>
      </c>
      <c r="Z14" s="52">
        <v>-3</v>
      </c>
      <c r="AA14" s="52">
        <v>-0.4</v>
      </c>
      <c r="AB14" s="52">
        <v>-550</v>
      </c>
      <c r="AC14" s="52">
        <v>-77.7</v>
      </c>
      <c r="AD14" s="52" t="s">
        <v>2210</v>
      </c>
      <c r="AE14" s="52" t="s">
        <v>2211</v>
      </c>
      <c r="AF14" s="52" t="s">
        <v>2212</v>
      </c>
      <c r="AG14" s="52" t="s">
        <v>63</v>
      </c>
      <c r="AH14" s="52" t="s">
        <v>2213</v>
      </c>
      <c r="AI14" s="52" t="s">
        <v>2214</v>
      </c>
      <c r="AJ14" s="52" t="s">
        <v>95</v>
      </c>
      <c r="AK14" s="52">
        <v>0</v>
      </c>
      <c r="AL14" s="52">
        <v>0</v>
      </c>
      <c r="AM14" s="52">
        <v>0</v>
      </c>
      <c r="AN14" s="52" t="s">
        <v>95</v>
      </c>
      <c r="AO14" s="52" t="s">
        <v>88</v>
      </c>
      <c r="AP14" s="52" t="s">
        <v>49</v>
      </c>
      <c r="AQ14" s="52">
        <v>2</v>
      </c>
      <c r="AR14" s="52">
        <v>34</v>
      </c>
      <c r="AS14" s="52">
        <v>1</v>
      </c>
      <c r="AT14" s="52" t="s">
        <v>50</v>
      </c>
      <c r="AU14" s="52" t="s">
        <v>49</v>
      </c>
      <c r="AV14" s="52" t="s">
        <v>50</v>
      </c>
    </row>
    <row r="15" spans="1:48" ht="409.5">
      <c r="A15" s="54" t="s">
        <v>65</v>
      </c>
      <c r="B15" s="463" t="s">
        <v>2215</v>
      </c>
      <c r="C15" s="464"/>
      <c r="D15" s="464"/>
      <c r="E15" s="462"/>
      <c r="F15" s="463" t="s">
        <v>2216</v>
      </c>
      <c r="G15" s="464"/>
      <c r="H15" s="464"/>
      <c r="I15" s="464"/>
      <c r="J15" s="464"/>
      <c r="K15" s="462"/>
      <c r="L15" s="463" t="s">
        <v>2217</v>
      </c>
      <c r="M15" s="462"/>
      <c r="N15" s="463" t="s">
        <v>2218</v>
      </c>
      <c r="O15" s="462"/>
      <c r="P15" s="463" t="s">
        <v>2219</v>
      </c>
      <c r="Q15" s="464"/>
      <c r="R15" s="464"/>
      <c r="S15" s="464"/>
      <c r="T15" s="464"/>
      <c r="U15" s="462"/>
      <c r="V15" s="463" t="s">
        <v>2220</v>
      </c>
      <c r="W15" s="464"/>
      <c r="X15" s="464"/>
      <c r="Y15" s="464"/>
      <c r="Z15" s="464"/>
      <c r="AA15" s="464"/>
      <c r="AB15" s="464"/>
      <c r="AC15" s="462"/>
      <c r="AD15" s="463" t="s">
        <v>72</v>
      </c>
      <c r="AE15" s="462"/>
      <c r="AF15" s="463" t="s">
        <v>73</v>
      </c>
      <c r="AG15" s="462"/>
      <c r="AH15" s="463" t="s">
        <v>2221</v>
      </c>
      <c r="AI15" s="462"/>
      <c r="AJ15" s="50" t="s">
        <v>2222</v>
      </c>
      <c r="AK15" s="463" t="s">
        <v>103</v>
      </c>
      <c r="AL15" s="462"/>
      <c r="AM15" s="463" t="s">
        <v>1853</v>
      </c>
      <c r="AN15" s="462"/>
      <c r="AO15" s="50" t="s">
        <v>78</v>
      </c>
      <c r="AP15" s="50" t="s">
        <v>2223</v>
      </c>
      <c r="AQ15" s="501" t="s">
        <v>2224</v>
      </c>
      <c r="AR15" s="462"/>
      <c r="AS15" s="50" t="s">
        <v>81</v>
      </c>
      <c r="AT15" s="50" t="s">
        <v>2225</v>
      </c>
      <c r="AU15" s="50" t="s">
        <v>2226</v>
      </c>
      <c r="AV15" s="50" t="s">
        <v>2227</v>
      </c>
    </row>
    <row r="16" spans="1:48" ht="18">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row>
    <row r="17" spans="1:48" ht="38.25" customHeight="1">
      <c r="A17" s="441" t="s">
        <v>2228</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2"/>
    </row>
    <row r="18" spans="1:48" ht="54">
      <c r="A18" s="54" t="s">
        <v>46</v>
      </c>
      <c r="B18" s="49">
        <v>453</v>
      </c>
      <c r="C18" s="49">
        <v>185</v>
      </c>
      <c r="D18" s="49">
        <v>243</v>
      </c>
      <c r="E18" s="49">
        <v>25</v>
      </c>
      <c r="F18" s="49">
        <v>1</v>
      </c>
      <c r="G18" s="49">
        <v>0.2</v>
      </c>
      <c r="H18" s="49">
        <v>0</v>
      </c>
      <c r="I18" s="49">
        <v>0</v>
      </c>
      <c r="J18" s="49">
        <v>5</v>
      </c>
      <c r="K18" s="49">
        <v>1.1000000000000001</v>
      </c>
      <c r="L18" s="49">
        <v>1</v>
      </c>
      <c r="M18" s="49">
        <v>0.2</v>
      </c>
      <c r="N18" s="49">
        <v>0</v>
      </c>
      <c r="O18" s="49">
        <v>0</v>
      </c>
      <c r="P18" s="49">
        <v>0</v>
      </c>
      <c r="Q18" s="49">
        <v>0</v>
      </c>
      <c r="R18" s="49">
        <v>0</v>
      </c>
      <c r="S18" s="49">
        <v>0</v>
      </c>
      <c r="T18" s="49">
        <v>0</v>
      </c>
      <c r="U18" s="49">
        <v>0</v>
      </c>
      <c r="V18" s="49">
        <v>15</v>
      </c>
      <c r="W18" s="49">
        <v>3</v>
      </c>
      <c r="X18" s="49">
        <v>62</v>
      </c>
      <c r="Y18" s="49">
        <v>14</v>
      </c>
      <c r="Z18" s="49">
        <v>1</v>
      </c>
      <c r="AA18" s="49">
        <v>0.2</v>
      </c>
      <c r="AB18" s="49">
        <v>268</v>
      </c>
      <c r="AC18" s="49">
        <v>59.1</v>
      </c>
      <c r="AD18" s="49">
        <v>442</v>
      </c>
      <c r="AE18" s="49">
        <v>98</v>
      </c>
      <c r="AF18" s="49">
        <v>419</v>
      </c>
      <c r="AG18" s="49">
        <v>92.4</v>
      </c>
      <c r="AH18" s="49">
        <v>52</v>
      </c>
      <c r="AI18" s="49">
        <v>11.4</v>
      </c>
      <c r="AJ18" s="49">
        <v>8</v>
      </c>
      <c r="AK18" s="49">
        <v>0</v>
      </c>
      <c r="AL18" s="49">
        <v>0</v>
      </c>
      <c r="AM18" s="49">
        <v>1</v>
      </c>
      <c r="AN18" s="49">
        <v>1</v>
      </c>
      <c r="AO18" s="49">
        <v>10</v>
      </c>
      <c r="AP18" s="463" t="s">
        <v>47</v>
      </c>
      <c r="AQ18" s="464"/>
      <c r="AR18" s="464"/>
      <c r="AS18" s="464"/>
      <c r="AT18" s="464"/>
      <c r="AU18" s="464"/>
      <c r="AV18" s="462"/>
    </row>
    <row r="19" spans="1:48" ht="90">
      <c r="A19" s="54" t="s">
        <v>48</v>
      </c>
      <c r="B19" s="49">
        <v>465</v>
      </c>
      <c r="C19" s="49">
        <v>198</v>
      </c>
      <c r="D19" s="49">
        <v>242</v>
      </c>
      <c r="E19" s="49">
        <v>25</v>
      </c>
      <c r="F19" s="50">
        <v>1</v>
      </c>
      <c r="G19" s="50">
        <v>0.2</v>
      </c>
      <c r="H19" s="50">
        <v>0</v>
      </c>
      <c r="I19" s="50">
        <v>0</v>
      </c>
      <c r="J19" s="50">
        <v>0</v>
      </c>
      <c r="K19" s="50">
        <v>0</v>
      </c>
      <c r="L19" s="50">
        <v>0</v>
      </c>
      <c r="M19" s="50">
        <v>0</v>
      </c>
      <c r="N19" s="50">
        <v>0</v>
      </c>
      <c r="O19" s="50">
        <v>0</v>
      </c>
      <c r="P19" s="50">
        <v>0</v>
      </c>
      <c r="Q19" s="50">
        <v>0</v>
      </c>
      <c r="R19" s="50">
        <v>0</v>
      </c>
      <c r="S19" s="50">
        <v>0</v>
      </c>
      <c r="T19" s="50">
        <v>0</v>
      </c>
      <c r="U19" s="50">
        <v>0</v>
      </c>
      <c r="V19" s="50">
        <v>95</v>
      </c>
      <c r="W19" s="50">
        <v>28</v>
      </c>
      <c r="X19" s="50">
        <v>60</v>
      </c>
      <c r="Y19" s="50">
        <v>25</v>
      </c>
      <c r="Z19" s="50">
        <v>0</v>
      </c>
      <c r="AA19" s="50">
        <v>0</v>
      </c>
      <c r="AB19" s="50">
        <v>25</v>
      </c>
      <c r="AC19" s="50">
        <v>10.3</v>
      </c>
      <c r="AD19" s="50">
        <v>445</v>
      </c>
      <c r="AE19" s="50">
        <v>96</v>
      </c>
      <c r="AF19" s="50">
        <v>465</v>
      </c>
      <c r="AG19" s="50">
        <v>100</v>
      </c>
      <c r="AH19" s="50">
        <v>400</v>
      </c>
      <c r="AI19" s="50">
        <v>87</v>
      </c>
      <c r="AJ19" s="49">
        <v>15</v>
      </c>
      <c r="AK19" s="49">
        <v>0</v>
      </c>
      <c r="AL19" s="49">
        <v>0</v>
      </c>
      <c r="AM19" s="49">
        <v>1</v>
      </c>
      <c r="AN19" s="49">
        <v>1</v>
      </c>
      <c r="AO19" s="49">
        <v>10</v>
      </c>
      <c r="AP19" s="49" t="s">
        <v>49</v>
      </c>
      <c r="AQ19" s="49">
        <v>1</v>
      </c>
      <c r="AR19" s="49">
        <v>7</v>
      </c>
      <c r="AS19" s="50">
        <v>1</v>
      </c>
      <c r="AT19" s="49" t="s">
        <v>50</v>
      </c>
      <c r="AU19" s="49" t="s">
        <v>49</v>
      </c>
      <c r="AV19" s="49" t="s">
        <v>49</v>
      </c>
    </row>
    <row r="20" spans="1:48" ht="45">
      <c r="A20" s="122" t="s">
        <v>51</v>
      </c>
      <c r="B20" s="52" t="s">
        <v>424</v>
      </c>
      <c r="C20" s="52" t="s">
        <v>447</v>
      </c>
      <c r="D20" s="52">
        <v>-1</v>
      </c>
      <c r="E20" s="52">
        <v>0</v>
      </c>
      <c r="F20" s="52">
        <v>0</v>
      </c>
      <c r="G20" s="52">
        <v>0</v>
      </c>
      <c r="H20" s="52">
        <v>0</v>
      </c>
      <c r="I20" s="52">
        <v>0</v>
      </c>
      <c r="J20" s="52">
        <v>-5</v>
      </c>
      <c r="K20" s="52">
        <v>-1.1000000000000001</v>
      </c>
      <c r="L20" s="52">
        <v>-1</v>
      </c>
      <c r="M20" s="52">
        <v>-0.2</v>
      </c>
      <c r="N20" s="52">
        <v>0</v>
      </c>
      <c r="O20" s="52">
        <v>0</v>
      </c>
      <c r="P20" s="52">
        <v>0</v>
      </c>
      <c r="Q20" s="52">
        <v>0</v>
      </c>
      <c r="R20" s="52">
        <v>0</v>
      </c>
      <c r="S20" s="52">
        <v>0</v>
      </c>
      <c r="T20" s="52">
        <v>0</v>
      </c>
      <c r="U20" s="52">
        <v>0</v>
      </c>
      <c r="V20" s="52" t="s">
        <v>1713</v>
      </c>
      <c r="W20" s="52" t="s">
        <v>401</v>
      </c>
      <c r="X20" s="52">
        <v>-2</v>
      </c>
      <c r="Y20" s="52" t="s">
        <v>140</v>
      </c>
      <c r="Z20" s="52">
        <v>-1</v>
      </c>
      <c r="AA20" s="52">
        <v>-0.2</v>
      </c>
      <c r="AB20" s="52">
        <v>-243</v>
      </c>
      <c r="AC20" s="52">
        <v>-48.8</v>
      </c>
      <c r="AD20" s="52" t="s">
        <v>53</v>
      </c>
      <c r="AE20" s="52">
        <v>-2</v>
      </c>
      <c r="AF20" s="52" t="s">
        <v>465</v>
      </c>
      <c r="AG20" s="52" t="s">
        <v>2229</v>
      </c>
      <c r="AH20" s="52" t="s">
        <v>2230</v>
      </c>
      <c r="AI20" s="52" t="s">
        <v>2231</v>
      </c>
      <c r="AJ20" s="52" t="s">
        <v>182</v>
      </c>
      <c r="AK20" s="52">
        <v>0</v>
      </c>
      <c r="AL20" s="52">
        <v>0</v>
      </c>
      <c r="AM20" s="52">
        <v>0</v>
      </c>
      <c r="AN20" s="52">
        <v>0</v>
      </c>
      <c r="AO20" s="52">
        <v>0</v>
      </c>
      <c r="AP20" s="52" t="s">
        <v>49</v>
      </c>
      <c r="AQ20" s="52">
        <v>1</v>
      </c>
      <c r="AR20" s="52">
        <v>7</v>
      </c>
      <c r="AS20" s="52">
        <v>1</v>
      </c>
      <c r="AT20" s="52" t="s">
        <v>50</v>
      </c>
      <c r="AU20" s="52" t="s">
        <v>49</v>
      </c>
      <c r="AV20" s="52" t="s">
        <v>49</v>
      </c>
    </row>
    <row r="21" spans="1:48" ht="409.5">
      <c r="A21" s="54" t="s">
        <v>65</v>
      </c>
      <c r="B21" s="463" t="s">
        <v>2232</v>
      </c>
      <c r="C21" s="464"/>
      <c r="D21" s="464"/>
      <c r="E21" s="462"/>
      <c r="F21" s="463" t="s">
        <v>2233</v>
      </c>
      <c r="G21" s="464"/>
      <c r="H21" s="464"/>
      <c r="I21" s="464"/>
      <c r="J21" s="464"/>
      <c r="K21" s="462"/>
      <c r="L21" s="463" t="s">
        <v>2234</v>
      </c>
      <c r="M21" s="462"/>
      <c r="N21" s="463" t="s">
        <v>2235</v>
      </c>
      <c r="O21" s="462"/>
      <c r="P21" s="463" t="s">
        <v>2236</v>
      </c>
      <c r="Q21" s="464"/>
      <c r="R21" s="464"/>
      <c r="S21" s="464"/>
      <c r="T21" s="464"/>
      <c r="U21" s="462"/>
      <c r="V21" s="463" t="s">
        <v>2237</v>
      </c>
      <c r="W21" s="464"/>
      <c r="X21" s="464"/>
      <c r="Y21" s="464"/>
      <c r="Z21" s="464"/>
      <c r="AA21" s="464"/>
      <c r="AB21" s="464"/>
      <c r="AC21" s="462"/>
      <c r="AD21" s="463" t="s">
        <v>72</v>
      </c>
      <c r="AE21" s="462"/>
      <c r="AF21" s="463" t="s">
        <v>73</v>
      </c>
      <c r="AG21" s="462"/>
      <c r="AH21" s="463" t="s">
        <v>2238</v>
      </c>
      <c r="AI21" s="462"/>
      <c r="AJ21" s="50" t="s">
        <v>2239</v>
      </c>
      <c r="AK21" s="463" t="s">
        <v>456</v>
      </c>
      <c r="AL21" s="462"/>
      <c r="AM21" s="463" t="s">
        <v>1853</v>
      </c>
      <c r="AN21" s="462"/>
      <c r="AO21" s="50" t="s">
        <v>2240</v>
      </c>
      <c r="AP21" s="50" t="s">
        <v>2241</v>
      </c>
      <c r="AQ21" s="463" t="s">
        <v>2242</v>
      </c>
      <c r="AR21" s="462"/>
      <c r="AS21" s="50" t="s">
        <v>81</v>
      </c>
      <c r="AT21" s="50" t="s">
        <v>2225</v>
      </c>
      <c r="AU21" s="50" t="s">
        <v>2243</v>
      </c>
      <c r="AV21" s="50" t="s">
        <v>312</v>
      </c>
    </row>
    <row r="22" spans="1:48" ht="18">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row>
    <row r="23" spans="1:48" ht="27.75" customHeight="1">
      <c r="A23" s="441" t="s">
        <v>85</v>
      </c>
      <c r="B23" s="464"/>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2"/>
    </row>
    <row r="24" spans="1:48" ht="54">
      <c r="A24" s="54" t="s">
        <v>46</v>
      </c>
      <c r="B24" s="49">
        <v>477</v>
      </c>
      <c r="C24" s="49">
        <v>207</v>
      </c>
      <c r="D24" s="49">
        <v>242</v>
      </c>
      <c r="E24" s="49">
        <v>28</v>
      </c>
      <c r="F24" s="49">
        <v>6</v>
      </c>
      <c r="G24" s="49">
        <v>1.3</v>
      </c>
      <c r="H24" s="49">
        <v>3</v>
      </c>
      <c r="I24" s="49">
        <v>0.6</v>
      </c>
      <c r="J24" s="49">
        <v>1</v>
      </c>
      <c r="K24" s="49">
        <v>0.2</v>
      </c>
      <c r="L24" s="49">
        <v>0</v>
      </c>
      <c r="M24" s="49">
        <v>0</v>
      </c>
      <c r="N24" s="49">
        <v>0</v>
      </c>
      <c r="O24" s="49">
        <v>0</v>
      </c>
      <c r="P24" s="49">
        <v>2</v>
      </c>
      <c r="Q24" s="49">
        <v>0.4</v>
      </c>
      <c r="R24" s="49">
        <v>0</v>
      </c>
      <c r="S24" s="49">
        <v>0</v>
      </c>
      <c r="T24" s="49">
        <v>2</v>
      </c>
      <c r="U24" s="49">
        <v>0.4</v>
      </c>
      <c r="V24" s="49">
        <v>5</v>
      </c>
      <c r="W24" s="49">
        <v>1.04</v>
      </c>
      <c r="X24" s="49">
        <v>58</v>
      </c>
      <c r="Y24" s="49">
        <v>12.1</v>
      </c>
      <c r="Z24" s="49">
        <v>0</v>
      </c>
      <c r="AA24" s="49">
        <v>0</v>
      </c>
      <c r="AB24" s="49">
        <v>69</v>
      </c>
      <c r="AC24" s="49">
        <v>14.4</v>
      </c>
      <c r="AD24" s="49">
        <v>265</v>
      </c>
      <c r="AE24" s="49">
        <v>56</v>
      </c>
      <c r="AF24" s="49">
        <v>449</v>
      </c>
      <c r="AG24" s="49">
        <v>94</v>
      </c>
      <c r="AH24" s="49">
        <v>388</v>
      </c>
      <c r="AI24" s="49">
        <v>81</v>
      </c>
      <c r="AJ24" s="49">
        <v>3</v>
      </c>
      <c r="AK24" s="49">
        <v>0</v>
      </c>
      <c r="AL24" s="49">
        <v>0</v>
      </c>
      <c r="AM24" s="49">
        <v>1</v>
      </c>
      <c r="AN24" s="49">
        <v>1</v>
      </c>
      <c r="AO24" s="49">
        <v>6</v>
      </c>
      <c r="AP24" s="463" t="s">
        <v>47</v>
      </c>
      <c r="AQ24" s="464"/>
      <c r="AR24" s="464"/>
      <c r="AS24" s="464"/>
      <c r="AT24" s="464"/>
      <c r="AU24" s="464"/>
      <c r="AV24" s="462"/>
    </row>
    <row r="25" spans="1:48" ht="90">
      <c r="A25" s="54" t="s">
        <v>48</v>
      </c>
      <c r="B25" s="49">
        <v>503</v>
      </c>
      <c r="C25" s="49">
        <v>227</v>
      </c>
      <c r="D25" s="49">
        <v>250</v>
      </c>
      <c r="E25" s="49">
        <v>26</v>
      </c>
      <c r="F25" s="50">
        <v>3</v>
      </c>
      <c r="G25" s="50">
        <v>0.6</v>
      </c>
      <c r="H25" s="50">
        <v>3</v>
      </c>
      <c r="I25" s="50">
        <v>0.6</v>
      </c>
      <c r="J25" s="50">
        <v>0</v>
      </c>
      <c r="K25" s="50">
        <v>0</v>
      </c>
      <c r="L25" s="50">
        <v>1</v>
      </c>
      <c r="M25" s="50">
        <v>0.2</v>
      </c>
      <c r="N25" s="50">
        <v>0</v>
      </c>
      <c r="O25" s="50">
        <v>0</v>
      </c>
      <c r="P25" s="50">
        <v>0</v>
      </c>
      <c r="Q25" s="50">
        <v>0</v>
      </c>
      <c r="R25" s="50">
        <v>0</v>
      </c>
      <c r="S25" s="50">
        <v>0</v>
      </c>
      <c r="T25" s="50">
        <v>2</v>
      </c>
      <c r="U25" s="50">
        <v>0.39</v>
      </c>
      <c r="V25" s="50">
        <v>45</v>
      </c>
      <c r="W25" s="50">
        <v>9</v>
      </c>
      <c r="X25" s="50">
        <v>53</v>
      </c>
      <c r="Y25" s="50">
        <v>11</v>
      </c>
      <c r="Z25" s="50">
        <v>0</v>
      </c>
      <c r="AA25" s="50">
        <v>0</v>
      </c>
      <c r="AB25" s="50">
        <v>45</v>
      </c>
      <c r="AC25" s="50">
        <v>9</v>
      </c>
      <c r="AD25" s="50">
        <v>263</v>
      </c>
      <c r="AE25" s="50">
        <v>52</v>
      </c>
      <c r="AF25" s="50">
        <v>477</v>
      </c>
      <c r="AG25" s="50">
        <v>95</v>
      </c>
      <c r="AH25" s="50">
        <v>503</v>
      </c>
      <c r="AI25" s="50">
        <v>100</v>
      </c>
      <c r="AJ25" s="49">
        <v>0</v>
      </c>
      <c r="AK25" s="49">
        <v>0</v>
      </c>
      <c r="AL25" s="49">
        <v>0</v>
      </c>
      <c r="AM25" s="49">
        <v>1</v>
      </c>
      <c r="AN25" s="49">
        <v>1</v>
      </c>
      <c r="AO25" s="49">
        <v>7</v>
      </c>
      <c r="AP25" s="49" t="s">
        <v>49</v>
      </c>
      <c r="AQ25" s="49">
        <v>1</v>
      </c>
      <c r="AR25" s="49">
        <v>10</v>
      </c>
      <c r="AS25" s="50">
        <v>1</v>
      </c>
      <c r="AT25" s="49" t="s">
        <v>50</v>
      </c>
      <c r="AU25" s="49" t="s">
        <v>50</v>
      </c>
      <c r="AV25" s="49" t="s">
        <v>49</v>
      </c>
    </row>
    <row r="26" spans="1:48" ht="45">
      <c r="A26" s="122" t="s">
        <v>51</v>
      </c>
      <c r="B26" s="52" t="s">
        <v>134</v>
      </c>
      <c r="C26" s="52" t="s">
        <v>57</v>
      </c>
      <c r="D26" s="52" t="s">
        <v>56</v>
      </c>
      <c r="E26" s="52">
        <v>-2</v>
      </c>
      <c r="F26" s="52">
        <v>-3</v>
      </c>
      <c r="G26" s="52">
        <v>-0.7</v>
      </c>
      <c r="H26" s="52">
        <v>0</v>
      </c>
      <c r="I26" s="52">
        <v>0</v>
      </c>
      <c r="J26" s="52">
        <v>-1</v>
      </c>
      <c r="K26" s="52">
        <v>-0.2</v>
      </c>
      <c r="L26" s="52" t="s">
        <v>95</v>
      </c>
      <c r="M26" s="52" t="s">
        <v>417</v>
      </c>
      <c r="N26" s="52">
        <v>0</v>
      </c>
      <c r="O26" s="52">
        <v>0</v>
      </c>
      <c r="P26" s="52">
        <v>-2</v>
      </c>
      <c r="Q26" s="52">
        <v>-0.4</v>
      </c>
      <c r="R26" s="52">
        <v>0</v>
      </c>
      <c r="S26" s="52">
        <v>0</v>
      </c>
      <c r="T26" s="52">
        <v>0</v>
      </c>
      <c r="U26" s="52">
        <v>0</v>
      </c>
      <c r="V26" s="52" t="s">
        <v>185</v>
      </c>
      <c r="W26" s="52" t="s">
        <v>2244</v>
      </c>
      <c r="X26" s="52">
        <v>-5</v>
      </c>
      <c r="Y26" s="52">
        <v>-1.1000000000000001</v>
      </c>
      <c r="Z26" s="52">
        <v>0</v>
      </c>
      <c r="AA26" s="52">
        <v>0</v>
      </c>
      <c r="AB26" s="52">
        <v>-24</v>
      </c>
      <c r="AC26" s="52">
        <v>-5.4</v>
      </c>
      <c r="AD26" s="52">
        <v>-2</v>
      </c>
      <c r="AE26" s="52">
        <v>-4</v>
      </c>
      <c r="AF26" s="52" t="s">
        <v>442</v>
      </c>
      <c r="AG26" s="52" t="s">
        <v>95</v>
      </c>
      <c r="AH26" s="52" t="s">
        <v>462</v>
      </c>
      <c r="AI26" s="52" t="s">
        <v>181</v>
      </c>
      <c r="AJ26" s="52">
        <v>-3</v>
      </c>
      <c r="AK26" s="52">
        <v>0</v>
      </c>
      <c r="AL26" s="52">
        <v>0</v>
      </c>
      <c r="AM26" s="52">
        <v>0</v>
      </c>
      <c r="AN26" s="52">
        <v>0</v>
      </c>
      <c r="AO26" s="52" t="s">
        <v>95</v>
      </c>
      <c r="AP26" s="52" t="s">
        <v>49</v>
      </c>
      <c r="AQ26" s="52">
        <v>1</v>
      </c>
      <c r="AR26" s="52">
        <v>10</v>
      </c>
      <c r="AS26" s="52">
        <v>1</v>
      </c>
      <c r="AT26" s="52" t="s">
        <v>50</v>
      </c>
      <c r="AU26" s="52" t="s">
        <v>50</v>
      </c>
      <c r="AV26" s="52" t="s">
        <v>49</v>
      </c>
    </row>
    <row r="27" spans="1:48" ht="306">
      <c r="A27" s="54" t="s">
        <v>65</v>
      </c>
      <c r="B27" s="463" t="s">
        <v>2245</v>
      </c>
      <c r="C27" s="464"/>
      <c r="D27" s="464"/>
      <c r="E27" s="462"/>
      <c r="F27" s="463" t="s">
        <v>2246</v>
      </c>
      <c r="G27" s="464"/>
      <c r="H27" s="464"/>
      <c r="I27" s="464"/>
      <c r="J27" s="464"/>
      <c r="K27" s="462"/>
      <c r="L27" s="463" t="s">
        <v>2247</v>
      </c>
      <c r="M27" s="462"/>
      <c r="N27" s="463" t="s">
        <v>2248</v>
      </c>
      <c r="O27" s="462"/>
      <c r="P27" s="463" t="s">
        <v>2249</v>
      </c>
      <c r="Q27" s="464"/>
      <c r="R27" s="464"/>
      <c r="S27" s="464"/>
      <c r="T27" s="464"/>
      <c r="U27" s="462"/>
      <c r="V27" s="463" t="s">
        <v>2250</v>
      </c>
      <c r="W27" s="464"/>
      <c r="X27" s="464"/>
      <c r="Y27" s="464"/>
      <c r="Z27" s="464"/>
      <c r="AA27" s="464"/>
      <c r="AB27" s="464"/>
      <c r="AC27" s="462"/>
      <c r="AD27" s="463" t="s">
        <v>268</v>
      </c>
      <c r="AE27" s="462"/>
      <c r="AF27" s="463" t="s">
        <v>73</v>
      </c>
      <c r="AG27" s="462"/>
      <c r="AH27" s="463" t="s">
        <v>2251</v>
      </c>
      <c r="AI27" s="462"/>
      <c r="AJ27" s="50" t="s">
        <v>1384</v>
      </c>
      <c r="AK27" s="463" t="s">
        <v>1039</v>
      </c>
      <c r="AL27" s="462"/>
      <c r="AM27" s="463" t="s">
        <v>147</v>
      </c>
      <c r="AN27" s="462"/>
      <c r="AO27" s="50" t="s">
        <v>78</v>
      </c>
      <c r="AP27" s="50" t="s">
        <v>2252</v>
      </c>
      <c r="AQ27" s="501" t="s">
        <v>2253</v>
      </c>
      <c r="AR27" s="462"/>
      <c r="AS27" s="50" t="s">
        <v>81</v>
      </c>
      <c r="AT27" s="50" t="s">
        <v>202</v>
      </c>
      <c r="AU27" s="50" t="s">
        <v>131</v>
      </c>
      <c r="AV27" s="50" t="s">
        <v>203</v>
      </c>
    </row>
    <row r="28" spans="1:48" ht="18">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row>
    <row r="29" spans="1:48" ht="33.75" customHeight="1">
      <c r="A29" s="441" t="s">
        <v>108</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2"/>
    </row>
    <row r="30" spans="1:48" ht="54">
      <c r="A30" s="54" t="s">
        <v>46</v>
      </c>
      <c r="B30" s="49">
        <v>500</v>
      </c>
      <c r="C30" s="49">
        <v>195</v>
      </c>
      <c r="D30" s="49">
        <v>272</v>
      </c>
      <c r="E30" s="49">
        <v>33</v>
      </c>
      <c r="F30" s="49">
        <v>5</v>
      </c>
      <c r="G30" s="49">
        <v>1</v>
      </c>
      <c r="H30" s="49">
        <v>0</v>
      </c>
      <c r="I30" s="49">
        <v>0</v>
      </c>
      <c r="J30" s="49">
        <v>0</v>
      </c>
      <c r="K30" s="49">
        <v>0</v>
      </c>
      <c r="L30" s="49">
        <v>0</v>
      </c>
      <c r="M30" s="49">
        <v>0</v>
      </c>
      <c r="N30" s="49">
        <v>0</v>
      </c>
      <c r="O30" s="49">
        <v>0</v>
      </c>
      <c r="P30" s="49">
        <v>0</v>
      </c>
      <c r="Q30" s="49">
        <v>0</v>
      </c>
      <c r="R30" s="49">
        <v>0</v>
      </c>
      <c r="S30" s="49">
        <v>0</v>
      </c>
      <c r="T30" s="49">
        <v>4</v>
      </c>
      <c r="U30" s="49">
        <v>0.08</v>
      </c>
      <c r="V30" s="49">
        <v>43</v>
      </c>
      <c r="W30" s="49">
        <v>9</v>
      </c>
      <c r="X30" s="49">
        <v>61</v>
      </c>
      <c r="Y30" s="49">
        <v>12.2</v>
      </c>
      <c r="Z30" s="49">
        <v>12</v>
      </c>
      <c r="AA30" s="49">
        <v>2.4</v>
      </c>
      <c r="AB30" s="49">
        <v>26</v>
      </c>
      <c r="AC30" s="49">
        <v>5</v>
      </c>
      <c r="AD30" s="49">
        <v>278</v>
      </c>
      <c r="AE30" s="49">
        <v>56</v>
      </c>
      <c r="AF30" s="49">
        <v>478</v>
      </c>
      <c r="AG30" s="49">
        <v>96</v>
      </c>
      <c r="AH30" s="49">
        <v>78</v>
      </c>
      <c r="AI30" s="49">
        <v>16</v>
      </c>
      <c r="AJ30" s="49">
        <v>7</v>
      </c>
      <c r="AK30" s="49">
        <v>1</v>
      </c>
      <c r="AL30" s="49">
        <v>2</v>
      </c>
      <c r="AM30" s="49">
        <v>1</v>
      </c>
      <c r="AN30" s="49">
        <v>1</v>
      </c>
      <c r="AO30" s="49">
        <v>7</v>
      </c>
      <c r="AP30" s="463" t="s">
        <v>47</v>
      </c>
      <c r="AQ30" s="464"/>
      <c r="AR30" s="464"/>
      <c r="AS30" s="464"/>
      <c r="AT30" s="464"/>
      <c r="AU30" s="464"/>
      <c r="AV30" s="462"/>
    </row>
    <row r="31" spans="1:48" ht="90">
      <c r="A31" s="54" t="s">
        <v>48</v>
      </c>
      <c r="B31" s="49">
        <v>496</v>
      </c>
      <c r="C31" s="49">
        <v>210</v>
      </c>
      <c r="D31" s="49">
        <v>257</v>
      </c>
      <c r="E31" s="49">
        <v>29</v>
      </c>
      <c r="F31" s="50">
        <v>4</v>
      </c>
      <c r="G31" s="50">
        <v>0.8</v>
      </c>
      <c r="H31" s="50">
        <v>2</v>
      </c>
      <c r="I31" s="50">
        <v>0.4</v>
      </c>
      <c r="J31" s="50">
        <v>0</v>
      </c>
      <c r="K31" s="50">
        <v>0</v>
      </c>
      <c r="L31" s="50">
        <v>0</v>
      </c>
      <c r="M31" s="50">
        <v>0</v>
      </c>
      <c r="N31" s="50">
        <v>0</v>
      </c>
      <c r="O31" s="50">
        <v>0</v>
      </c>
      <c r="P31" s="50">
        <v>0</v>
      </c>
      <c r="Q31" s="50">
        <v>0</v>
      </c>
      <c r="R31" s="50">
        <v>0</v>
      </c>
      <c r="S31" s="50">
        <v>0</v>
      </c>
      <c r="T31" s="50">
        <v>1</v>
      </c>
      <c r="U31" s="50">
        <v>0.2</v>
      </c>
      <c r="V31" s="50">
        <v>360</v>
      </c>
      <c r="W31" s="50">
        <v>78</v>
      </c>
      <c r="X31" s="50">
        <v>61</v>
      </c>
      <c r="Y31" s="50">
        <v>12.2</v>
      </c>
      <c r="Z31" s="50">
        <v>0</v>
      </c>
      <c r="AA31" s="50">
        <v>0</v>
      </c>
      <c r="AB31" s="50">
        <v>0</v>
      </c>
      <c r="AC31" s="50">
        <v>0</v>
      </c>
      <c r="AD31" s="50">
        <v>252</v>
      </c>
      <c r="AE31" s="50">
        <v>51</v>
      </c>
      <c r="AF31" s="50">
        <v>496</v>
      </c>
      <c r="AG31" s="50">
        <v>100</v>
      </c>
      <c r="AH31" s="50">
        <v>342</v>
      </c>
      <c r="AI31" s="50">
        <v>69</v>
      </c>
      <c r="AJ31" s="49">
        <v>7</v>
      </c>
      <c r="AK31" s="49">
        <v>1</v>
      </c>
      <c r="AL31" s="49">
        <v>1</v>
      </c>
      <c r="AM31" s="49">
        <v>1</v>
      </c>
      <c r="AN31" s="49">
        <v>1</v>
      </c>
      <c r="AO31" s="49">
        <v>6</v>
      </c>
      <c r="AP31" s="49" t="s">
        <v>49</v>
      </c>
      <c r="AQ31" s="49">
        <v>2</v>
      </c>
      <c r="AR31" s="49">
        <v>26</v>
      </c>
      <c r="AS31" s="50">
        <v>1</v>
      </c>
      <c r="AT31" s="49" t="s">
        <v>50</v>
      </c>
      <c r="AU31" s="49" t="s">
        <v>50</v>
      </c>
      <c r="AV31" s="49" t="s">
        <v>50</v>
      </c>
    </row>
    <row r="32" spans="1:48" ht="45">
      <c r="A32" s="122" t="s">
        <v>51</v>
      </c>
      <c r="B32" s="52">
        <v>-4</v>
      </c>
      <c r="C32" s="52" t="s">
        <v>92</v>
      </c>
      <c r="D32" s="52">
        <v>-15</v>
      </c>
      <c r="E32" s="52">
        <v>-4</v>
      </c>
      <c r="F32" s="52">
        <v>-1</v>
      </c>
      <c r="G32" s="52">
        <v>-0.2</v>
      </c>
      <c r="H32" s="52" t="s">
        <v>88</v>
      </c>
      <c r="I32" s="52" t="s">
        <v>110</v>
      </c>
      <c r="J32" s="52">
        <v>0</v>
      </c>
      <c r="K32" s="52">
        <v>0</v>
      </c>
      <c r="L32" s="52">
        <v>0</v>
      </c>
      <c r="M32" s="52">
        <v>0</v>
      </c>
      <c r="N32" s="52">
        <v>0</v>
      </c>
      <c r="O32" s="52">
        <v>0</v>
      </c>
      <c r="P32" s="52">
        <v>0</v>
      </c>
      <c r="Q32" s="52">
        <v>0</v>
      </c>
      <c r="R32" s="52">
        <v>0</v>
      </c>
      <c r="S32" s="52">
        <v>0</v>
      </c>
      <c r="T32" s="52">
        <v>-3</v>
      </c>
      <c r="U32" s="52" t="s">
        <v>2254</v>
      </c>
      <c r="V32" s="52" t="s">
        <v>2255</v>
      </c>
      <c r="W32" s="52" t="s">
        <v>868</v>
      </c>
      <c r="X32" s="52">
        <v>0</v>
      </c>
      <c r="Y32" s="52">
        <v>0</v>
      </c>
      <c r="Z32" s="52">
        <v>-12</v>
      </c>
      <c r="AA32" s="52">
        <v>-2.4</v>
      </c>
      <c r="AB32" s="52">
        <v>-26</v>
      </c>
      <c r="AC32" s="52">
        <v>-5</v>
      </c>
      <c r="AD32" s="52">
        <v>-26</v>
      </c>
      <c r="AE32" s="52">
        <v>-5</v>
      </c>
      <c r="AF32" s="52" t="s">
        <v>62</v>
      </c>
      <c r="AG32" s="52" t="s">
        <v>89</v>
      </c>
      <c r="AH32" s="52" t="s">
        <v>466</v>
      </c>
      <c r="AI32" s="52" t="s">
        <v>1682</v>
      </c>
      <c r="AJ32" s="52">
        <v>0</v>
      </c>
      <c r="AK32" s="52">
        <v>0</v>
      </c>
      <c r="AL32" s="52">
        <v>-1</v>
      </c>
      <c r="AM32" s="52">
        <v>0</v>
      </c>
      <c r="AN32" s="52">
        <v>0</v>
      </c>
      <c r="AO32" s="52">
        <v>-1</v>
      </c>
      <c r="AP32" s="52" t="s">
        <v>49</v>
      </c>
      <c r="AQ32" s="52">
        <v>2</v>
      </c>
      <c r="AR32" s="52">
        <v>26</v>
      </c>
      <c r="AS32" s="52">
        <v>1</v>
      </c>
      <c r="AT32" s="52" t="s">
        <v>50</v>
      </c>
      <c r="AU32" s="52" t="s">
        <v>50</v>
      </c>
      <c r="AV32" s="52" t="s">
        <v>50</v>
      </c>
    </row>
    <row r="33" spans="1:48" ht="409.5">
      <c r="A33" s="54" t="s">
        <v>65</v>
      </c>
      <c r="B33" s="463" t="s">
        <v>2256</v>
      </c>
      <c r="C33" s="464"/>
      <c r="D33" s="464"/>
      <c r="E33" s="462"/>
      <c r="F33" s="463" t="s">
        <v>2257</v>
      </c>
      <c r="G33" s="464"/>
      <c r="H33" s="464"/>
      <c r="I33" s="464"/>
      <c r="J33" s="464"/>
      <c r="K33" s="462"/>
      <c r="L33" s="463" t="s">
        <v>2258</v>
      </c>
      <c r="M33" s="462"/>
      <c r="N33" s="463" t="s">
        <v>2259</v>
      </c>
      <c r="O33" s="462"/>
      <c r="P33" s="463" t="s">
        <v>2260</v>
      </c>
      <c r="Q33" s="464"/>
      <c r="R33" s="464"/>
      <c r="S33" s="464"/>
      <c r="T33" s="464"/>
      <c r="U33" s="462"/>
      <c r="V33" s="463" t="s">
        <v>2261</v>
      </c>
      <c r="W33" s="464"/>
      <c r="X33" s="464"/>
      <c r="Y33" s="464"/>
      <c r="Z33" s="464"/>
      <c r="AA33" s="464"/>
      <c r="AB33" s="464"/>
      <c r="AC33" s="462"/>
      <c r="AD33" s="463" t="s">
        <v>268</v>
      </c>
      <c r="AE33" s="462"/>
      <c r="AF33" s="463" t="s">
        <v>73</v>
      </c>
      <c r="AG33" s="462"/>
      <c r="AH33" s="463" t="s">
        <v>2251</v>
      </c>
      <c r="AI33" s="462"/>
      <c r="AJ33" s="50" t="s">
        <v>2262</v>
      </c>
      <c r="AK33" s="463" t="s">
        <v>237</v>
      </c>
      <c r="AL33" s="462"/>
      <c r="AM33" s="463" t="s">
        <v>147</v>
      </c>
      <c r="AN33" s="462"/>
      <c r="AO33" s="50" t="s">
        <v>239</v>
      </c>
      <c r="AP33" s="50" t="s">
        <v>2263</v>
      </c>
      <c r="AQ33" s="463" t="s">
        <v>2264</v>
      </c>
      <c r="AR33" s="462"/>
      <c r="AS33" s="50" t="s">
        <v>81</v>
      </c>
      <c r="AT33" s="50" t="s">
        <v>202</v>
      </c>
      <c r="AU33" s="50" t="s">
        <v>131</v>
      </c>
      <c r="AV33" s="50" t="s">
        <v>2265</v>
      </c>
    </row>
    <row r="34" spans="1:48" ht="18.75">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76"/>
      <c r="AI34" s="176"/>
      <c r="AJ34" s="176"/>
      <c r="AK34" s="114"/>
      <c r="AL34" s="114"/>
      <c r="AM34" s="114"/>
      <c r="AN34" s="114"/>
      <c r="AO34" s="114"/>
      <c r="AP34" s="114"/>
      <c r="AQ34" s="114"/>
      <c r="AR34" s="114"/>
      <c r="AS34" s="114"/>
      <c r="AT34" s="114"/>
      <c r="AU34" s="114"/>
      <c r="AV34" s="114"/>
    </row>
    <row r="35" spans="1:48" ht="33.75" customHeight="1">
      <c r="A35" s="441" t="s">
        <v>2266</v>
      </c>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2"/>
    </row>
    <row r="36" spans="1:48" ht="54">
      <c r="A36" s="54" t="s">
        <v>46</v>
      </c>
      <c r="B36" s="49">
        <v>703</v>
      </c>
      <c r="C36" s="49">
        <v>340</v>
      </c>
      <c r="D36" s="49">
        <v>320</v>
      </c>
      <c r="E36" s="49">
        <v>43</v>
      </c>
      <c r="F36" s="49">
        <v>11</v>
      </c>
      <c r="G36" s="49">
        <v>2</v>
      </c>
      <c r="H36" s="49">
        <v>2</v>
      </c>
      <c r="I36" s="49">
        <v>0.3</v>
      </c>
      <c r="J36" s="49">
        <v>5</v>
      </c>
      <c r="K36" s="49">
        <v>0.7</v>
      </c>
      <c r="L36" s="49">
        <v>0</v>
      </c>
      <c r="M36" s="49">
        <v>0</v>
      </c>
      <c r="N36" s="49">
        <v>0</v>
      </c>
      <c r="O36" s="49">
        <v>0</v>
      </c>
      <c r="P36" s="49">
        <v>0</v>
      </c>
      <c r="Q36" s="49">
        <v>0</v>
      </c>
      <c r="R36" s="49">
        <v>0</v>
      </c>
      <c r="S36" s="49">
        <v>0</v>
      </c>
      <c r="T36" s="49">
        <v>5</v>
      </c>
      <c r="U36" s="49">
        <v>0.7</v>
      </c>
      <c r="V36" s="49">
        <v>61</v>
      </c>
      <c r="W36" s="49">
        <v>9</v>
      </c>
      <c r="X36" s="49">
        <v>82</v>
      </c>
      <c r="Y36" s="49">
        <v>12</v>
      </c>
      <c r="Z36" s="49">
        <v>0</v>
      </c>
      <c r="AA36" s="49">
        <v>0</v>
      </c>
      <c r="AB36" s="49">
        <v>231</v>
      </c>
      <c r="AC36" s="49">
        <v>33</v>
      </c>
      <c r="AD36" s="49">
        <v>360</v>
      </c>
      <c r="AE36" s="49">
        <v>51</v>
      </c>
      <c r="AF36" s="49">
        <v>520</v>
      </c>
      <c r="AG36" s="49">
        <v>74</v>
      </c>
      <c r="AH36" s="49">
        <v>167</v>
      </c>
      <c r="AI36" s="49">
        <v>24</v>
      </c>
      <c r="AJ36" s="49">
        <v>62</v>
      </c>
      <c r="AK36" s="49">
        <v>1</v>
      </c>
      <c r="AL36" s="49">
        <v>1</v>
      </c>
      <c r="AM36" s="49">
        <v>1</v>
      </c>
      <c r="AN36" s="49">
        <v>1</v>
      </c>
      <c r="AO36" s="49">
        <v>7</v>
      </c>
      <c r="AP36" s="463" t="s">
        <v>47</v>
      </c>
      <c r="AQ36" s="464"/>
      <c r="AR36" s="464"/>
      <c r="AS36" s="464"/>
      <c r="AT36" s="464"/>
      <c r="AU36" s="464"/>
      <c r="AV36" s="462"/>
    </row>
    <row r="37" spans="1:48" ht="90">
      <c r="A37" s="54" t="s">
        <v>48</v>
      </c>
      <c r="B37" s="49">
        <v>709</v>
      </c>
      <c r="C37" s="49">
        <v>350</v>
      </c>
      <c r="D37" s="49">
        <v>318</v>
      </c>
      <c r="E37" s="49">
        <v>41</v>
      </c>
      <c r="F37" s="50">
        <v>20</v>
      </c>
      <c r="G37" s="50">
        <v>3</v>
      </c>
      <c r="H37" s="50">
        <v>7</v>
      </c>
      <c r="I37" s="50">
        <v>1</v>
      </c>
      <c r="J37" s="50">
        <v>4</v>
      </c>
      <c r="K37" s="50">
        <v>0.5</v>
      </c>
      <c r="L37" s="50">
        <v>7</v>
      </c>
      <c r="M37" s="50">
        <v>1</v>
      </c>
      <c r="N37" s="50">
        <v>6</v>
      </c>
      <c r="O37" s="50">
        <v>0.8</v>
      </c>
      <c r="P37" s="50">
        <v>0</v>
      </c>
      <c r="Q37" s="50">
        <v>0</v>
      </c>
      <c r="R37" s="50">
        <v>0</v>
      </c>
      <c r="S37" s="50">
        <v>0</v>
      </c>
      <c r="T37" s="50">
        <v>0</v>
      </c>
      <c r="U37" s="50">
        <v>0</v>
      </c>
      <c r="V37" s="50">
        <v>37</v>
      </c>
      <c r="W37" s="50">
        <v>5.2</v>
      </c>
      <c r="X37" s="50">
        <v>80</v>
      </c>
      <c r="Y37" s="50">
        <v>11</v>
      </c>
      <c r="Z37" s="50">
        <v>0</v>
      </c>
      <c r="AA37" s="50">
        <v>0</v>
      </c>
      <c r="AB37" s="50">
        <v>0</v>
      </c>
      <c r="AC37" s="50">
        <v>0</v>
      </c>
      <c r="AD37" s="50">
        <v>703</v>
      </c>
      <c r="AE37" s="50">
        <v>99</v>
      </c>
      <c r="AF37" s="50">
        <v>709</v>
      </c>
      <c r="AG37" s="50">
        <v>100</v>
      </c>
      <c r="AH37" s="50">
        <v>110</v>
      </c>
      <c r="AI37" s="50">
        <v>16</v>
      </c>
      <c r="AJ37" s="49">
        <v>5</v>
      </c>
      <c r="AK37" s="49">
        <v>1</v>
      </c>
      <c r="AL37" s="49">
        <v>1</v>
      </c>
      <c r="AM37" s="49">
        <v>1</v>
      </c>
      <c r="AN37" s="49">
        <v>1</v>
      </c>
      <c r="AO37" s="49">
        <v>7</v>
      </c>
      <c r="AP37" s="49" t="s">
        <v>49</v>
      </c>
      <c r="AQ37" s="49">
        <v>1</v>
      </c>
      <c r="AR37" s="49">
        <v>7</v>
      </c>
      <c r="AS37" s="50">
        <v>1</v>
      </c>
      <c r="AT37" s="49" t="s">
        <v>50</v>
      </c>
      <c r="AU37" s="49" t="s">
        <v>49</v>
      </c>
      <c r="AV37" s="49" t="s">
        <v>49</v>
      </c>
    </row>
    <row r="38" spans="1:48" ht="45">
      <c r="A38" s="122" t="s">
        <v>51</v>
      </c>
      <c r="B38" s="52" t="s">
        <v>63</v>
      </c>
      <c r="C38" s="52" t="s">
        <v>114</v>
      </c>
      <c r="D38" s="52">
        <v>-2</v>
      </c>
      <c r="E38" s="52">
        <v>-2</v>
      </c>
      <c r="F38" s="52" t="s">
        <v>91</v>
      </c>
      <c r="G38" s="52" t="s">
        <v>95</v>
      </c>
      <c r="H38" s="52" t="s">
        <v>52</v>
      </c>
      <c r="I38" s="52" t="s">
        <v>1755</v>
      </c>
      <c r="J38" s="52">
        <v>-1</v>
      </c>
      <c r="K38" s="52">
        <v>-0.2</v>
      </c>
      <c r="L38" s="52" t="s">
        <v>182</v>
      </c>
      <c r="M38" s="52" t="s">
        <v>95</v>
      </c>
      <c r="N38" s="52" t="s">
        <v>63</v>
      </c>
      <c r="O38" s="52" t="s">
        <v>315</v>
      </c>
      <c r="P38" s="52">
        <v>0</v>
      </c>
      <c r="Q38" s="52">
        <v>0</v>
      </c>
      <c r="R38" s="52">
        <v>0</v>
      </c>
      <c r="S38" s="52">
        <v>0</v>
      </c>
      <c r="T38" s="52">
        <v>-5</v>
      </c>
      <c r="U38" s="52">
        <v>-0.7</v>
      </c>
      <c r="V38" s="52">
        <v>-24</v>
      </c>
      <c r="W38" s="52">
        <v>-3.8</v>
      </c>
      <c r="X38" s="52">
        <v>-2</v>
      </c>
      <c r="Y38" s="52">
        <v>-1</v>
      </c>
      <c r="Z38" s="52">
        <v>0</v>
      </c>
      <c r="AA38" s="52">
        <v>0</v>
      </c>
      <c r="AB38" s="52">
        <v>-231</v>
      </c>
      <c r="AC38" s="52">
        <v>-33</v>
      </c>
      <c r="AD38" s="52" t="s">
        <v>2267</v>
      </c>
      <c r="AE38" s="52" t="s">
        <v>294</v>
      </c>
      <c r="AF38" s="52" t="s">
        <v>2268</v>
      </c>
      <c r="AG38" s="52" t="s">
        <v>134</v>
      </c>
      <c r="AH38" s="52">
        <v>-57</v>
      </c>
      <c r="AI38" s="52">
        <v>-8</v>
      </c>
      <c r="AJ38" s="52">
        <v>-57</v>
      </c>
      <c r="AK38" s="52">
        <v>0</v>
      </c>
      <c r="AL38" s="52">
        <v>0</v>
      </c>
      <c r="AM38" s="52">
        <v>0</v>
      </c>
      <c r="AN38" s="52">
        <v>0</v>
      </c>
      <c r="AO38" s="52">
        <v>0</v>
      </c>
      <c r="AP38" s="52" t="s">
        <v>49</v>
      </c>
      <c r="AQ38" s="52">
        <v>1</v>
      </c>
      <c r="AR38" s="52">
        <v>7</v>
      </c>
      <c r="AS38" s="52">
        <v>1</v>
      </c>
      <c r="AT38" s="52" t="s">
        <v>50</v>
      </c>
      <c r="AU38" s="52" t="s">
        <v>49</v>
      </c>
      <c r="AV38" s="52" t="s">
        <v>49</v>
      </c>
    </row>
    <row r="39" spans="1:48" ht="288">
      <c r="A39" s="54" t="s">
        <v>65</v>
      </c>
      <c r="B39" s="463" t="s">
        <v>2269</v>
      </c>
      <c r="C39" s="464"/>
      <c r="D39" s="464"/>
      <c r="E39" s="462"/>
      <c r="F39" s="463" t="s">
        <v>2270</v>
      </c>
      <c r="G39" s="464"/>
      <c r="H39" s="464"/>
      <c r="I39" s="464"/>
      <c r="J39" s="464"/>
      <c r="K39" s="462"/>
      <c r="L39" s="463" t="s">
        <v>2271</v>
      </c>
      <c r="M39" s="462"/>
      <c r="N39" s="463" t="s">
        <v>2272</v>
      </c>
      <c r="O39" s="462"/>
      <c r="P39" s="463" t="s">
        <v>2273</v>
      </c>
      <c r="Q39" s="464"/>
      <c r="R39" s="464"/>
      <c r="S39" s="464"/>
      <c r="T39" s="464"/>
      <c r="U39" s="462"/>
      <c r="V39" s="501" t="s">
        <v>2274</v>
      </c>
      <c r="W39" s="464"/>
      <c r="X39" s="464"/>
      <c r="Y39" s="464"/>
      <c r="Z39" s="464"/>
      <c r="AA39" s="464"/>
      <c r="AB39" s="464"/>
      <c r="AC39" s="462"/>
      <c r="AD39" s="463" t="s">
        <v>72</v>
      </c>
      <c r="AE39" s="462"/>
      <c r="AF39" s="463" t="s">
        <v>73</v>
      </c>
      <c r="AG39" s="462"/>
      <c r="AH39" s="463" t="s">
        <v>2275</v>
      </c>
      <c r="AI39" s="462"/>
      <c r="AJ39" s="50" t="s">
        <v>2276</v>
      </c>
      <c r="AK39" s="463" t="s">
        <v>237</v>
      </c>
      <c r="AL39" s="462"/>
      <c r="AM39" s="463" t="s">
        <v>147</v>
      </c>
      <c r="AN39" s="462"/>
      <c r="AO39" s="50" t="s">
        <v>161</v>
      </c>
      <c r="AP39" s="50" t="s">
        <v>2277</v>
      </c>
      <c r="AQ39" s="463" t="s">
        <v>2278</v>
      </c>
      <c r="AR39" s="462"/>
      <c r="AS39" s="50" t="s">
        <v>81</v>
      </c>
      <c r="AT39" s="50" t="s">
        <v>202</v>
      </c>
      <c r="AU39" s="50" t="s">
        <v>2279</v>
      </c>
      <c r="AV39" s="50" t="s">
        <v>312</v>
      </c>
    </row>
    <row r="40" spans="1:48" ht="18.75">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76"/>
      <c r="AI40" s="176"/>
      <c r="AJ40" s="176"/>
      <c r="AK40" s="114"/>
      <c r="AL40" s="114"/>
      <c r="AM40" s="114"/>
      <c r="AN40" s="114"/>
      <c r="AO40" s="114"/>
      <c r="AP40" s="114"/>
      <c r="AQ40" s="114"/>
      <c r="AR40" s="114"/>
      <c r="AS40" s="114"/>
      <c r="AT40" s="114"/>
      <c r="AU40" s="114"/>
      <c r="AV40" s="114"/>
    </row>
    <row r="41" spans="1:48" ht="36.75" customHeight="1">
      <c r="A41" s="441" t="s">
        <v>166</v>
      </c>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2"/>
    </row>
    <row r="42" spans="1:48" ht="54">
      <c r="A42" s="54" t="s">
        <v>46</v>
      </c>
      <c r="B42" s="49">
        <v>230</v>
      </c>
      <c r="C42" s="49">
        <v>89</v>
      </c>
      <c r="D42" s="49">
        <v>119</v>
      </c>
      <c r="E42" s="49">
        <v>22</v>
      </c>
      <c r="F42" s="49">
        <v>0</v>
      </c>
      <c r="G42" s="49">
        <v>0</v>
      </c>
      <c r="H42" s="49">
        <v>0</v>
      </c>
      <c r="I42" s="49">
        <v>0</v>
      </c>
      <c r="J42" s="49">
        <v>0</v>
      </c>
      <c r="K42" s="49">
        <v>0</v>
      </c>
      <c r="L42" s="49">
        <v>0</v>
      </c>
      <c r="M42" s="49">
        <v>0</v>
      </c>
      <c r="N42" s="49">
        <v>0</v>
      </c>
      <c r="O42" s="49">
        <v>0</v>
      </c>
      <c r="P42" s="49">
        <v>0</v>
      </c>
      <c r="Q42" s="49">
        <v>0</v>
      </c>
      <c r="R42" s="49">
        <v>0</v>
      </c>
      <c r="S42" s="49">
        <v>0</v>
      </c>
      <c r="T42" s="49">
        <v>0</v>
      </c>
      <c r="U42" s="49">
        <v>0</v>
      </c>
      <c r="V42" s="49">
        <v>1</v>
      </c>
      <c r="W42" s="49">
        <v>0.01</v>
      </c>
      <c r="X42" s="49">
        <v>28</v>
      </c>
      <c r="Y42" s="49">
        <v>12</v>
      </c>
      <c r="Z42" s="48">
        <v>0</v>
      </c>
      <c r="AA42" s="48">
        <v>0</v>
      </c>
      <c r="AB42" s="49">
        <v>228</v>
      </c>
      <c r="AC42" s="49">
        <v>99</v>
      </c>
      <c r="AD42" s="49">
        <v>157</v>
      </c>
      <c r="AE42" s="49">
        <v>68</v>
      </c>
      <c r="AF42" s="49">
        <v>89</v>
      </c>
      <c r="AG42" s="49">
        <v>39</v>
      </c>
      <c r="AH42" s="49">
        <v>41</v>
      </c>
      <c r="AI42" s="49">
        <v>18</v>
      </c>
      <c r="AJ42" s="49">
        <v>19</v>
      </c>
      <c r="AK42" s="49">
        <v>0</v>
      </c>
      <c r="AL42" s="49">
        <v>0</v>
      </c>
      <c r="AM42" s="49">
        <v>1</v>
      </c>
      <c r="AN42" s="49">
        <v>2</v>
      </c>
      <c r="AO42" s="49">
        <v>7</v>
      </c>
      <c r="AP42" s="463" t="s">
        <v>47</v>
      </c>
      <c r="AQ42" s="464"/>
      <c r="AR42" s="464"/>
      <c r="AS42" s="464"/>
      <c r="AT42" s="464"/>
      <c r="AU42" s="464"/>
      <c r="AV42" s="462"/>
    </row>
    <row r="43" spans="1:48" ht="90">
      <c r="A43" s="54" t="s">
        <v>48</v>
      </c>
      <c r="B43" s="49">
        <v>227</v>
      </c>
      <c r="C43" s="49">
        <v>90</v>
      </c>
      <c r="D43" s="49">
        <v>117</v>
      </c>
      <c r="E43" s="49">
        <v>20</v>
      </c>
      <c r="F43" s="50">
        <v>0</v>
      </c>
      <c r="G43" s="50">
        <v>0</v>
      </c>
      <c r="H43" s="50">
        <v>0</v>
      </c>
      <c r="I43" s="50">
        <v>0</v>
      </c>
      <c r="J43" s="50">
        <v>0</v>
      </c>
      <c r="K43" s="50">
        <v>0</v>
      </c>
      <c r="L43" s="50">
        <v>0</v>
      </c>
      <c r="M43" s="50">
        <v>0</v>
      </c>
      <c r="N43" s="50">
        <v>0</v>
      </c>
      <c r="O43" s="50">
        <v>0</v>
      </c>
      <c r="P43" s="50">
        <v>0</v>
      </c>
      <c r="Q43" s="50">
        <v>0</v>
      </c>
      <c r="R43" s="50">
        <v>0</v>
      </c>
      <c r="S43" s="50">
        <v>0</v>
      </c>
      <c r="T43" s="50">
        <v>2</v>
      </c>
      <c r="U43" s="50">
        <v>0.9</v>
      </c>
      <c r="V43" s="50">
        <v>100</v>
      </c>
      <c r="W43" s="50">
        <v>44</v>
      </c>
      <c r="X43" s="50">
        <v>52</v>
      </c>
      <c r="Y43" s="50">
        <v>23</v>
      </c>
      <c r="Z43" s="50">
        <v>0</v>
      </c>
      <c r="AA43" s="50">
        <v>0</v>
      </c>
      <c r="AB43" s="50">
        <v>167</v>
      </c>
      <c r="AC43" s="50">
        <v>74</v>
      </c>
      <c r="AD43" s="50">
        <v>151</v>
      </c>
      <c r="AE43" s="50">
        <v>67</v>
      </c>
      <c r="AF43" s="50">
        <v>224</v>
      </c>
      <c r="AG43" s="50">
        <v>98.6</v>
      </c>
      <c r="AH43" s="50">
        <v>224</v>
      </c>
      <c r="AI43" s="50">
        <v>98.6</v>
      </c>
      <c r="AJ43" s="49">
        <v>7</v>
      </c>
      <c r="AK43" s="49">
        <v>1</v>
      </c>
      <c r="AL43" s="49">
        <v>1</v>
      </c>
      <c r="AM43" s="49">
        <v>1</v>
      </c>
      <c r="AN43" s="49">
        <v>1</v>
      </c>
      <c r="AO43" s="49">
        <v>9</v>
      </c>
      <c r="AP43" s="49" t="s">
        <v>50</v>
      </c>
      <c r="AQ43" s="49">
        <v>1</v>
      </c>
      <c r="AR43" s="49">
        <v>12</v>
      </c>
      <c r="AS43" s="50">
        <v>1</v>
      </c>
      <c r="AT43" s="49" t="s">
        <v>50</v>
      </c>
      <c r="AU43" s="49" t="s">
        <v>50</v>
      </c>
      <c r="AV43" s="49" t="s">
        <v>50</v>
      </c>
    </row>
    <row r="44" spans="1:48" ht="45">
      <c r="A44" s="122" t="s">
        <v>51</v>
      </c>
      <c r="B44" s="52">
        <v>-3</v>
      </c>
      <c r="C44" s="52" t="s">
        <v>95</v>
      </c>
      <c r="D44" s="52">
        <v>-2</v>
      </c>
      <c r="E44" s="52">
        <v>-2</v>
      </c>
      <c r="F44" s="52">
        <v>0</v>
      </c>
      <c r="G44" s="52">
        <v>0</v>
      </c>
      <c r="H44" s="52">
        <v>0</v>
      </c>
      <c r="I44" s="52">
        <v>0</v>
      </c>
      <c r="J44" s="52">
        <v>0</v>
      </c>
      <c r="K44" s="52">
        <v>0</v>
      </c>
      <c r="L44" s="52">
        <v>0</v>
      </c>
      <c r="M44" s="52">
        <v>0</v>
      </c>
      <c r="N44" s="52">
        <v>0</v>
      </c>
      <c r="O44" s="52">
        <v>0</v>
      </c>
      <c r="P44" s="52">
        <v>0</v>
      </c>
      <c r="Q44" s="52">
        <v>0</v>
      </c>
      <c r="R44" s="52">
        <v>0</v>
      </c>
      <c r="S44" s="52">
        <v>0</v>
      </c>
      <c r="T44" s="52" t="s">
        <v>88</v>
      </c>
      <c r="U44" s="52" t="s">
        <v>115</v>
      </c>
      <c r="V44" s="52" t="s">
        <v>2280</v>
      </c>
      <c r="W44" s="52" t="s">
        <v>2281</v>
      </c>
      <c r="X44" s="52" t="s">
        <v>109</v>
      </c>
      <c r="Y44" s="52" t="s">
        <v>140</v>
      </c>
      <c r="Z44" s="52">
        <v>0</v>
      </c>
      <c r="AA44" s="52">
        <v>0</v>
      </c>
      <c r="AB44" s="52">
        <v>-61</v>
      </c>
      <c r="AC44" s="52">
        <v>-25</v>
      </c>
      <c r="AD44" s="52">
        <v>-6</v>
      </c>
      <c r="AE44" s="52">
        <v>-1</v>
      </c>
      <c r="AF44" s="52" t="s">
        <v>2282</v>
      </c>
      <c r="AG44" s="52" t="s">
        <v>2283</v>
      </c>
      <c r="AH44" s="52" t="s">
        <v>2284</v>
      </c>
      <c r="AI44" s="52" t="s">
        <v>2285</v>
      </c>
      <c r="AJ44" s="52">
        <v>-12</v>
      </c>
      <c r="AK44" s="52" t="s">
        <v>95</v>
      </c>
      <c r="AL44" s="52" t="s">
        <v>95</v>
      </c>
      <c r="AM44" s="52">
        <v>0</v>
      </c>
      <c r="AN44" s="52">
        <v>-1</v>
      </c>
      <c r="AO44" s="52" t="s">
        <v>88</v>
      </c>
      <c r="AP44" s="52" t="s">
        <v>50</v>
      </c>
      <c r="AQ44" s="52">
        <v>1</v>
      </c>
      <c r="AR44" s="52">
        <v>12</v>
      </c>
      <c r="AS44" s="52">
        <v>1</v>
      </c>
      <c r="AT44" s="52" t="s">
        <v>50</v>
      </c>
      <c r="AU44" s="52" t="s">
        <v>50</v>
      </c>
      <c r="AV44" s="52" t="s">
        <v>50</v>
      </c>
    </row>
    <row r="45" spans="1:48" ht="270">
      <c r="A45" s="54" t="s">
        <v>65</v>
      </c>
      <c r="B45" s="463" t="s">
        <v>2286</v>
      </c>
      <c r="C45" s="464"/>
      <c r="D45" s="464"/>
      <c r="E45" s="462"/>
      <c r="F45" s="463" t="s">
        <v>2287</v>
      </c>
      <c r="G45" s="464"/>
      <c r="H45" s="464"/>
      <c r="I45" s="464"/>
      <c r="J45" s="464"/>
      <c r="K45" s="462"/>
      <c r="L45" s="463" t="s">
        <v>2288</v>
      </c>
      <c r="M45" s="462"/>
      <c r="N45" s="463" t="s">
        <v>2289</v>
      </c>
      <c r="O45" s="462"/>
      <c r="P45" s="463" t="s">
        <v>2290</v>
      </c>
      <c r="Q45" s="464"/>
      <c r="R45" s="464"/>
      <c r="S45" s="464"/>
      <c r="T45" s="464"/>
      <c r="U45" s="462"/>
      <c r="V45" s="463" t="s">
        <v>2291</v>
      </c>
      <c r="W45" s="464"/>
      <c r="X45" s="464"/>
      <c r="Y45" s="464"/>
      <c r="Z45" s="464"/>
      <c r="AA45" s="464"/>
      <c r="AB45" s="464"/>
      <c r="AC45" s="462"/>
      <c r="AD45" s="463" t="s">
        <v>268</v>
      </c>
      <c r="AE45" s="462"/>
      <c r="AF45" s="463" t="s">
        <v>73</v>
      </c>
      <c r="AG45" s="462"/>
      <c r="AH45" s="463" t="s">
        <v>2292</v>
      </c>
      <c r="AI45" s="462"/>
      <c r="AJ45" s="50" t="s">
        <v>2293</v>
      </c>
      <c r="AK45" s="463" t="s">
        <v>237</v>
      </c>
      <c r="AL45" s="462"/>
      <c r="AM45" s="463" t="s">
        <v>147</v>
      </c>
      <c r="AN45" s="462"/>
      <c r="AO45" s="50" t="s">
        <v>78</v>
      </c>
      <c r="AP45" s="50" t="s">
        <v>2294</v>
      </c>
      <c r="AQ45" s="463" t="s">
        <v>2295</v>
      </c>
      <c r="AR45" s="462"/>
      <c r="AS45" s="50" t="s">
        <v>81</v>
      </c>
      <c r="AT45" s="50" t="s">
        <v>202</v>
      </c>
      <c r="AU45" s="50" t="s">
        <v>131</v>
      </c>
      <c r="AV45" s="50" t="s">
        <v>2296</v>
      </c>
    </row>
    <row r="46" spans="1:48" ht="18">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row>
    <row r="47" spans="1:48" ht="29.25" customHeight="1">
      <c r="A47" s="441" t="s">
        <v>2297</v>
      </c>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2"/>
    </row>
    <row r="48" spans="1:48" ht="54">
      <c r="A48" s="54" t="s">
        <v>46</v>
      </c>
      <c r="B48" s="49">
        <v>516</v>
      </c>
      <c r="C48" s="49">
        <v>232</v>
      </c>
      <c r="D48" s="49">
        <v>256</v>
      </c>
      <c r="E48" s="49">
        <v>28</v>
      </c>
      <c r="F48" s="49">
        <v>3</v>
      </c>
      <c r="G48" s="49">
        <v>0.5</v>
      </c>
      <c r="H48" s="49">
        <v>2</v>
      </c>
      <c r="I48" s="49">
        <v>0.38</v>
      </c>
      <c r="J48" s="49">
        <v>2</v>
      </c>
      <c r="K48" s="49">
        <v>0.4</v>
      </c>
      <c r="L48" s="49">
        <v>2</v>
      </c>
      <c r="M48" s="49">
        <v>0.4</v>
      </c>
      <c r="N48" s="49">
        <v>0</v>
      </c>
      <c r="O48" s="49">
        <v>0</v>
      </c>
      <c r="P48" s="49">
        <v>0</v>
      </c>
      <c r="Q48" s="49">
        <v>0</v>
      </c>
      <c r="R48" s="49">
        <v>1</v>
      </c>
      <c r="S48" s="49">
        <v>0.2</v>
      </c>
      <c r="T48" s="49">
        <v>5</v>
      </c>
      <c r="U48" s="49">
        <v>1</v>
      </c>
      <c r="V48" s="49">
        <v>33</v>
      </c>
      <c r="W48" s="49">
        <v>6</v>
      </c>
      <c r="X48" s="49">
        <v>52</v>
      </c>
      <c r="Y48" s="49">
        <v>10</v>
      </c>
      <c r="Z48" s="49">
        <v>0</v>
      </c>
      <c r="AA48" s="49">
        <v>0</v>
      </c>
      <c r="AB48" s="49">
        <v>28</v>
      </c>
      <c r="AC48" s="49">
        <v>5</v>
      </c>
      <c r="AD48" s="49">
        <v>304</v>
      </c>
      <c r="AE48" s="49">
        <v>59</v>
      </c>
      <c r="AF48" s="49">
        <v>230</v>
      </c>
      <c r="AG48" s="49">
        <v>44</v>
      </c>
      <c r="AH48" s="49">
        <v>107</v>
      </c>
      <c r="AI48" s="49">
        <v>21</v>
      </c>
      <c r="AJ48" s="49">
        <v>35</v>
      </c>
      <c r="AK48" s="49">
        <v>1</v>
      </c>
      <c r="AL48" s="49">
        <v>5</v>
      </c>
      <c r="AM48" s="49">
        <v>1</v>
      </c>
      <c r="AN48" s="49">
        <v>1</v>
      </c>
      <c r="AO48" s="49">
        <v>2</v>
      </c>
      <c r="AP48" s="463" t="s">
        <v>47</v>
      </c>
      <c r="AQ48" s="464"/>
      <c r="AR48" s="464"/>
      <c r="AS48" s="464"/>
      <c r="AT48" s="464"/>
      <c r="AU48" s="464"/>
      <c r="AV48" s="462"/>
    </row>
    <row r="49" spans="1:48" ht="90">
      <c r="A49" s="54" t="s">
        <v>48</v>
      </c>
      <c r="B49" s="49">
        <v>542</v>
      </c>
      <c r="C49" s="49">
        <v>252</v>
      </c>
      <c r="D49" s="49">
        <v>268</v>
      </c>
      <c r="E49" s="49">
        <v>22</v>
      </c>
      <c r="F49" s="50">
        <v>13</v>
      </c>
      <c r="G49" s="50">
        <v>2</v>
      </c>
      <c r="H49" s="50">
        <v>5</v>
      </c>
      <c r="I49" s="50">
        <v>0.9</v>
      </c>
      <c r="J49" s="50">
        <v>0</v>
      </c>
      <c r="K49" s="50">
        <v>0</v>
      </c>
      <c r="L49" s="50">
        <v>1</v>
      </c>
      <c r="M49" s="50">
        <v>0.1</v>
      </c>
      <c r="N49" s="50">
        <v>0</v>
      </c>
      <c r="O49" s="50">
        <v>0</v>
      </c>
      <c r="P49" s="50">
        <v>0</v>
      </c>
      <c r="Q49" s="50">
        <v>0</v>
      </c>
      <c r="R49" s="50">
        <v>2</v>
      </c>
      <c r="S49" s="50">
        <v>0.3</v>
      </c>
      <c r="T49" s="50">
        <v>7</v>
      </c>
      <c r="U49" s="50">
        <v>1.2</v>
      </c>
      <c r="V49" s="50">
        <v>27</v>
      </c>
      <c r="W49" s="50">
        <v>5</v>
      </c>
      <c r="X49" s="50">
        <v>52</v>
      </c>
      <c r="Y49" s="50">
        <v>9.5</v>
      </c>
      <c r="Z49" s="50">
        <v>0</v>
      </c>
      <c r="AA49" s="50">
        <v>0</v>
      </c>
      <c r="AB49" s="50">
        <v>0</v>
      </c>
      <c r="AC49" s="50">
        <v>0</v>
      </c>
      <c r="AD49" s="50">
        <v>471</v>
      </c>
      <c r="AE49" s="50">
        <v>87</v>
      </c>
      <c r="AF49" s="50">
        <v>52</v>
      </c>
      <c r="AG49" s="50">
        <v>9.5</v>
      </c>
      <c r="AH49" s="50">
        <v>136</v>
      </c>
      <c r="AI49" s="50">
        <v>25</v>
      </c>
      <c r="AJ49" s="49">
        <v>12</v>
      </c>
      <c r="AK49" s="49">
        <v>1</v>
      </c>
      <c r="AL49" s="49">
        <v>5</v>
      </c>
      <c r="AM49" s="49">
        <v>1</v>
      </c>
      <c r="AN49" s="49">
        <v>1</v>
      </c>
      <c r="AO49" s="49">
        <v>5</v>
      </c>
      <c r="AP49" s="49" t="s">
        <v>49</v>
      </c>
      <c r="AQ49" s="49">
        <v>0</v>
      </c>
      <c r="AR49" s="49">
        <v>0</v>
      </c>
      <c r="AS49" s="50">
        <v>1</v>
      </c>
      <c r="AT49" s="49" t="s">
        <v>49</v>
      </c>
      <c r="AU49" s="49" t="s">
        <v>49</v>
      </c>
      <c r="AV49" s="49" t="s">
        <v>49</v>
      </c>
    </row>
    <row r="50" spans="1:48" ht="45">
      <c r="A50" s="122" t="s">
        <v>51</v>
      </c>
      <c r="B50" s="52" t="s">
        <v>134</v>
      </c>
      <c r="C50" s="52" t="s">
        <v>57</v>
      </c>
      <c r="D50" s="52" t="s">
        <v>424</v>
      </c>
      <c r="E50" s="52">
        <v>-6</v>
      </c>
      <c r="F50" s="52" t="s">
        <v>114</v>
      </c>
      <c r="G50" s="52" t="s">
        <v>480</v>
      </c>
      <c r="H50" s="52" t="s">
        <v>53</v>
      </c>
      <c r="I50" s="52" t="s">
        <v>2298</v>
      </c>
      <c r="J50" s="52">
        <v>-2</v>
      </c>
      <c r="K50" s="52">
        <v>-0.4</v>
      </c>
      <c r="L50" s="52">
        <v>-1</v>
      </c>
      <c r="M50" s="52">
        <v>-0.3</v>
      </c>
      <c r="N50" s="52">
        <v>0</v>
      </c>
      <c r="O50" s="52">
        <v>0</v>
      </c>
      <c r="P50" s="52">
        <v>0</v>
      </c>
      <c r="Q50" s="52">
        <v>0</v>
      </c>
      <c r="R50" s="52" t="s">
        <v>95</v>
      </c>
      <c r="S50" s="52" t="s">
        <v>55</v>
      </c>
      <c r="T50" s="52" t="s">
        <v>88</v>
      </c>
      <c r="U50" s="52" t="s">
        <v>417</v>
      </c>
      <c r="V50" s="52">
        <v>-6</v>
      </c>
      <c r="W50" s="52">
        <v>-1</v>
      </c>
      <c r="X50" s="52">
        <v>0</v>
      </c>
      <c r="Y50" s="52">
        <v>-0.5</v>
      </c>
      <c r="Z50" s="52">
        <v>0</v>
      </c>
      <c r="AA50" s="52">
        <v>0</v>
      </c>
      <c r="AB50" s="52">
        <v>-28</v>
      </c>
      <c r="AC50" s="52">
        <v>-5</v>
      </c>
      <c r="AD50" s="52" t="s">
        <v>2299</v>
      </c>
      <c r="AE50" s="52" t="s">
        <v>442</v>
      </c>
      <c r="AF50" s="52">
        <v>-178</v>
      </c>
      <c r="AG50" s="52">
        <v>-34.5</v>
      </c>
      <c r="AH50" s="52" t="s">
        <v>112</v>
      </c>
      <c r="AI50" s="52" t="s">
        <v>89</v>
      </c>
      <c r="AJ50" s="52">
        <v>-23</v>
      </c>
      <c r="AK50" s="52">
        <v>0</v>
      </c>
      <c r="AL50" s="52">
        <v>0</v>
      </c>
      <c r="AM50" s="52">
        <v>0</v>
      </c>
      <c r="AN50" s="52">
        <v>0</v>
      </c>
      <c r="AO50" s="52" t="s">
        <v>53</v>
      </c>
      <c r="AP50" s="52" t="s">
        <v>49</v>
      </c>
      <c r="AQ50" s="52">
        <v>0</v>
      </c>
      <c r="AR50" s="52">
        <v>0</v>
      </c>
      <c r="AS50" s="52">
        <v>1</v>
      </c>
      <c r="AT50" s="52" t="s">
        <v>49</v>
      </c>
      <c r="AU50" s="52" t="s">
        <v>49</v>
      </c>
      <c r="AV50" s="52" t="s">
        <v>49</v>
      </c>
    </row>
    <row r="51" spans="1:48" ht="409.5">
      <c r="A51" s="54" t="s">
        <v>65</v>
      </c>
      <c r="B51" s="463" t="s">
        <v>2300</v>
      </c>
      <c r="C51" s="464"/>
      <c r="D51" s="464"/>
      <c r="E51" s="462"/>
      <c r="F51" s="463" t="s">
        <v>2301</v>
      </c>
      <c r="G51" s="464"/>
      <c r="H51" s="464"/>
      <c r="I51" s="464"/>
      <c r="J51" s="464"/>
      <c r="K51" s="462"/>
      <c r="L51" s="463" t="s">
        <v>2302</v>
      </c>
      <c r="M51" s="462"/>
      <c r="N51" s="463" t="s">
        <v>2303</v>
      </c>
      <c r="O51" s="462"/>
      <c r="P51" s="463" t="s">
        <v>2304</v>
      </c>
      <c r="Q51" s="464"/>
      <c r="R51" s="464"/>
      <c r="S51" s="464"/>
      <c r="T51" s="464"/>
      <c r="U51" s="462"/>
      <c r="V51" s="463" t="s">
        <v>2305</v>
      </c>
      <c r="W51" s="464"/>
      <c r="X51" s="464"/>
      <c r="Y51" s="464"/>
      <c r="Z51" s="464"/>
      <c r="AA51" s="464"/>
      <c r="AB51" s="464"/>
      <c r="AC51" s="462"/>
      <c r="AD51" s="463" t="s">
        <v>72</v>
      </c>
      <c r="AE51" s="462"/>
      <c r="AF51" s="463" t="s">
        <v>431</v>
      </c>
      <c r="AG51" s="462"/>
      <c r="AH51" s="463" t="s">
        <v>2306</v>
      </c>
      <c r="AI51" s="462"/>
      <c r="AJ51" s="50" t="s">
        <v>2307</v>
      </c>
      <c r="AK51" s="463" t="s">
        <v>2308</v>
      </c>
      <c r="AL51" s="462"/>
      <c r="AM51" s="463" t="s">
        <v>147</v>
      </c>
      <c r="AN51" s="462"/>
      <c r="AO51" s="50" t="s">
        <v>78</v>
      </c>
      <c r="AP51" s="50" t="s">
        <v>2309</v>
      </c>
      <c r="AQ51" s="463" t="s">
        <v>2310</v>
      </c>
      <c r="AR51" s="462"/>
      <c r="AS51" s="50" t="s">
        <v>81</v>
      </c>
      <c r="AT51" s="50" t="s">
        <v>82</v>
      </c>
      <c r="AU51" s="50" t="s">
        <v>2311</v>
      </c>
      <c r="AV51" s="50" t="s">
        <v>2312</v>
      </c>
    </row>
    <row r="52" spans="1:48" ht="18">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row>
    <row r="53" spans="1:48" ht="33.75" customHeight="1">
      <c r="A53" s="441" t="s">
        <v>2313</v>
      </c>
      <c r="B53" s="464"/>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2"/>
    </row>
    <row r="54" spans="1:48" ht="54">
      <c r="A54" s="54" t="s">
        <v>46</v>
      </c>
      <c r="B54" s="49">
        <v>733</v>
      </c>
      <c r="C54" s="49">
        <v>343</v>
      </c>
      <c r="D54" s="49">
        <v>358</v>
      </c>
      <c r="E54" s="49">
        <v>32</v>
      </c>
      <c r="F54" s="49">
        <v>7</v>
      </c>
      <c r="G54" s="49">
        <v>1</v>
      </c>
      <c r="H54" s="49">
        <v>3</v>
      </c>
      <c r="I54" s="49">
        <v>0.4</v>
      </c>
      <c r="J54" s="49">
        <v>0</v>
      </c>
      <c r="K54" s="49">
        <v>0</v>
      </c>
      <c r="L54" s="49">
        <v>6</v>
      </c>
      <c r="M54" s="49">
        <v>0.8</v>
      </c>
      <c r="N54" s="49">
        <v>1</v>
      </c>
      <c r="O54" s="49">
        <v>0.1</v>
      </c>
      <c r="P54" s="49">
        <v>2</v>
      </c>
      <c r="Q54" s="49">
        <v>0.3</v>
      </c>
      <c r="R54" s="49">
        <v>1</v>
      </c>
      <c r="S54" s="49">
        <v>0.1</v>
      </c>
      <c r="T54" s="49">
        <v>0</v>
      </c>
      <c r="U54" s="49">
        <v>0</v>
      </c>
      <c r="V54" s="49">
        <v>10</v>
      </c>
      <c r="W54" s="49">
        <v>1</v>
      </c>
      <c r="X54" s="49">
        <v>60</v>
      </c>
      <c r="Y54" s="49">
        <v>8</v>
      </c>
      <c r="Z54" s="49">
        <v>0</v>
      </c>
      <c r="AA54" s="49">
        <v>0</v>
      </c>
      <c r="AB54" s="49">
        <v>0</v>
      </c>
      <c r="AC54" s="49">
        <v>0</v>
      </c>
      <c r="AD54" s="49">
        <v>348</v>
      </c>
      <c r="AE54" s="49">
        <v>47</v>
      </c>
      <c r="AF54" s="49">
        <v>721</v>
      </c>
      <c r="AG54" s="49">
        <v>98</v>
      </c>
      <c r="AH54" s="49">
        <v>0</v>
      </c>
      <c r="AI54" s="49">
        <v>0</v>
      </c>
      <c r="AJ54" s="49">
        <v>5</v>
      </c>
      <c r="AK54" s="49">
        <v>1.5</v>
      </c>
      <c r="AL54" s="49">
        <v>8</v>
      </c>
      <c r="AM54" s="49">
        <v>0.5</v>
      </c>
      <c r="AN54" s="49">
        <v>1</v>
      </c>
      <c r="AO54" s="49">
        <v>7</v>
      </c>
      <c r="AP54" s="463" t="s">
        <v>47</v>
      </c>
      <c r="AQ54" s="464"/>
      <c r="AR54" s="464"/>
      <c r="AS54" s="464"/>
      <c r="AT54" s="464"/>
      <c r="AU54" s="464"/>
      <c r="AV54" s="462"/>
    </row>
    <row r="55" spans="1:48" ht="90">
      <c r="A55" s="54" t="s">
        <v>48</v>
      </c>
      <c r="B55" s="49">
        <v>764</v>
      </c>
      <c r="C55" s="49">
        <v>337</v>
      </c>
      <c r="D55" s="49">
        <v>390</v>
      </c>
      <c r="E55" s="49">
        <v>37</v>
      </c>
      <c r="F55" s="50">
        <v>6</v>
      </c>
      <c r="G55" s="50">
        <v>0.8</v>
      </c>
      <c r="H55" s="50">
        <v>6</v>
      </c>
      <c r="I55" s="50">
        <v>0.8</v>
      </c>
      <c r="J55" s="50">
        <v>0</v>
      </c>
      <c r="K55" s="50">
        <v>0</v>
      </c>
      <c r="L55" s="50">
        <v>3</v>
      </c>
      <c r="M55" s="50">
        <v>0.4</v>
      </c>
      <c r="N55" s="50">
        <v>0</v>
      </c>
      <c r="O55" s="50">
        <v>0</v>
      </c>
      <c r="P55" s="50">
        <v>0</v>
      </c>
      <c r="Q55" s="50">
        <v>0</v>
      </c>
      <c r="R55" s="50">
        <v>0</v>
      </c>
      <c r="S55" s="50">
        <v>0</v>
      </c>
      <c r="T55" s="50">
        <v>4</v>
      </c>
      <c r="U55" s="50">
        <v>0.5</v>
      </c>
      <c r="V55" s="50">
        <v>15</v>
      </c>
      <c r="W55" s="50">
        <v>1.9</v>
      </c>
      <c r="X55" s="50">
        <v>66</v>
      </c>
      <c r="Y55" s="50">
        <v>8.6</v>
      </c>
      <c r="Z55" s="50">
        <v>0</v>
      </c>
      <c r="AA55" s="50">
        <v>0</v>
      </c>
      <c r="AB55" s="50">
        <v>0</v>
      </c>
      <c r="AC55" s="50">
        <v>0</v>
      </c>
      <c r="AD55" s="50">
        <v>681</v>
      </c>
      <c r="AE55" s="50">
        <v>89</v>
      </c>
      <c r="AF55" s="50">
        <v>330</v>
      </c>
      <c r="AG55" s="50">
        <v>49</v>
      </c>
      <c r="AH55" s="50">
        <v>760</v>
      </c>
      <c r="AI55" s="50">
        <v>99.5</v>
      </c>
      <c r="AJ55" s="49">
        <v>30</v>
      </c>
      <c r="AK55" s="49">
        <v>1.2</v>
      </c>
      <c r="AL55" s="49">
        <v>4</v>
      </c>
      <c r="AM55" s="49">
        <v>0.5</v>
      </c>
      <c r="AN55" s="49">
        <v>1</v>
      </c>
      <c r="AO55" s="49">
        <v>10</v>
      </c>
      <c r="AP55" s="49" t="s">
        <v>49</v>
      </c>
      <c r="AQ55" s="49">
        <v>1</v>
      </c>
      <c r="AR55" s="49">
        <v>12</v>
      </c>
      <c r="AS55" s="50">
        <v>1</v>
      </c>
      <c r="AT55" s="49" t="s">
        <v>50</v>
      </c>
      <c r="AU55" s="49" t="s">
        <v>49</v>
      </c>
      <c r="AV55" s="49" t="s">
        <v>50</v>
      </c>
    </row>
    <row r="56" spans="1:48" ht="45">
      <c r="A56" s="122" t="s">
        <v>51</v>
      </c>
      <c r="B56" s="52" t="s">
        <v>191</v>
      </c>
      <c r="C56" s="52">
        <v>-6</v>
      </c>
      <c r="D56" s="52" t="s">
        <v>400</v>
      </c>
      <c r="E56" s="52" t="s">
        <v>52</v>
      </c>
      <c r="F56" s="52">
        <v>-1</v>
      </c>
      <c r="G56" s="52">
        <v>-0.2</v>
      </c>
      <c r="H56" s="52" t="s">
        <v>53</v>
      </c>
      <c r="I56" s="52" t="s">
        <v>110</v>
      </c>
      <c r="J56" s="52">
        <v>0</v>
      </c>
      <c r="K56" s="52">
        <v>0</v>
      </c>
      <c r="L56" s="52">
        <v>-3</v>
      </c>
      <c r="M56" s="52">
        <v>-0.4</v>
      </c>
      <c r="N56" s="52">
        <v>-1</v>
      </c>
      <c r="O56" s="52">
        <v>-0.1</v>
      </c>
      <c r="P56" s="52">
        <v>-2</v>
      </c>
      <c r="Q56" s="52">
        <v>-0.3</v>
      </c>
      <c r="R56" s="52">
        <v>-1</v>
      </c>
      <c r="S56" s="52">
        <v>-0.1</v>
      </c>
      <c r="T56" s="52" t="s">
        <v>89</v>
      </c>
      <c r="U56" s="52" t="s">
        <v>154</v>
      </c>
      <c r="V56" s="52" t="s">
        <v>52</v>
      </c>
      <c r="W56" s="52" t="s">
        <v>115</v>
      </c>
      <c r="X56" s="52" t="s">
        <v>63</v>
      </c>
      <c r="Y56" s="52" t="s">
        <v>111</v>
      </c>
      <c r="Z56" s="52">
        <v>0</v>
      </c>
      <c r="AA56" s="52">
        <v>0</v>
      </c>
      <c r="AB56" s="52">
        <v>0</v>
      </c>
      <c r="AC56" s="52">
        <v>0</v>
      </c>
      <c r="AD56" s="52" t="s">
        <v>2314</v>
      </c>
      <c r="AE56" s="52" t="s">
        <v>1727</v>
      </c>
      <c r="AF56" s="52">
        <v>-391</v>
      </c>
      <c r="AG56" s="52">
        <v>-49</v>
      </c>
      <c r="AH56" s="52" t="s">
        <v>2315</v>
      </c>
      <c r="AI56" s="52" t="s">
        <v>2316</v>
      </c>
      <c r="AJ56" s="52" t="s">
        <v>401</v>
      </c>
      <c r="AK56" s="52">
        <v>-0.3</v>
      </c>
      <c r="AL56" s="52">
        <v>-4</v>
      </c>
      <c r="AM56" s="52">
        <v>0</v>
      </c>
      <c r="AN56" s="52">
        <v>0</v>
      </c>
      <c r="AO56" s="52" t="s">
        <v>53</v>
      </c>
      <c r="AP56" s="52" t="s">
        <v>49</v>
      </c>
      <c r="AQ56" s="52">
        <v>1</v>
      </c>
      <c r="AR56" s="52">
        <v>12</v>
      </c>
      <c r="AS56" s="52">
        <v>1</v>
      </c>
      <c r="AT56" s="52" t="s">
        <v>50</v>
      </c>
      <c r="AU56" s="52" t="s">
        <v>49</v>
      </c>
      <c r="AV56" s="52" t="s">
        <v>50</v>
      </c>
    </row>
    <row r="57" spans="1:48" ht="324">
      <c r="A57" s="54" t="s">
        <v>65</v>
      </c>
      <c r="B57" s="463" t="s">
        <v>2317</v>
      </c>
      <c r="C57" s="464"/>
      <c r="D57" s="464"/>
      <c r="E57" s="462"/>
      <c r="F57" s="463" t="s">
        <v>2318</v>
      </c>
      <c r="G57" s="464"/>
      <c r="H57" s="464"/>
      <c r="I57" s="464"/>
      <c r="J57" s="464"/>
      <c r="K57" s="462"/>
      <c r="L57" s="463" t="s">
        <v>2319</v>
      </c>
      <c r="M57" s="462"/>
      <c r="N57" s="463" t="s">
        <v>2320</v>
      </c>
      <c r="O57" s="462"/>
      <c r="P57" s="463" t="s">
        <v>2321</v>
      </c>
      <c r="Q57" s="464"/>
      <c r="R57" s="464"/>
      <c r="S57" s="464"/>
      <c r="T57" s="464"/>
      <c r="U57" s="462"/>
      <c r="V57" s="463" t="s">
        <v>2322</v>
      </c>
      <c r="W57" s="464"/>
      <c r="X57" s="464"/>
      <c r="Y57" s="464"/>
      <c r="Z57" s="464"/>
      <c r="AA57" s="464"/>
      <c r="AB57" s="464"/>
      <c r="AC57" s="462"/>
      <c r="AD57" s="463" t="s">
        <v>72</v>
      </c>
      <c r="AE57" s="462"/>
      <c r="AF57" s="463" t="s">
        <v>431</v>
      </c>
      <c r="AG57" s="462"/>
      <c r="AH57" s="463" t="s">
        <v>2323</v>
      </c>
      <c r="AI57" s="462"/>
      <c r="AJ57" s="50" t="s">
        <v>2324</v>
      </c>
      <c r="AK57" s="501" t="s">
        <v>76</v>
      </c>
      <c r="AL57" s="462"/>
      <c r="AM57" s="463" t="s">
        <v>1515</v>
      </c>
      <c r="AN57" s="462"/>
      <c r="AO57" s="50" t="s">
        <v>78</v>
      </c>
      <c r="AP57" s="50" t="s">
        <v>2325</v>
      </c>
      <c r="AQ57" s="463" t="s">
        <v>2326</v>
      </c>
      <c r="AR57" s="462"/>
      <c r="AS57" s="50" t="s">
        <v>81</v>
      </c>
      <c r="AT57" s="50" t="s">
        <v>2327</v>
      </c>
      <c r="AU57" s="50" t="s">
        <v>2328</v>
      </c>
      <c r="AV57" s="50" t="s">
        <v>2329</v>
      </c>
    </row>
    <row r="58" spans="1:48" ht="18">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row>
    <row r="59" spans="1:48" ht="38.25" customHeight="1">
      <c r="A59" s="441" t="s">
        <v>2330</v>
      </c>
      <c r="B59" s="464"/>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2"/>
    </row>
    <row r="60" spans="1:48" ht="54">
      <c r="A60" s="54" t="s">
        <v>46</v>
      </c>
      <c r="B60" s="49">
        <v>222</v>
      </c>
      <c r="C60" s="49">
        <v>87</v>
      </c>
      <c r="D60" s="49">
        <v>125</v>
      </c>
      <c r="E60" s="49">
        <v>10</v>
      </c>
      <c r="F60" s="49">
        <v>1</v>
      </c>
      <c r="G60" s="49">
        <v>0.02</v>
      </c>
      <c r="H60" s="49">
        <v>1</v>
      </c>
      <c r="I60" s="49">
        <v>0.02</v>
      </c>
      <c r="J60" s="49">
        <v>0</v>
      </c>
      <c r="K60" s="49">
        <v>0</v>
      </c>
      <c r="L60" s="49">
        <v>0</v>
      </c>
      <c r="M60" s="49">
        <v>0</v>
      </c>
      <c r="N60" s="49">
        <v>1</v>
      </c>
      <c r="O60" s="49">
        <v>0.02</v>
      </c>
      <c r="P60" s="49">
        <v>0</v>
      </c>
      <c r="Q60" s="49">
        <v>0</v>
      </c>
      <c r="R60" s="49">
        <v>0</v>
      </c>
      <c r="S60" s="49">
        <v>0</v>
      </c>
      <c r="T60" s="49">
        <v>0</v>
      </c>
      <c r="U60" s="49">
        <v>0</v>
      </c>
      <c r="V60" s="49">
        <v>10</v>
      </c>
      <c r="W60" s="49">
        <v>0.2</v>
      </c>
      <c r="X60" s="49">
        <v>54</v>
      </c>
      <c r="Y60" s="49">
        <v>24</v>
      </c>
      <c r="Z60" s="48">
        <v>0</v>
      </c>
      <c r="AA60" s="48">
        <v>0</v>
      </c>
      <c r="AB60" s="49">
        <v>222</v>
      </c>
      <c r="AC60" s="49">
        <v>100</v>
      </c>
      <c r="AD60" s="49">
        <v>144</v>
      </c>
      <c r="AE60" s="49">
        <v>65</v>
      </c>
      <c r="AF60" s="49">
        <v>218</v>
      </c>
      <c r="AG60" s="49">
        <v>98</v>
      </c>
      <c r="AH60" s="49">
        <v>125</v>
      </c>
      <c r="AI60" s="49">
        <v>56</v>
      </c>
      <c r="AJ60" s="49">
        <v>14</v>
      </c>
      <c r="AK60" s="49">
        <v>1</v>
      </c>
      <c r="AL60" s="49">
        <v>1</v>
      </c>
      <c r="AM60" s="49">
        <v>1</v>
      </c>
      <c r="AN60" s="49">
        <v>1</v>
      </c>
      <c r="AO60" s="49">
        <v>6</v>
      </c>
      <c r="AP60" s="463" t="s">
        <v>47</v>
      </c>
      <c r="AQ60" s="464"/>
      <c r="AR60" s="464"/>
      <c r="AS60" s="464"/>
      <c r="AT60" s="464"/>
      <c r="AU60" s="464"/>
      <c r="AV60" s="462"/>
    </row>
    <row r="61" spans="1:48" ht="90">
      <c r="A61" s="54" t="s">
        <v>48</v>
      </c>
      <c r="B61" s="49">
        <v>231</v>
      </c>
      <c r="C61" s="49">
        <v>95</v>
      </c>
      <c r="D61" s="49">
        <v>133</v>
      </c>
      <c r="E61" s="49">
        <v>4</v>
      </c>
      <c r="F61" s="50">
        <v>2</v>
      </c>
      <c r="G61" s="50">
        <v>6.6</v>
      </c>
      <c r="H61" s="50">
        <v>1</v>
      </c>
      <c r="I61" s="50">
        <v>2.2999999999999998</v>
      </c>
      <c r="J61" s="50">
        <v>0</v>
      </c>
      <c r="K61" s="50">
        <v>0</v>
      </c>
      <c r="L61" s="50">
        <v>0</v>
      </c>
      <c r="M61" s="50">
        <v>0</v>
      </c>
      <c r="N61" s="50">
        <v>1</v>
      </c>
      <c r="O61" s="50">
        <v>0.4</v>
      </c>
      <c r="P61" s="50">
        <v>0</v>
      </c>
      <c r="Q61" s="50">
        <v>0</v>
      </c>
      <c r="R61" s="50">
        <v>0</v>
      </c>
      <c r="S61" s="50">
        <v>0</v>
      </c>
      <c r="T61" s="50">
        <v>0</v>
      </c>
      <c r="U61" s="50">
        <v>0</v>
      </c>
      <c r="V61" s="50">
        <v>102</v>
      </c>
      <c r="W61" s="50">
        <v>44</v>
      </c>
      <c r="X61" s="50">
        <v>52</v>
      </c>
      <c r="Y61" s="50">
        <v>22.5</v>
      </c>
      <c r="Z61" s="50">
        <v>0</v>
      </c>
      <c r="AA61" s="50">
        <v>0</v>
      </c>
      <c r="AB61" s="50">
        <v>0</v>
      </c>
      <c r="AC61" s="50">
        <v>23</v>
      </c>
      <c r="AD61" s="50">
        <v>160</v>
      </c>
      <c r="AE61" s="50">
        <v>69</v>
      </c>
      <c r="AF61" s="50">
        <v>231</v>
      </c>
      <c r="AG61" s="50">
        <v>100</v>
      </c>
      <c r="AH61" s="50">
        <v>231</v>
      </c>
      <c r="AI61" s="50">
        <v>100</v>
      </c>
      <c r="AJ61" s="49">
        <v>12</v>
      </c>
      <c r="AK61" s="49">
        <v>1</v>
      </c>
      <c r="AL61" s="49">
        <v>2</v>
      </c>
      <c r="AM61" s="49">
        <v>1</v>
      </c>
      <c r="AN61" s="49">
        <v>2</v>
      </c>
      <c r="AO61" s="49">
        <v>8</v>
      </c>
      <c r="AP61" s="49" t="s">
        <v>49</v>
      </c>
      <c r="AQ61" s="49">
        <v>1</v>
      </c>
      <c r="AR61" s="49">
        <v>9</v>
      </c>
      <c r="AS61" s="50">
        <v>1</v>
      </c>
      <c r="AT61" s="49" t="s">
        <v>50</v>
      </c>
      <c r="AU61" s="49" t="s">
        <v>50</v>
      </c>
      <c r="AV61" s="49" t="s">
        <v>50</v>
      </c>
    </row>
    <row r="62" spans="1:48" ht="45">
      <c r="A62" s="122" t="s">
        <v>51</v>
      </c>
      <c r="B62" s="52" t="s">
        <v>91</v>
      </c>
      <c r="C62" s="52" t="s">
        <v>56</v>
      </c>
      <c r="D62" s="52" t="s">
        <v>56</v>
      </c>
      <c r="E62" s="52">
        <v>-6</v>
      </c>
      <c r="F62" s="52" t="s">
        <v>95</v>
      </c>
      <c r="G62" s="52" t="s">
        <v>2331</v>
      </c>
      <c r="H62" s="52">
        <v>0</v>
      </c>
      <c r="I62" s="52" t="s">
        <v>2332</v>
      </c>
      <c r="J62" s="52">
        <v>0</v>
      </c>
      <c r="K62" s="52">
        <v>0</v>
      </c>
      <c r="L62" s="52">
        <v>0</v>
      </c>
      <c r="M62" s="52">
        <v>0</v>
      </c>
      <c r="N62" s="52">
        <v>0</v>
      </c>
      <c r="O62" s="52" t="s">
        <v>1895</v>
      </c>
      <c r="P62" s="52">
        <v>0</v>
      </c>
      <c r="Q62" s="52">
        <v>0</v>
      </c>
      <c r="R62" s="52">
        <v>0</v>
      </c>
      <c r="S62" s="52">
        <v>0</v>
      </c>
      <c r="T62" s="52">
        <v>0</v>
      </c>
      <c r="U62" s="52">
        <v>0</v>
      </c>
      <c r="V62" s="52" t="s">
        <v>2333</v>
      </c>
      <c r="W62" s="52" t="s">
        <v>2334</v>
      </c>
      <c r="X62" s="52">
        <v>-2</v>
      </c>
      <c r="Y62" s="52">
        <v>-1.5</v>
      </c>
      <c r="Z62" s="52">
        <v>0</v>
      </c>
      <c r="AA62" s="52">
        <v>0</v>
      </c>
      <c r="AB62" s="52">
        <v>-222</v>
      </c>
      <c r="AC62" s="52">
        <v>-77</v>
      </c>
      <c r="AD62" s="52" t="s">
        <v>545</v>
      </c>
      <c r="AE62" s="52" t="s">
        <v>89</v>
      </c>
      <c r="AF62" s="52" t="s">
        <v>447</v>
      </c>
      <c r="AG62" s="52" t="s">
        <v>88</v>
      </c>
      <c r="AH62" s="52" t="s">
        <v>2335</v>
      </c>
      <c r="AI62" s="52" t="s">
        <v>1832</v>
      </c>
      <c r="AJ62" s="52">
        <v>-2</v>
      </c>
      <c r="AK62" s="52">
        <v>0</v>
      </c>
      <c r="AL62" s="52" t="s">
        <v>95</v>
      </c>
      <c r="AM62" s="52">
        <v>0</v>
      </c>
      <c r="AN62" s="52" t="s">
        <v>95</v>
      </c>
      <c r="AO62" s="52" t="s">
        <v>88</v>
      </c>
      <c r="AP62" s="52" t="s">
        <v>49</v>
      </c>
      <c r="AQ62" s="52">
        <v>1</v>
      </c>
      <c r="AR62" s="52">
        <v>9</v>
      </c>
      <c r="AS62" s="52">
        <v>1</v>
      </c>
      <c r="AT62" s="52" t="s">
        <v>50</v>
      </c>
      <c r="AU62" s="52" t="s">
        <v>50</v>
      </c>
      <c r="AV62" s="52" t="s">
        <v>50</v>
      </c>
    </row>
    <row r="63" spans="1:48" ht="270">
      <c r="A63" s="54" t="s">
        <v>65</v>
      </c>
      <c r="B63" s="463" t="s">
        <v>2336</v>
      </c>
      <c r="C63" s="464"/>
      <c r="D63" s="464"/>
      <c r="E63" s="462"/>
      <c r="F63" s="463" t="s">
        <v>2337</v>
      </c>
      <c r="G63" s="464"/>
      <c r="H63" s="464"/>
      <c r="I63" s="464"/>
      <c r="J63" s="464"/>
      <c r="K63" s="462"/>
      <c r="L63" s="463" t="s">
        <v>2338</v>
      </c>
      <c r="M63" s="462"/>
      <c r="N63" s="463" t="s">
        <v>2339</v>
      </c>
      <c r="O63" s="462"/>
      <c r="P63" s="463" t="s">
        <v>2340</v>
      </c>
      <c r="Q63" s="464"/>
      <c r="R63" s="464"/>
      <c r="S63" s="464"/>
      <c r="T63" s="464"/>
      <c r="U63" s="462"/>
      <c r="V63" s="463" t="s">
        <v>2341</v>
      </c>
      <c r="W63" s="464"/>
      <c r="X63" s="464"/>
      <c r="Y63" s="464"/>
      <c r="Z63" s="464"/>
      <c r="AA63" s="464"/>
      <c r="AB63" s="464"/>
      <c r="AC63" s="462"/>
      <c r="AD63" s="463" t="s">
        <v>72</v>
      </c>
      <c r="AE63" s="462"/>
      <c r="AF63" s="463" t="s">
        <v>73</v>
      </c>
      <c r="AG63" s="462"/>
      <c r="AH63" s="463" t="s">
        <v>2342</v>
      </c>
      <c r="AI63" s="462"/>
      <c r="AJ63" s="50" t="s">
        <v>2343</v>
      </c>
      <c r="AK63" s="463" t="s">
        <v>76</v>
      </c>
      <c r="AL63" s="462"/>
      <c r="AM63" s="463" t="s">
        <v>147</v>
      </c>
      <c r="AN63" s="462"/>
      <c r="AO63" s="50" t="s">
        <v>78</v>
      </c>
      <c r="AP63" s="50" t="s">
        <v>2344</v>
      </c>
      <c r="AQ63" s="463" t="s">
        <v>2345</v>
      </c>
      <c r="AR63" s="462"/>
      <c r="AS63" s="50" t="s">
        <v>81</v>
      </c>
      <c r="AT63" s="50" t="s">
        <v>202</v>
      </c>
      <c r="AU63" s="50" t="s">
        <v>131</v>
      </c>
      <c r="AV63" s="50" t="s">
        <v>2346</v>
      </c>
    </row>
    <row r="64" spans="1:48" ht="18">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row>
    <row r="65" spans="1:48" ht="30.75" customHeight="1">
      <c r="A65" s="441" t="s">
        <v>2347</v>
      </c>
      <c r="B65" s="464"/>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2"/>
    </row>
    <row r="66" spans="1:48" ht="54">
      <c r="A66" s="54" t="s">
        <v>46</v>
      </c>
      <c r="B66" s="49">
        <v>290</v>
      </c>
      <c r="C66" s="49">
        <v>112</v>
      </c>
      <c r="D66" s="49">
        <v>149</v>
      </c>
      <c r="E66" s="49">
        <v>29</v>
      </c>
      <c r="F66" s="49">
        <v>6</v>
      </c>
      <c r="G66" s="49">
        <v>2</v>
      </c>
      <c r="H66" s="49">
        <v>0</v>
      </c>
      <c r="I66" s="49">
        <v>0</v>
      </c>
      <c r="J66" s="49">
        <v>4</v>
      </c>
      <c r="K66" s="49">
        <v>1.4</v>
      </c>
      <c r="L66" s="49">
        <v>0</v>
      </c>
      <c r="M66" s="49">
        <v>0</v>
      </c>
      <c r="N66" s="49">
        <v>0</v>
      </c>
      <c r="O66" s="49">
        <v>0</v>
      </c>
      <c r="P66" s="49">
        <v>0</v>
      </c>
      <c r="Q66" s="49">
        <v>0</v>
      </c>
      <c r="R66" s="49">
        <v>1</v>
      </c>
      <c r="S66" s="49">
        <v>0.7</v>
      </c>
      <c r="T66" s="49">
        <v>0</v>
      </c>
      <c r="U66" s="49">
        <v>0</v>
      </c>
      <c r="V66" s="49">
        <v>7</v>
      </c>
      <c r="W66" s="49">
        <v>2.5</v>
      </c>
      <c r="X66" s="49">
        <v>36</v>
      </c>
      <c r="Y66" s="49">
        <v>12.5</v>
      </c>
      <c r="Z66" s="49">
        <v>0</v>
      </c>
      <c r="AA66" s="49">
        <v>0</v>
      </c>
      <c r="AB66" s="49">
        <v>132</v>
      </c>
      <c r="AC66" s="49">
        <v>46</v>
      </c>
      <c r="AD66" s="49">
        <v>226</v>
      </c>
      <c r="AE66" s="49">
        <v>78</v>
      </c>
      <c r="AF66" s="49">
        <v>112</v>
      </c>
      <c r="AG66" s="49">
        <v>37</v>
      </c>
      <c r="AH66" s="49">
        <v>15</v>
      </c>
      <c r="AI66" s="49">
        <v>5.2</v>
      </c>
      <c r="AJ66" s="49">
        <v>3</v>
      </c>
      <c r="AK66" s="49">
        <v>0</v>
      </c>
      <c r="AL66" s="49">
        <v>0</v>
      </c>
      <c r="AM66" s="49">
        <v>1</v>
      </c>
      <c r="AN66" s="49">
        <v>1</v>
      </c>
      <c r="AO66" s="49">
        <v>5</v>
      </c>
      <c r="AP66" s="463" t="s">
        <v>47</v>
      </c>
      <c r="AQ66" s="464"/>
      <c r="AR66" s="464"/>
      <c r="AS66" s="464"/>
      <c r="AT66" s="464"/>
      <c r="AU66" s="464"/>
      <c r="AV66" s="462"/>
    </row>
    <row r="67" spans="1:48" ht="90">
      <c r="A67" s="54" t="s">
        <v>48</v>
      </c>
      <c r="B67" s="49">
        <v>298</v>
      </c>
      <c r="C67" s="49">
        <v>110</v>
      </c>
      <c r="D67" s="49">
        <v>175</v>
      </c>
      <c r="E67" s="49">
        <v>13</v>
      </c>
      <c r="F67" s="50">
        <v>2</v>
      </c>
      <c r="G67" s="50">
        <v>0.68</v>
      </c>
      <c r="H67" s="50">
        <v>0</v>
      </c>
      <c r="I67" s="50">
        <v>0</v>
      </c>
      <c r="J67" s="50">
        <v>27</v>
      </c>
      <c r="K67" s="50">
        <v>9</v>
      </c>
      <c r="L67" s="50">
        <v>1</v>
      </c>
      <c r="M67" s="50">
        <v>0.3</v>
      </c>
      <c r="N67" s="50">
        <v>0</v>
      </c>
      <c r="O67" s="50">
        <v>0</v>
      </c>
      <c r="P67" s="50">
        <v>0</v>
      </c>
      <c r="Q67" s="50">
        <v>0</v>
      </c>
      <c r="R67" s="50">
        <v>1</v>
      </c>
      <c r="S67" s="50">
        <v>0.3</v>
      </c>
      <c r="T67" s="50">
        <v>0</v>
      </c>
      <c r="U67" s="50">
        <v>0</v>
      </c>
      <c r="V67" s="50">
        <v>20</v>
      </c>
      <c r="W67" s="50">
        <v>6</v>
      </c>
      <c r="X67" s="50">
        <v>39</v>
      </c>
      <c r="Y67" s="50">
        <v>13</v>
      </c>
      <c r="Z67" s="50">
        <v>0</v>
      </c>
      <c r="AA67" s="50">
        <v>0</v>
      </c>
      <c r="AB67" s="50">
        <v>56</v>
      </c>
      <c r="AC67" s="50">
        <v>1.8</v>
      </c>
      <c r="AD67" s="50">
        <v>97</v>
      </c>
      <c r="AE67" s="50">
        <v>3.2</v>
      </c>
      <c r="AF67" s="50">
        <v>298</v>
      </c>
      <c r="AG67" s="50">
        <v>100</v>
      </c>
      <c r="AH67" s="50">
        <v>250</v>
      </c>
      <c r="AI67" s="50">
        <v>83.8</v>
      </c>
      <c r="AJ67" s="49">
        <v>2</v>
      </c>
      <c r="AK67" s="49">
        <v>1</v>
      </c>
      <c r="AL67" s="49">
        <v>1</v>
      </c>
      <c r="AM67" s="49">
        <v>1</v>
      </c>
      <c r="AN67" s="49">
        <v>1</v>
      </c>
      <c r="AO67" s="49">
        <v>3</v>
      </c>
      <c r="AP67" s="49" t="s">
        <v>49</v>
      </c>
      <c r="AQ67" s="49">
        <v>1</v>
      </c>
      <c r="AR67" s="49">
        <v>8</v>
      </c>
      <c r="AS67" s="50">
        <v>1</v>
      </c>
      <c r="AT67" s="49" t="s">
        <v>50</v>
      </c>
      <c r="AU67" s="49" t="s">
        <v>49</v>
      </c>
      <c r="AV67" s="49" t="s">
        <v>50</v>
      </c>
    </row>
    <row r="68" spans="1:48" ht="45">
      <c r="A68" s="122" t="s">
        <v>51</v>
      </c>
      <c r="B68" s="52" t="s">
        <v>56</v>
      </c>
      <c r="C68" s="52">
        <v>-2</v>
      </c>
      <c r="D68" s="52" t="s">
        <v>134</v>
      </c>
      <c r="E68" s="52">
        <v>-16</v>
      </c>
      <c r="F68" s="52">
        <v>-4</v>
      </c>
      <c r="G68" s="52">
        <v>-1.32</v>
      </c>
      <c r="H68" s="52">
        <v>0</v>
      </c>
      <c r="I68" s="52">
        <v>0</v>
      </c>
      <c r="J68" s="52" t="s">
        <v>738</v>
      </c>
      <c r="K68" s="52" t="s">
        <v>2229</v>
      </c>
      <c r="L68" s="52" t="s">
        <v>95</v>
      </c>
      <c r="M68" s="52" t="s">
        <v>54</v>
      </c>
      <c r="N68" s="52">
        <v>0</v>
      </c>
      <c r="O68" s="52">
        <v>0</v>
      </c>
      <c r="P68" s="52">
        <v>0</v>
      </c>
      <c r="Q68" s="52">
        <v>0</v>
      </c>
      <c r="R68" s="52">
        <v>0</v>
      </c>
      <c r="S68" s="52">
        <v>-0.4</v>
      </c>
      <c r="T68" s="52">
        <v>0</v>
      </c>
      <c r="U68" s="52">
        <v>0</v>
      </c>
      <c r="V68" s="52" t="s">
        <v>447</v>
      </c>
      <c r="W68" s="52" t="s">
        <v>935</v>
      </c>
      <c r="X68" s="52" t="s">
        <v>53</v>
      </c>
      <c r="Y68" s="52" t="s">
        <v>154</v>
      </c>
      <c r="Z68" s="52">
        <v>0</v>
      </c>
      <c r="AA68" s="52">
        <v>0</v>
      </c>
      <c r="AB68" s="52">
        <v>-76</v>
      </c>
      <c r="AC68" s="52">
        <v>-44.2</v>
      </c>
      <c r="AD68" s="52">
        <v>-129</v>
      </c>
      <c r="AE68" s="52">
        <v>-74.8</v>
      </c>
      <c r="AF68" s="52" t="s">
        <v>2348</v>
      </c>
      <c r="AG68" s="52" t="s">
        <v>2105</v>
      </c>
      <c r="AH68" s="52" t="s">
        <v>2349</v>
      </c>
      <c r="AI68" s="52" t="s">
        <v>2350</v>
      </c>
      <c r="AJ68" s="52">
        <v>-1</v>
      </c>
      <c r="AK68" s="52" t="s">
        <v>95</v>
      </c>
      <c r="AL68" s="52" t="s">
        <v>95</v>
      </c>
      <c r="AM68" s="52">
        <v>0</v>
      </c>
      <c r="AN68" s="52">
        <v>0</v>
      </c>
      <c r="AO68" s="52">
        <v>-2</v>
      </c>
      <c r="AP68" s="52" t="s">
        <v>49</v>
      </c>
      <c r="AQ68" s="52">
        <v>1</v>
      </c>
      <c r="AR68" s="52">
        <v>8</v>
      </c>
      <c r="AS68" s="52">
        <v>1</v>
      </c>
      <c r="AT68" s="52" t="s">
        <v>50</v>
      </c>
      <c r="AU68" s="52" t="s">
        <v>49</v>
      </c>
      <c r="AV68" s="52" t="s">
        <v>50</v>
      </c>
    </row>
    <row r="69" spans="1:48" ht="409.5">
      <c r="A69" s="54" t="s">
        <v>65</v>
      </c>
      <c r="B69" s="463" t="s">
        <v>2351</v>
      </c>
      <c r="C69" s="464"/>
      <c r="D69" s="464"/>
      <c r="E69" s="462"/>
      <c r="F69" s="463" t="s">
        <v>2352</v>
      </c>
      <c r="G69" s="464"/>
      <c r="H69" s="464"/>
      <c r="I69" s="464"/>
      <c r="J69" s="464"/>
      <c r="K69" s="462"/>
      <c r="L69" s="463" t="s">
        <v>2353</v>
      </c>
      <c r="M69" s="462"/>
      <c r="N69" s="463" t="s">
        <v>2354</v>
      </c>
      <c r="O69" s="462"/>
      <c r="P69" s="463" t="s">
        <v>2355</v>
      </c>
      <c r="Q69" s="464"/>
      <c r="R69" s="464"/>
      <c r="S69" s="464"/>
      <c r="T69" s="464"/>
      <c r="U69" s="462"/>
      <c r="V69" s="463" t="s">
        <v>2356</v>
      </c>
      <c r="W69" s="464"/>
      <c r="X69" s="464"/>
      <c r="Y69" s="464"/>
      <c r="Z69" s="464"/>
      <c r="AA69" s="464"/>
      <c r="AB69" s="464"/>
      <c r="AC69" s="462"/>
      <c r="AD69" s="463" t="s">
        <v>268</v>
      </c>
      <c r="AE69" s="462"/>
      <c r="AF69" s="463" t="s">
        <v>73</v>
      </c>
      <c r="AG69" s="462"/>
      <c r="AH69" s="463" t="s">
        <v>2357</v>
      </c>
      <c r="AI69" s="462"/>
      <c r="AJ69" s="50" t="s">
        <v>2358</v>
      </c>
      <c r="AK69" s="463" t="s">
        <v>237</v>
      </c>
      <c r="AL69" s="462"/>
      <c r="AM69" s="463" t="s">
        <v>147</v>
      </c>
      <c r="AN69" s="462"/>
      <c r="AO69" s="50" t="s">
        <v>239</v>
      </c>
      <c r="AP69" s="50" t="s">
        <v>2359</v>
      </c>
      <c r="AQ69" s="463" t="s">
        <v>2360</v>
      </c>
      <c r="AR69" s="462"/>
      <c r="AS69" s="50" t="s">
        <v>81</v>
      </c>
      <c r="AT69" s="50" t="s">
        <v>202</v>
      </c>
      <c r="AU69" s="50" t="s">
        <v>1827</v>
      </c>
      <c r="AV69" s="50" t="s">
        <v>2361</v>
      </c>
    </row>
    <row r="70" spans="1:48" ht="15.75" customHeight="1"/>
    <row r="71" spans="1:48" ht="15.75" customHeight="1"/>
    <row r="72" spans="1:48" ht="15.75" customHeight="1"/>
    <row r="73" spans="1:48" ht="15.75" customHeight="1"/>
    <row r="74" spans="1:48" ht="15.75" customHeight="1"/>
    <row r="75" spans="1:48" ht="15.75" customHeight="1"/>
    <row r="76" spans="1:48" ht="15.75" customHeight="1"/>
    <row r="77" spans="1:48" ht="15.75" customHeight="1"/>
    <row r="78" spans="1:48" ht="15.75" customHeight="1"/>
    <row r="79" spans="1:48" ht="15.75" customHeight="1"/>
    <row r="80" spans="1:4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73">
    <mergeCell ref="F6:AJ6"/>
    <mergeCell ref="AK6:AP6"/>
    <mergeCell ref="AM63:AN63"/>
    <mergeCell ref="AQ63:AR63"/>
    <mergeCell ref="AD39:AE39"/>
    <mergeCell ref="AD57:AE57"/>
    <mergeCell ref="AF57:AG57"/>
    <mergeCell ref="AH57:AI57"/>
    <mergeCell ref="AK57:AL57"/>
    <mergeCell ref="AH51:AI51"/>
    <mergeCell ref="AK51:AL51"/>
    <mergeCell ref="AM51:AN51"/>
    <mergeCell ref="AQ51:AR51"/>
    <mergeCell ref="AM39:AN39"/>
    <mergeCell ref="AQ39:AR39"/>
    <mergeCell ref="L57:M57"/>
    <mergeCell ref="N57:O57"/>
    <mergeCell ref="N51:O51"/>
    <mergeCell ref="AQ6:AR8"/>
    <mergeCell ref="N45:O45"/>
    <mergeCell ref="P45:U45"/>
    <mergeCell ref="A53:AV53"/>
    <mergeCell ref="A41:AV41"/>
    <mergeCell ref="N21:O21"/>
    <mergeCell ref="P7:U7"/>
    <mergeCell ref="P8:Q8"/>
    <mergeCell ref="AM69:AN69"/>
    <mergeCell ref="AQ69:AR69"/>
    <mergeCell ref="AP60:AV60"/>
    <mergeCell ref="A10:AV10"/>
    <mergeCell ref="A11:AV11"/>
    <mergeCell ref="AP66:AV66"/>
    <mergeCell ref="A65:AV65"/>
    <mergeCell ref="A59:AV59"/>
    <mergeCell ref="P57:U57"/>
    <mergeCell ref="V57:AC57"/>
    <mergeCell ref="P63:U63"/>
    <mergeCell ref="V63:AC63"/>
    <mergeCell ref="AF63:AG63"/>
    <mergeCell ref="AP54:AV54"/>
    <mergeCell ref="AH45:AI45"/>
    <mergeCell ref="AK45:AL45"/>
    <mergeCell ref="AF21:AG21"/>
    <mergeCell ref="AH21:AI21"/>
    <mergeCell ref="AK21:AL21"/>
    <mergeCell ref="AF27:AG27"/>
    <mergeCell ref="AH27:AI27"/>
    <mergeCell ref="AQ27:AR27"/>
    <mergeCell ref="AD21:AE21"/>
    <mergeCell ref="AQ21:AR21"/>
    <mergeCell ref="AP24:AV24"/>
    <mergeCell ref="AT6:AT8"/>
    <mergeCell ref="AM21:AN21"/>
    <mergeCell ref="AP48:AV48"/>
    <mergeCell ref="F51:K51"/>
    <mergeCell ref="L51:M51"/>
    <mergeCell ref="AP7:AP8"/>
    <mergeCell ref="AK15:AL15"/>
    <mergeCell ref="AP30:AV30"/>
    <mergeCell ref="AP36:AV36"/>
    <mergeCell ref="AP42:AV42"/>
    <mergeCell ref="N33:O33"/>
    <mergeCell ref="P33:U33"/>
    <mergeCell ref="AU6:AU8"/>
    <mergeCell ref="AV6:AV8"/>
    <mergeCell ref="F7:K7"/>
    <mergeCell ref="L7:M8"/>
    <mergeCell ref="F8:G8"/>
    <mergeCell ref="H8:I8"/>
    <mergeCell ref="J8:K8"/>
    <mergeCell ref="N7:O8"/>
    <mergeCell ref="AJ7:AJ8"/>
    <mergeCell ref="AK7:AL8"/>
    <mergeCell ref="AM7:AN8"/>
    <mergeCell ref="AO7:AO8"/>
    <mergeCell ref="AP12:AV12"/>
    <mergeCell ref="AQ15:AR15"/>
    <mergeCell ref="AD15:AE15"/>
    <mergeCell ref="AF15:AG15"/>
    <mergeCell ref="AH15:AI15"/>
    <mergeCell ref="AD7:AE8"/>
    <mergeCell ref="A35:AV35"/>
    <mergeCell ref="AM33:AN33"/>
    <mergeCell ref="R8:S8"/>
    <mergeCell ref="T8:U8"/>
    <mergeCell ref="V7:AC7"/>
    <mergeCell ref="V8:W8"/>
    <mergeCell ref="AS6:AS8"/>
    <mergeCell ref="A17:AV17"/>
    <mergeCell ref="A29:AV29"/>
    <mergeCell ref="B15:E15"/>
    <mergeCell ref="L15:M15"/>
    <mergeCell ref="N15:O15"/>
    <mergeCell ref="P15:U15"/>
    <mergeCell ref="V15:AC15"/>
    <mergeCell ref="A6:A9"/>
    <mergeCell ref="B6:E8"/>
    <mergeCell ref="AF7:AG8"/>
    <mergeCell ref="AH7:AI8"/>
    <mergeCell ref="AP18:AV18"/>
    <mergeCell ref="P27:U27"/>
    <mergeCell ref="AM15:AN15"/>
    <mergeCell ref="X8:Y8"/>
    <mergeCell ref="Z8:AA8"/>
    <mergeCell ref="AB8:AC8"/>
    <mergeCell ref="F33:K33"/>
    <mergeCell ref="L33:M33"/>
    <mergeCell ref="B27:E27"/>
    <mergeCell ref="V21:AC21"/>
    <mergeCell ref="P21:U21"/>
    <mergeCell ref="F15:K15"/>
    <mergeCell ref="L21:M21"/>
    <mergeCell ref="F21:K21"/>
    <mergeCell ref="L27:M27"/>
    <mergeCell ref="N27:O27"/>
    <mergeCell ref="A23:AV23"/>
    <mergeCell ref="B21:E21"/>
    <mergeCell ref="F27:K27"/>
    <mergeCell ref="AQ33:AR33"/>
    <mergeCell ref="B33:E33"/>
    <mergeCell ref="AD27:AE27"/>
    <mergeCell ref="V27:AC27"/>
    <mergeCell ref="AD33:AE33"/>
    <mergeCell ref="V33:AC33"/>
    <mergeCell ref="AF33:AG33"/>
    <mergeCell ref="AH33:AI33"/>
    <mergeCell ref="AK33:AL33"/>
    <mergeCell ref="AK27:AL27"/>
    <mergeCell ref="AM27:AN27"/>
    <mergeCell ref="F69:K69"/>
    <mergeCell ref="F63:K63"/>
    <mergeCell ref="A47:AV47"/>
    <mergeCell ref="B45:E45"/>
    <mergeCell ref="F45:K45"/>
    <mergeCell ref="L45:M45"/>
    <mergeCell ref="V45:AC45"/>
    <mergeCell ref="AF45:AG45"/>
    <mergeCell ref="AF51:AG51"/>
    <mergeCell ref="AD45:AE45"/>
    <mergeCell ref="B69:E69"/>
    <mergeCell ref="L69:M69"/>
    <mergeCell ref="N69:O69"/>
    <mergeCell ref="P69:U69"/>
    <mergeCell ref="V69:AC69"/>
    <mergeCell ref="AD63:AE63"/>
    <mergeCell ref="B63:E63"/>
    <mergeCell ref="AD69:AE69"/>
    <mergeCell ref="AF69:AG69"/>
    <mergeCell ref="AH69:AI69"/>
    <mergeCell ref="AK69:AL69"/>
    <mergeCell ref="P51:U51"/>
    <mergeCell ref="V51:AC51"/>
    <mergeCell ref="B51:E51"/>
    <mergeCell ref="AQ57:AR57"/>
    <mergeCell ref="AD51:AE51"/>
    <mergeCell ref="L63:M63"/>
    <mergeCell ref="N63:O63"/>
    <mergeCell ref="AH63:AI63"/>
    <mergeCell ref="AK63:AL63"/>
    <mergeCell ref="B57:E57"/>
    <mergeCell ref="AQ45:AR45"/>
    <mergeCell ref="AF39:AG39"/>
    <mergeCell ref="AH39:AI39"/>
    <mergeCell ref="AK39:AL39"/>
    <mergeCell ref="B39:E39"/>
    <mergeCell ref="F39:K39"/>
    <mergeCell ref="L39:M39"/>
    <mergeCell ref="F57:K57"/>
    <mergeCell ref="AM45:AN45"/>
    <mergeCell ref="AM57:AN57"/>
    <mergeCell ref="V39:AC39"/>
    <mergeCell ref="N39:O39"/>
    <mergeCell ref="P39:U39"/>
  </mergeCells>
  <pageMargins left="0.7" right="0.7" top="0.75" bottom="0.75" header="0" footer="0"/>
  <pageSetup paperSize="9" scale="2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Q1" zoomScale="60" zoomScaleNormal="62" workbookViewId="0">
      <selection activeCell="Q47" sqref="Q47"/>
    </sheetView>
  </sheetViews>
  <sheetFormatPr defaultColWidth="12.5703125" defaultRowHeight="15" customHeight="1"/>
  <cols>
    <col min="1" max="1" width="46.5703125" customWidth="1"/>
    <col min="2" max="6" width="12.5703125" customWidth="1"/>
    <col min="36" max="36" width="21.7109375" customWidth="1"/>
    <col min="42" max="42" width="21.4257812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15.7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15.7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12.75">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78.75"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40.5" customHeight="1">
      <c r="A11" s="476" t="s">
        <v>2362</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38.25" customHeight="1">
      <c r="A12" s="441" t="s">
        <v>526</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36">
      <c r="A13" s="54" t="s">
        <v>46</v>
      </c>
      <c r="B13" s="49">
        <v>641</v>
      </c>
      <c r="C13" s="49">
        <v>287</v>
      </c>
      <c r="D13" s="49">
        <v>314</v>
      </c>
      <c r="E13" s="49">
        <v>40</v>
      </c>
      <c r="F13" s="49">
        <v>6</v>
      </c>
      <c r="G13" s="49">
        <v>1</v>
      </c>
      <c r="H13" s="49">
        <v>1</v>
      </c>
      <c r="I13" s="49">
        <v>0.2</v>
      </c>
      <c r="J13" s="49">
        <v>0</v>
      </c>
      <c r="K13" s="49">
        <v>0</v>
      </c>
      <c r="L13" s="49">
        <v>0</v>
      </c>
      <c r="M13" s="49">
        <v>0</v>
      </c>
      <c r="N13" s="49">
        <v>0</v>
      </c>
      <c r="O13" s="49">
        <v>0</v>
      </c>
      <c r="P13" s="49">
        <v>0</v>
      </c>
      <c r="Q13" s="49">
        <v>0</v>
      </c>
      <c r="R13" s="49">
        <v>0</v>
      </c>
      <c r="S13" s="49">
        <v>0</v>
      </c>
      <c r="T13" s="49">
        <v>0</v>
      </c>
      <c r="U13" s="49">
        <v>0</v>
      </c>
      <c r="V13" s="49">
        <v>0</v>
      </c>
      <c r="W13" s="49">
        <v>0</v>
      </c>
      <c r="X13" s="49">
        <v>40</v>
      </c>
      <c r="Y13" s="49">
        <v>6.2</v>
      </c>
      <c r="Z13" s="49">
        <v>25</v>
      </c>
      <c r="AA13" s="49">
        <v>3.9</v>
      </c>
      <c r="AB13" s="49">
        <v>0</v>
      </c>
      <c r="AC13" s="58">
        <v>0</v>
      </c>
      <c r="AD13" s="54">
        <v>316</v>
      </c>
      <c r="AE13" s="50">
        <v>49</v>
      </c>
      <c r="AF13" s="50">
        <v>200</v>
      </c>
      <c r="AG13" s="50">
        <v>32</v>
      </c>
      <c r="AH13" s="50">
        <v>641</v>
      </c>
      <c r="AI13" s="50">
        <v>100</v>
      </c>
      <c r="AJ13" s="49">
        <v>100</v>
      </c>
      <c r="AK13" s="49">
        <v>1</v>
      </c>
      <c r="AL13" s="49">
        <v>1</v>
      </c>
      <c r="AM13" s="49">
        <v>0</v>
      </c>
      <c r="AN13" s="49">
        <v>0</v>
      </c>
      <c r="AO13" s="49">
        <v>8</v>
      </c>
      <c r="AP13" s="463" t="s">
        <v>47</v>
      </c>
      <c r="AQ13" s="464"/>
      <c r="AR13" s="464"/>
      <c r="AS13" s="464"/>
      <c r="AT13" s="464"/>
      <c r="AU13" s="464"/>
      <c r="AV13" s="462"/>
    </row>
    <row r="14" spans="1:48" ht="54">
      <c r="A14" s="54" t="s">
        <v>48</v>
      </c>
      <c r="B14" s="49">
        <v>643</v>
      </c>
      <c r="C14" s="49">
        <v>294</v>
      </c>
      <c r="D14" s="49">
        <v>306</v>
      </c>
      <c r="E14" s="49">
        <v>43</v>
      </c>
      <c r="F14" s="50">
        <v>14</v>
      </c>
      <c r="G14" s="50">
        <v>2.2000000000000002</v>
      </c>
      <c r="H14" s="49">
        <v>3</v>
      </c>
      <c r="I14" s="50">
        <v>0.4</v>
      </c>
      <c r="J14" s="49">
        <v>10</v>
      </c>
      <c r="K14" s="50">
        <v>1.3</v>
      </c>
      <c r="L14" s="49">
        <v>0</v>
      </c>
      <c r="M14" s="50">
        <v>0</v>
      </c>
      <c r="N14" s="49">
        <v>0</v>
      </c>
      <c r="O14" s="50">
        <v>0</v>
      </c>
      <c r="P14" s="49">
        <v>0</v>
      </c>
      <c r="Q14" s="50">
        <v>0</v>
      </c>
      <c r="R14" s="49">
        <v>0</v>
      </c>
      <c r="S14" s="50">
        <v>0</v>
      </c>
      <c r="T14" s="49">
        <v>0</v>
      </c>
      <c r="U14" s="50">
        <v>0</v>
      </c>
      <c r="V14" s="49">
        <v>38</v>
      </c>
      <c r="W14" s="50">
        <v>6</v>
      </c>
      <c r="X14" s="49">
        <v>40</v>
      </c>
      <c r="Y14" s="50">
        <v>6.2</v>
      </c>
      <c r="Z14" s="49">
        <v>23</v>
      </c>
      <c r="AA14" s="50" t="s">
        <v>2363</v>
      </c>
      <c r="AB14" s="49">
        <v>0</v>
      </c>
      <c r="AC14" s="50">
        <v>0</v>
      </c>
      <c r="AD14" s="49">
        <v>512</v>
      </c>
      <c r="AE14" s="50">
        <v>79</v>
      </c>
      <c r="AF14" s="49">
        <v>643</v>
      </c>
      <c r="AG14" s="50">
        <v>100</v>
      </c>
      <c r="AH14" s="49">
        <v>643</v>
      </c>
      <c r="AI14" s="50">
        <v>100</v>
      </c>
      <c r="AJ14" s="49">
        <v>138</v>
      </c>
      <c r="AK14" s="49">
        <v>1</v>
      </c>
      <c r="AL14" s="49">
        <v>1</v>
      </c>
      <c r="AM14" s="49">
        <v>0</v>
      </c>
      <c r="AN14" s="49">
        <v>0</v>
      </c>
      <c r="AO14" s="49">
        <v>14</v>
      </c>
      <c r="AP14" s="49" t="s">
        <v>49</v>
      </c>
      <c r="AQ14" s="49">
        <v>1</v>
      </c>
      <c r="AR14" s="49">
        <v>15</v>
      </c>
      <c r="AS14" s="50">
        <v>1</v>
      </c>
      <c r="AT14" s="49" t="s">
        <v>50</v>
      </c>
      <c r="AU14" s="49" t="s">
        <v>50</v>
      </c>
      <c r="AV14" s="49" t="s">
        <v>50</v>
      </c>
    </row>
    <row r="15" spans="1:48" ht="22.5">
      <c r="A15" s="122" t="s">
        <v>51</v>
      </c>
      <c r="B15" s="52" t="s">
        <v>88</v>
      </c>
      <c r="C15" s="52" t="s">
        <v>182</v>
      </c>
      <c r="D15" s="52">
        <v>-8</v>
      </c>
      <c r="E15" s="52" t="s">
        <v>53</v>
      </c>
      <c r="F15" s="52" t="s">
        <v>56</v>
      </c>
      <c r="G15" s="52" t="s">
        <v>189</v>
      </c>
      <c r="H15" s="52" t="s">
        <v>88</v>
      </c>
      <c r="I15" s="52" t="s">
        <v>417</v>
      </c>
      <c r="J15" s="52" t="s">
        <v>114</v>
      </c>
      <c r="K15" s="52" t="s">
        <v>2364</v>
      </c>
      <c r="L15" s="52">
        <v>0</v>
      </c>
      <c r="M15" s="52">
        <v>0</v>
      </c>
      <c r="N15" s="52">
        <v>0</v>
      </c>
      <c r="O15" s="52">
        <v>0</v>
      </c>
      <c r="P15" s="52">
        <v>0</v>
      </c>
      <c r="Q15" s="52">
        <v>0</v>
      </c>
      <c r="R15" s="52">
        <v>0</v>
      </c>
      <c r="S15" s="52">
        <v>0</v>
      </c>
      <c r="T15" s="52">
        <v>0</v>
      </c>
      <c r="U15" s="52">
        <v>0</v>
      </c>
      <c r="V15" s="52" t="s">
        <v>1726</v>
      </c>
      <c r="W15" s="52" t="s">
        <v>63</v>
      </c>
      <c r="X15" s="52">
        <v>0</v>
      </c>
      <c r="Y15" s="52">
        <v>0</v>
      </c>
      <c r="Z15" s="52">
        <v>-2</v>
      </c>
      <c r="AA15" s="52">
        <v>-0.4</v>
      </c>
      <c r="AB15" s="52">
        <v>0</v>
      </c>
      <c r="AC15" s="52">
        <v>0</v>
      </c>
      <c r="AD15" s="52" t="s">
        <v>2365</v>
      </c>
      <c r="AE15" s="52" t="s">
        <v>187</v>
      </c>
      <c r="AF15" s="52" t="s">
        <v>2366</v>
      </c>
      <c r="AG15" s="52" t="s">
        <v>59</v>
      </c>
      <c r="AH15" s="52" t="s">
        <v>88</v>
      </c>
      <c r="AI15" s="52">
        <v>0</v>
      </c>
      <c r="AJ15" s="52" t="s">
        <v>1726</v>
      </c>
      <c r="AK15" s="52">
        <v>0</v>
      </c>
      <c r="AL15" s="52">
        <v>0</v>
      </c>
      <c r="AM15" s="52">
        <v>0</v>
      </c>
      <c r="AN15" s="52">
        <v>0</v>
      </c>
      <c r="AO15" s="52" t="s">
        <v>63</v>
      </c>
      <c r="AP15" s="53" t="s">
        <v>64</v>
      </c>
      <c r="AQ15" s="52">
        <v>1</v>
      </c>
      <c r="AR15" s="52">
        <v>15</v>
      </c>
      <c r="AS15" s="52">
        <v>1</v>
      </c>
      <c r="AT15" s="52">
        <v>0</v>
      </c>
      <c r="AU15" s="52" t="s">
        <v>47</v>
      </c>
      <c r="AV15" s="52" t="s">
        <v>47</v>
      </c>
    </row>
    <row r="16" spans="1:48" ht="409.5">
      <c r="A16" s="54" t="s">
        <v>65</v>
      </c>
      <c r="B16" s="463" t="s">
        <v>2367</v>
      </c>
      <c r="C16" s="464"/>
      <c r="D16" s="464"/>
      <c r="E16" s="462"/>
      <c r="F16" s="463" t="s">
        <v>2368</v>
      </c>
      <c r="G16" s="464"/>
      <c r="H16" s="464"/>
      <c r="I16" s="464"/>
      <c r="J16" s="464"/>
      <c r="K16" s="462"/>
      <c r="L16" s="463" t="s">
        <v>2369</v>
      </c>
      <c r="M16" s="462"/>
      <c r="N16" s="463" t="s">
        <v>2370</v>
      </c>
      <c r="O16" s="462"/>
      <c r="P16" s="463" t="s">
        <v>2371</v>
      </c>
      <c r="Q16" s="464"/>
      <c r="R16" s="464"/>
      <c r="S16" s="464"/>
      <c r="T16" s="464"/>
      <c r="U16" s="462"/>
      <c r="V16" s="463" t="s">
        <v>2372</v>
      </c>
      <c r="W16" s="464"/>
      <c r="X16" s="464"/>
      <c r="Y16" s="464"/>
      <c r="Z16" s="464"/>
      <c r="AA16" s="464"/>
      <c r="AB16" s="464"/>
      <c r="AC16" s="462"/>
      <c r="AD16" s="463" t="s">
        <v>72</v>
      </c>
      <c r="AE16" s="462"/>
      <c r="AF16" s="463" t="s">
        <v>73</v>
      </c>
      <c r="AG16" s="462"/>
      <c r="AH16" s="463" t="s">
        <v>2373</v>
      </c>
      <c r="AI16" s="462"/>
      <c r="AJ16" s="50" t="s">
        <v>2374</v>
      </c>
      <c r="AK16" s="463" t="s">
        <v>237</v>
      </c>
      <c r="AL16" s="462"/>
      <c r="AM16" s="463" t="s">
        <v>77</v>
      </c>
      <c r="AN16" s="462"/>
      <c r="AO16" s="50" t="s">
        <v>78</v>
      </c>
      <c r="AP16" s="50" t="s">
        <v>2375</v>
      </c>
      <c r="AQ16" s="501" t="s">
        <v>2376</v>
      </c>
      <c r="AR16" s="462"/>
      <c r="AS16" s="50" t="s">
        <v>81</v>
      </c>
      <c r="AT16" s="50" t="s">
        <v>2377</v>
      </c>
      <c r="AU16" s="50" t="s">
        <v>2378</v>
      </c>
      <c r="AV16" s="50" t="s">
        <v>2379</v>
      </c>
    </row>
    <row r="17" spans="1:48" ht="28.5" customHeight="1">
      <c r="A17" s="441" t="s">
        <v>2228</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2"/>
    </row>
    <row r="18" spans="1:48" ht="36">
      <c r="A18" s="54" t="s">
        <v>46</v>
      </c>
      <c r="B18" s="49">
        <v>610</v>
      </c>
      <c r="C18" s="49">
        <v>255</v>
      </c>
      <c r="D18" s="49">
        <v>304</v>
      </c>
      <c r="E18" s="49">
        <v>51</v>
      </c>
      <c r="F18" s="49">
        <v>7</v>
      </c>
      <c r="G18" s="49" t="s">
        <v>2380</v>
      </c>
      <c r="H18" s="49">
        <v>2</v>
      </c>
      <c r="I18" s="49">
        <v>0.3</v>
      </c>
      <c r="J18" s="49">
        <v>0</v>
      </c>
      <c r="K18" s="49">
        <v>0</v>
      </c>
      <c r="L18" s="49">
        <v>0</v>
      </c>
      <c r="M18" s="49">
        <v>0</v>
      </c>
      <c r="N18" s="49">
        <v>0</v>
      </c>
      <c r="O18" s="49">
        <v>0</v>
      </c>
      <c r="P18" s="49">
        <v>0</v>
      </c>
      <c r="Q18" s="49">
        <v>0</v>
      </c>
      <c r="R18" s="49">
        <v>0</v>
      </c>
      <c r="S18" s="49">
        <v>0</v>
      </c>
      <c r="T18" s="49">
        <v>0</v>
      </c>
      <c r="U18" s="49">
        <v>0</v>
      </c>
      <c r="V18" s="49">
        <v>12</v>
      </c>
      <c r="W18" s="49">
        <v>2</v>
      </c>
      <c r="X18" s="49">
        <v>60</v>
      </c>
      <c r="Y18" s="49">
        <v>10</v>
      </c>
      <c r="Z18" s="49">
        <v>0</v>
      </c>
      <c r="AA18" s="49">
        <v>0</v>
      </c>
      <c r="AB18" s="49">
        <v>0</v>
      </c>
      <c r="AC18" s="58">
        <v>0</v>
      </c>
      <c r="AD18" s="54">
        <v>409</v>
      </c>
      <c r="AE18" s="50">
        <v>67</v>
      </c>
      <c r="AF18" s="50">
        <v>568</v>
      </c>
      <c r="AG18" s="50">
        <v>93</v>
      </c>
      <c r="AH18" s="50">
        <v>586</v>
      </c>
      <c r="AI18" s="50">
        <v>96</v>
      </c>
      <c r="AJ18" s="49">
        <v>4</v>
      </c>
      <c r="AK18" s="49">
        <v>1</v>
      </c>
      <c r="AL18" s="49">
        <v>1</v>
      </c>
      <c r="AM18" s="49">
        <v>0</v>
      </c>
      <c r="AN18" s="49">
        <v>0</v>
      </c>
      <c r="AO18" s="49">
        <v>4</v>
      </c>
      <c r="AP18" s="504"/>
      <c r="AQ18" s="475"/>
      <c r="AR18" s="475"/>
      <c r="AS18" s="475"/>
      <c r="AT18" s="475"/>
      <c r="AU18" s="475"/>
      <c r="AV18" s="470"/>
    </row>
    <row r="19" spans="1:48" ht="54">
      <c r="A19" s="54" t="s">
        <v>48</v>
      </c>
      <c r="B19" s="49">
        <v>623</v>
      </c>
      <c r="C19" s="49">
        <v>262</v>
      </c>
      <c r="D19" s="49">
        <v>286</v>
      </c>
      <c r="E19" s="49">
        <v>75</v>
      </c>
      <c r="F19" s="50">
        <v>6</v>
      </c>
      <c r="G19" s="50">
        <v>1</v>
      </c>
      <c r="H19" s="49">
        <v>1</v>
      </c>
      <c r="I19" s="50">
        <v>0.2</v>
      </c>
      <c r="J19" s="49">
        <v>0</v>
      </c>
      <c r="K19" s="50">
        <v>0</v>
      </c>
      <c r="L19" s="49">
        <v>0</v>
      </c>
      <c r="M19" s="50">
        <v>0</v>
      </c>
      <c r="N19" s="49">
        <v>0</v>
      </c>
      <c r="O19" s="50">
        <v>0</v>
      </c>
      <c r="P19" s="49">
        <v>0</v>
      </c>
      <c r="Q19" s="50">
        <v>0</v>
      </c>
      <c r="R19" s="49">
        <v>0</v>
      </c>
      <c r="S19" s="50">
        <v>0</v>
      </c>
      <c r="T19" s="49">
        <v>0</v>
      </c>
      <c r="U19" s="50">
        <v>0</v>
      </c>
      <c r="V19" s="49">
        <v>39</v>
      </c>
      <c r="W19" s="50">
        <v>6.3</v>
      </c>
      <c r="X19" s="49">
        <v>60</v>
      </c>
      <c r="Y19" s="50">
        <v>9.6</v>
      </c>
      <c r="Z19" s="49">
        <v>0</v>
      </c>
      <c r="AA19" s="50">
        <v>0</v>
      </c>
      <c r="AB19" s="49">
        <v>35</v>
      </c>
      <c r="AC19" s="50">
        <v>5.6</v>
      </c>
      <c r="AD19" s="49">
        <v>475</v>
      </c>
      <c r="AE19" s="50">
        <v>75.5</v>
      </c>
      <c r="AF19" s="49">
        <v>623</v>
      </c>
      <c r="AG19" s="50">
        <v>100</v>
      </c>
      <c r="AH19" s="49">
        <v>523</v>
      </c>
      <c r="AI19" s="50">
        <v>84</v>
      </c>
      <c r="AJ19" s="49">
        <v>8</v>
      </c>
      <c r="AK19" s="49">
        <v>1</v>
      </c>
      <c r="AL19" s="49">
        <v>1</v>
      </c>
      <c r="AM19" s="49">
        <v>0</v>
      </c>
      <c r="AN19" s="49">
        <v>0</v>
      </c>
      <c r="AO19" s="49">
        <v>5</v>
      </c>
      <c r="AP19" s="49" t="s">
        <v>49</v>
      </c>
      <c r="AQ19" s="49">
        <v>1</v>
      </c>
      <c r="AR19" s="49">
        <v>20</v>
      </c>
      <c r="AS19" s="50">
        <v>1</v>
      </c>
      <c r="AT19" s="49" t="s">
        <v>50</v>
      </c>
      <c r="AU19" s="49" t="s">
        <v>50</v>
      </c>
      <c r="AV19" s="49" t="s">
        <v>49</v>
      </c>
    </row>
    <row r="20" spans="1:48" ht="22.5">
      <c r="A20" s="122" t="s">
        <v>51</v>
      </c>
      <c r="B20" s="52" t="s">
        <v>447</v>
      </c>
      <c r="C20" s="52" t="s">
        <v>182</v>
      </c>
      <c r="D20" s="52">
        <v>-18</v>
      </c>
      <c r="E20" s="52" t="s">
        <v>109</v>
      </c>
      <c r="F20" s="52">
        <v>-1</v>
      </c>
      <c r="G20" s="52">
        <v>-0.1</v>
      </c>
      <c r="H20" s="52">
        <v>-1</v>
      </c>
      <c r="I20" s="52">
        <v>-0.1</v>
      </c>
      <c r="J20" s="52">
        <v>0</v>
      </c>
      <c r="K20" s="52">
        <v>0</v>
      </c>
      <c r="L20" s="52">
        <v>0</v>
      </c>
      <c r="M20" s="52">
        <v>0</v>
      </c>
      <c r="N20" s="52">
        <v>0</v>
      </c>
      <c r="O20" s="52">
        <v>0</v>
      </c>
      <c r="P20" s="52">
        <v>0</v>
      </c>
      <c r="Q20" s="52">
        <v>0</v>
      </c>
      <c r="R20" s="52">
        <v>0</v>
      </c>
      <c r="S20" s="52">
        <v>0</v>
      </c>
      <c r="T20" s="52">
        <v>0</v>
      </c>
      <c r="U20" s="52">
        <v>0</v>
      </c>
      <c r="V20" s="52" t="s">
        <v>167</v>
      </c>
      <c r="W20" s="52" t="s">
        <v>2381</v>
      </c>
      <c r="X20" s="52">
        <v>0</v>
      </c>
      <c r="Y20" s="52">
        <v>-0.4</v>
      </c>
      <c r="Z20" s="52">
        <v>0</v>
      </c>
      <c r="AA20" s="52">
        <v>0</v>
      </c>
      <c r="AB20" s="52" t="s">
        <v>863</v>
      </c>
      <c r="AC20" s="52" t="s">
        <v>293</v>
      </c>
      <c r="AD20" s="52" t="s">
        <v>137</v>
      </c>
      <c r="AE20" s="52" t="s">
        <v>2382</v>
      </c>
      <c r="AF20" s="52" t="s">
        <v>119</v>
      </c>
      <c r="AG20" s="52" t="s">
        <v>182</v>
      </c>
      <c r="AH20" s="52">
        <v>-63</v>
      </c>
      <c r="AI20" s="52">
        <v>-12</v>
      </c>
      <c r="AJ20" s="52" t="s">
        <v>89</v>
      </c>
      <c r="AK20" s="52">
        <v>0</v>
      </c>
      <c r="AL20" s="52">
        <v>0</v>
      </c>
      <c r="AM20" s="52">
        <v>0</v>
      </c>
      <c r="AN20" s="52">
        <v>0</v>
      </c>
      <c r="AO20" s="52" t="s">
        <v>95</v>
      </c>
      <c r="AP20" s="53" t="s">
        <v>64</v>
      </c>
      <c r="AQ20" s="52">
        <v>1</v>
      </c>
      <c r="AR20" s="52">
        <v>20</v>
      </c>
      <c r="AS20" s="52">
        <v>1</v>
      </c>
      <c r="AT20" s="52" t="s">
        <v>50</v>
      </c>
      <c r="AU20" s="52" t="s">
        <v>50</v>
      </c>
      <c r="AV20" s="52" t="s">
        <v>49</v>
      </c>
    </row>
    <row r="21" spans="1:48" ht="288">
      <c r="A21" s="54" t="s">
        <v>65</v>
      </c>
      <c r="B21" s="463" t="s">
        <v>2383</v>
      </c>
      <c r="C21" s="464"/>
      <c r="D21" s="464"/>
      <c r="E21" s="462"/>
      <c r="F21" s="463" t="s">
        <v>2384</v>
      </c>
      <c r="G21" s="464"/>
      <c r="H21" s="464"/>
      <c r="I21" s="464"/>
      <c r="J21" s="464"/>
      <c r="K21" s="462"/>
      <c r="L21" s="463" t="s">
        <v>2185</v>
      </c>
      <c r="M21" s="462"/>
      <c r="N21" s="463" t="s">
        <v>1226</v>
      </c>
      <c r="O21" s="462"/>
      <c r="P21" s="463" t="s">
        <v>2385</v>
      </c>
      <c r="Q21" s="464"/>
      <c r="R21" s="464"/>
      <c r="S21" s="464"/>
      <c r="T21" s="464"/>
      <c r="U21" s="462"/>
      <c r="V21" s="463" t="s">
        <v>2386</v>
      </c>
      <c r="W21" s="464"/>
      <c r="X21" s="464"/>
      <c r="Y21" s="464"/>
      <c r="Z21" s="464"/>
      <c r="AA21" s="464"/>
      <c r="AB21" s="464"/>
      <c r="AC21" s="462"/>
      <c r="AD21" s="463" t="s">
        <v>72</v>
      </c>
      <c r="AE21" s="462"/>
      <c r="AF21" s="463" t="s">
        <v>73</v>
      </c>
      <c r="AG21" s="462"/>
      <c r="AH21" s="463" t="s">
        <v>2387</v>
      </c>
      <c r="AI21" s="462"/>
      <c r="AJ21" s="50" t="s">
        <v>1461</v>
      </c>
      <c r="AK21" s="463" t="s">
        <v>307</v>
      </c>
      <c r="AL21" s="462"/>
      <c r="AM21" s="463" t="s">
        <v>77</v>
      </c>
      <c r="AN21" s="462"/>
      <c r="AO21" s="50" t="s">
        <v>78</v>
      </c>
      <c r="AP21" s="50" t="s">
        <v>2388</v>
      </c>
      <c r="AQ21" s="463" t="s">
        <v>2389</v>
      </c>
      <c r="AR21" s="462"/>
      <c r="AS21" s="50" t="s">
        <v>81</v>
      </c>
      <c r="AT21" s="50" t="s">
        <v>2225</v>
      </c>
      <c r="AU21" s="50" t="s">
        <v>131</v>
      </c>
      <c r="AV21" s="50" t="s">
        <v>312</v>
      </c>
    </row>
    <row r="22" spans="1:48" ht="34.5" customHeight="1">
      <c r="A22" s="505" t="s">
        <v>2390</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2"/>
    </row>
    <row r="23" spans="1:48" ht="36">
      <c r="A23" s="59" t="s">
        <v>46</v>
      </c>
      <c r="B23" s="48">
        <v>330</v>
      </c>
      <c r="C23" s="48">
        <v>153</v>
      </c>
      <c r="D23" s="48">
        <v>154</v>
      </c>
      <c r="E23" s="48">
        <v>23</v>
      </c>
      <c r="F23" s="48">
        <v>11</v>
      </c>
      <c r="G23" s="48">
        <v>3.3</v>
      </c>
      <c r="H23" s="48">
        <v>4</v>
      </c>
      <c r="I23" s="48">
        <v>1.2</v>
      </c>
      <c r="J23" s="48">
        <v>0</v>
      </c>
      <c r="K23" s="48">
        <v>0</v>
      </c>
      <c r="L23" s="48">
        <v>1</v>
      </c>
      <c r="M23" s="48">
        <v>0.3</v>
      </c>
      <c r="N23" s="48">
        <v>0</v>
      </c>
      <c r="O23" s="48">
        <v>0</v>
      </c>
      <c r="P23" s="48">
        <v>0</v>
      </c>
      <c r="Q23" s="48">
        <v>0</v>
      </c>
      <c r="R23" s="48">
        <v>0</v>
      </c>
      <c r="S23" s="48">
        <v>0</v>
      </c>
      <c r="T23" s="48">
        <v>0</v>
      </c>
      <c r="U23" s="48">
        <v>0</v>
      </c>
      <c r="V23" s="48">
        <v>0</v>
      </c>
      <c r="W23" s="48">
        <v>0</v>
      </c>
      <c r="X23" s="48">
        <v>39</v>
      </c>
      <c r="Y23" s="48">
        <v>11</v>
      </c>
      <c r="Z23" s="48">
        <v>19</v>
      </c>
      <c r="AA23" s="48">
        <v>6</v>
      </c>
      <c r="AB23" s="48">
        <v>330</v>
      </c>
      <c r="AC23" s="178">
        <v>100</v>
      </c>
      <c r="AD23" s="123">
        <v>280</v>
      </c>
      <c r="AE23" s="115">
        <v>85</v>
      </c>
      <c r="AF23" s="115">
        <v>330</v>
      </c>
      <c r="AG23" s="115">
        <v>100</v>
      </c>
      <c r="AH23" s="115">
        <v>330</v>
      </c>
      <c r="AI23" s="115">
        <v>100</v>
      </c>
      <c r="AJ23" s="48">
        <v>3</v>
      </c>
      <c r="AK23" s="48">
        <v>0</v>
      </c>
      <c r="AL23" s="48">
        <v>0</v>
      </c>
      <c r="AM23" s="48">
        <v>1</v>
      </c>
      <c r="AN23" s="48">
        <v>1</v>
      </c>
      <c r="AO23" s="48">
        <v>7</v>
      </c>
      <c r="AP23" s="504"/>
      <c r="AQ23" s="475"/>
      <c r="AR23" s="475"/>
      <c r="AS23" s="475"/>
      <c r="AT23" s="475"/>
      <c r="AU23" s="475"/>
      <c r="AV23" s="470"/>
    </row>
    <row r="24" spans="1:48" ht="54">
      <c r="A24" s="59" t="s">
        <v>48</v>
      </c>
      <c r="B24" s="49">
        <v>335</v>
      </c>
      <c r="C24" s="49">
        <v>148</v>
      </c>
      <c r="D24" s="49">
        <v>163</v>
      </c>
      <c r="E24" s="49">
        <v>24</v>
      </c>
      <c r="F24" s="49">
        <v>11</v>
      </c>
      <c r="G24" s="49">
        <v>3.3</v>
      </c>
      <c r="H24" s="49">
        <v>3</v>
      </c>
      <c r="I24" s="49">
        <v>1</v>
      </c>
      <c r="J24" s="49">
        <v>7</v>
      </c>
      <c r="K24" s="49">
        <v>2.4</v>
      </c>
      <c r="L24" s="49">
        <v>0</v>
      </c>
      <c r="M24" s="49">
        <v>0</v>
      </c>
      <c r="N24" s="49">
        <v>0</v>
      </c>
      <c r="O24" s="49">
        <v>0</v>
      </c>
      <c r="P24" s="49">
        <v>0</v>
      </c>
      <c r="Q24" s="49">
        <v>0</v>
      </c>
      <c r="R24" s="49">
        <v>0</v>
      </c>
      <c r="S24" s="49">
        <v>0</v>
      </c>
      <c r="T24" s="49">
        <v>0</v>
      </c>
      <c r="U24" s="49">
        <v>0</v>
      </c>
      <c r="V24" s="49">
        <v>17</v>
      </c>
      <c r="W24" s="49">
        <v>6</v>
      </c>
      <c r="X24" s="49">
        <v>20</v>
      </c>
      <c r="Y24" s="49">
        <v>7</v>
      </c>
      <c r="Z24" s="49">
        <v>5</v>
      </c>
      <c r="AA24" s="49">
        <v>2</v>
      </c>
      <c r="AB24" s="49">
        <v>30</v>
      </c>
      <c r="AC24" s="49">
        <v>10</v>
      </c>
      <c r="AD24" s="49">
        <v>253</v>
      </c>
      <c r="AE24" s="49">
        <v>85</v>
      </c>
      <c r="AF24" s="49">
        <v>335</v>
      </c>
      <c r="AG24" s="49">
        <v>100</v>
      </c>
      <c r="AH24" s="49">
        <v>335</v>
      </c>
      <c r="AI24" s="49">
        <v>100</v>
      </c>
      <c r="AJ24" s="49">
        <v>4</v>
      </c>
      <c r="AK24" s="49">
        <v>0</v>
      </c>
      <c r="AL24" s="49">
        <v>0</v>
      </c>
      <c r="AM24" s="49">
        <v>1</v>
      </c>
      <c r="AN24" s="49">
        <v>1</v>
      </c>
      <c r="AO24" s="49">
        <v>3</v>
      </c>
      <c r="AP24" s="49" t="s">
        <v>49</v>
      </c>
      <c r="AQ24" s="49">
        <v>0</v>
      </c>
      <c r="AR24" s="49">
        <v>0</v>
      </c>
      <c r="AS24" s="49">
        <v>1</v>
      </c>
      <c r="AT24" s="49" t="s">
        <v>49</v>
      </c>
      <c r="AU24" s="49" t="s">
        <v>50</v>
      </c>
      <c r="AV24" s="49" t="s">
        <v>50</v>
      </c>
    </row>
    <row r="25" spans="1:48" ht="22.5">
      <c r="A25" s="122" t="s">
        <v>51</v>
      </c>
      <c r="B25" s="52" t="s">
        <v>52</v>
      </c>
      <c r="C25" s="52">
        <v>-5</v>
      </c>
      <c r="D25" s="52" t="s">
        <v>91</v>
      </c>
      <c r="E25" s="52" t="s">
        <v>95</v>
      </c>
      <c r="F25" s="52">
        <v>0</v>
      </c>
      <c r="G25" s="52">
        <v>0</v>
      </c>
      <c r="H25" s="52">
        <v>-1</v>
      </c>
      <c r="I25" s="52">
        <v>-0.2</v>
      </c>
      <c r="J25" s="52" t="s">
        <v>182</v>
      </c>
      <c r="K25" s="52" t="s">
        <v>1681</v>
      </c>
      <c r="L25" s="52">
        <v>-1</v>
      </c>
      <c r="M25" s="52">
        <v>0</v>
      </c>
      <c r="N25" s="52">
        <v>0</v>
      </c>
      <c r="O25" s="52">
        <v>0</v>
      </c>
      <c r="P25" s="52">
        <v>0</v>
      </c>
      <c r="Q25" s="52">
        <v>0</v>
      </c>
      <c r="R25" s="52">
        <v>0</v>
      </c>
      <c r="S25" s="52">
        <v>0</v>
      </c>
      <c r="T25" s="52">
        <v>0</v>
      </c>
      <c r="U25" s="52">
        <v>0</v>
      </c>
      <c r="V25" s="52" t="s">
        <v>190</v>
      </c>
      <c r="W25" s="52" t="s">
        <v>63</v>
      </c>
      <c r="X25" s="52">
        <v>-19</v>
      </c>
      <c r="Y25" s="52">
        <v>-4</v>
      </c>
      <c r="Z25" s="52">
        <v>-14</v>
      </c>
      <c r="AA25" s="52">
        <v>-4</v>
      </c>
      <c r="AB25" s="52">
        <v>-300</v>
      </c>
      <c r="AC25" s="52">
        <v>-90</v>
      </c>
      <c r="AD25" s="52">
        <v>-27</v>
      </c>
      <c r="AE25" s="52">
        <v>0</v>
      </c>
      <c r="AF25" s="52" t="s">
        <v>863</v>
      </c>
      <c r="AG25" s="52">
        <v>0</v>
      </c>
      <c r="AH25" s="52" t="s">
        <v>863</v>
      </c>
      <c r="AI25" s="52">
        <v>0</v>
      </c>
      <c r="AJ25" s="52" t="s">
        <v>95</v>
      </c>
      <c r="AK25" s="52">
        <v>0</v>
      </c>
      <c r="AL25" s="52">
        <v>0</v>
      </c>
      <c r="AM25" s="52">
        <v>0</v>
      </c>
      <c r="AN25" s="52">
        <v>0</v>
      </c>
      <c r="AO25" s="52">
        <v>-4</v>
      </c>
      <c r="AP25" s="53" t="s">
        <v>64</v>
      </c>
      <c r="AQ25" s="52">
        <v>0</v>
      </c>
      <c r="AR25" s="52">
        <v>0</v>
      </c>
      <c r="AS25" s="52" t="s">
        <v>95</v>
      </c>
      <c r="AT25" s="53" t="s">
        <v>64</v>
      </c>
      <c r="AU25" s="52">
        <v>0</v>
      </c>
      <c r="AV25" s="52" t="s">
        <v>47</v>
      </c>
    </row>
    <row r="26" spans="1:48" ht="342">
      <c r="A26" s="59" t="s">
        <v>65</v>
      </c>
      <c r="B26" s="502" t="s">
        <v>2391</v>
      </c>
      <c r="C26" s="464"/>
      <c r="D26" s="464"/>
      <c r="E26" s="462"/>
      <c r="F26" s="503" t="s">
        <v>2392</v>
      </c>
      <c r="G26" s="464"/>
      <c r="H26" s="464"/>
      <c r="I26" s="464"/>
      <c r="J26" s="464"/>
      <c r="K26" s="462"/>
      <c r="L26" s="503" t="s">
        <v>2393</v>
      </c>
      <c r="M26" s="462"/>
      <c r="N26" s="502" t="s">
        <v>2394</v>
      </c>
      <c r="O26" s="462"/>
      <c r="P26" s="503" t="s">
        <v>2395</v>
      </c>
      <c r="Q26" s="464"/>
      <c r="R26" s="464"/>
      <c r="S26" s="464"/>
      <c r="T26" s="464"/>
      <c r="U26" s="462"/>
      <c r="V26" s="502" t="s">
        <v>2396</v>
      </c>
      <c r="W26" s="464"/>
      <c r="X26" s="464"/>
      <c r="Y26" s="464"/>
      <c r="Z26" s="464"/>
      <c r="AA26" s="464"/>
      <c r="AB26" s="464"/>
      <c r="AC26" s="462"/>
      <c r="AD26" s="502" t="s">
        <v>2397</v>
      </c>
      <c r="AE26" s="462"/>
      <c r="AF26" s="502" t="s">
        <v>73</v>
      </c>
      <c r="AG26" s="462"/>
      <c r="AH26" s="502" t="s">
        <v>2398</v>
      </c>
      <c r="AI26" s="462"/>
      <c r="AJ26" s="48" t="s">
        <v>2399</v>
      </c>
      <c r="AK26" s="502" t="s">
        <v>1968</v>
      </c>
      <c r="AL26" s="462"/>
      <c r="AM26" s="502" t="s">
        <v>2400</v>
      </c>
      <c r="AN26" s="462"/>
      <c r="AO26" s="49" t="s">
        <v>239</v>
      </c>
      <c r="AP26" s="49" t="s">
        <v>2401</v>
      </c>
      <c r="AQ26" s="502" t="s">
        <v>2402</v>
      </c>
      <c r="AR26" s="462"/>
      <c r="AS26" s="49" t="s">
        <v>81</v>
      </c>
      <c r="AT26" s="49" t="s">
        <v>2403</v>
      </c>
      <c r="AU26" s="49" t="s">
        <v>131</v>
      </c>
      <c r="AV26" s="49" t="s">
        <v>2404</v>
      </c>
    </row>
    <row r="27" spans="1:48" ht="33" customHeight="1">
      <c r="A27" s="441" t="s">
        <v>2405</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2"/>
    </row>
    <row r="28" spans="1:48" ht="36">
      <c r="A28" s="54" t="s">
        <v>46</v>
      </c>
      <c r="B28" s="49">
        <v>336</v>
      </c>
      <c r="C28" s="49">
        <v>146</v>
      </c>
      <c r="D28" s="49">
        <v>165</v>
      </c>
      <c r="E28" s="49">
        <v>25</v>
      </c>
      <c r="F28" s="49">
        <v>6</v>
      </c>
      <c r="G28" s="49">
        <v>1.8</v>
      </c>
      <c r="H28" s="49">
        <v>2</v>
      </c>
      <c r="I28" s="49">
        <v>0.6</v>
      </c>
      <c r="J28" s="49">
        <v>0</v>
      </c>
      <c r="K28" s="49">
        <v>0</v>
      </c>
      <c r="L28" s="49">
        <v>1</v>
      </c>
      <c r="M28" s="49">
        <v>0.3</v>
      </c>
      <c r="N28" s="49">
        <v>0</v>
      </c>
      <c r="O28" s="49">
        <v>0</v>
      </c>
      <c r="P28" s="49">
        <v>0</v>
      </c>
      <c r="Q28" s="49">
        <v>0</v>
      </c>
      <c r="R28" s="49">
        <v>1</v>
      </c>
      <c r="S28" s="49">
        <v>0.3</v>
      </c>
      <c r="T28" s="49">
        <v>0</v>
      </c>
      <c r="U28" s="49">
        <v>0</v>
      </c>
      <c r="V28" s="49">
        <v>27</v>
      </c>
      <c r="W28" s="49">
        <v>8</v>
      </c>
      <c r="X28" s="49">
        <v>50</v>
      </c>
      <c r="Y28" s="49">
        <v>14</v>
      </c>
      <c r="Z28" s="49">
        <v>0</v>
      </c>
      <c r="AA28" s="49">
        <v>0</v>
      </c>
      <c r="AB28" s="49">
        <v>336</v>
      </c>
      <c r="AC28" s="58">
        <v>100</v>
      </c>
      <c r="AD28" s="54">
        <v>289</v>
      </c>
      <c r="AE28" s="50">
        <v>86</v>
      </c>
      <c r="AF28" s="50">
        <v>336</v>
      </c>
      <c r="AG28" s="50">
        <v>100</v>
      </c>
      <c r="AH28" s="50">
        <v>336</v>
      </c>
      <c r="AI28" s="50">
        <v>100</v>
      </c>
      <c r="AJ28" s="49">
        <v>3</v>
      </c>
      <c r="AK28" s="49">
        <v>2</v>
      </c>
      <c r="AL28" s="49">
        <v>2</v>
      </c>
      <c r="AM28" s="49">
        <v>1</v>
      </c>
      <c r="AN28" s="49">
        <v>1</v>
      </c>
      <c r="AO28" s="49">
        <v>4</v>
      </c>
      <c r="AP28" s="463" t="s">
        <v>47</v>
      </c>
      <c r="AQ28" s="464"/>
      <c r="AR28" s="464"/>
      <c r="AS28" s="464"/>
      <c r="AT28" s="464"/>
      <c r="AU28" s="464"/>
      <c r="AV28" s="462"/>
    </row>
    <row r="29" spans="1:48" ht="54">
      <c r="A29" s="54" t="s">
        <v>48</v>
      </c>
      <c r="B29" s="49">
        <v>344</v>
      </c>
      <c r="C29" s="49">
        <v>156</v>
      </c>
      <c r="D29" s="49">
        <v>168</v>
      </c>
      <c r="E29" s="49">
        <v>20</v>
      </c>
      <c r="F29" s="50">
        <v>6</v>
      </c>
      <c r="G29" s="50">
        <v>1.7</v>
      </c>
      <c r="H29" s="49">
        <v>2</v>
      </c>
      <c r="I29" s="50">
        <v>0.6</v>
      </c>
      <c r="J29" s="49">
        <v>0</v>
      </c>
      <c r="K29" s="50">
        <v>0</v>
      </c>
      <c r="L29" s="49">
        <v>0</v>
      </c>
      <c r="M29" s="50">
        <v>0</v>
      </c>
      <c r="N29" s="49">
        <v>0</v>
      </c>
      <c r="O29" s="50">
        <v>0</v>
      </c>
      <c r="P29" s="49">
        <v>0</v>
      </c>
      <c r="Q29" s="50">
        <v>0</v>
      </c>
      <c r="R29" s="49">
        <v>1</v>
      </c>
      <c r="S29" s="50">
        <v>0.3</v>
      </c>
      <c r="T29" s="49">
        <v>0</v>
      </c>
      <c r="U29" s="50">
        <v>0</v>
      </c>
      <c r="V29" s="49">
        <v>72</v>
      </c>
      <c r="W29" s="50">
        <v>20</v>
      </c>
      <c r="X29" s="49">
        <v>50</v>
      </c>
      <c r="Y29" s="50">
        <v>14</v>
      </c>
      <c r="Z29" s="49">
        <v>0</v>
      </c>
      <c r="AA29" s="50">
        <v>0</v>
      </c>
      <c r="AB29" s="49">
        <v>344</v>
      </c>
      <c r="AC29" s="50">
        <v>100</v>
      </c>
      <c r="AD29" s="49">
        <v>261</v>
      </c>
      <c r="AE29" s="50">
        <v>76</v>
      </c>
      <c r="AF29" s="49">
        <v>344</v>
      </c>
      <c r="AG29" s="50">
        <v>100</v>
      </c>
      <c r="AH29" s="49">
        <v>344</v>
      </c>
      <c r="AI29" s="50">
        <v>100</v>
      </c>
      <c r="AJ29" s="49">
        <v>4</v>
      </c>
      <c r="AK29" s="49">
        <v>0</v>
      </c>
      <c r="AL29" s="49">
        <v>0</v>
      </c>
      <c r="AM29" s="49">
        <v>1</v>
      </c>
      <c r="AN29" s="49">
        <v>1</v>
      </c>
      <c r="AO29" s="49">
        <v>7</v>
      </c>
      <c r="AP29" s="49" t="s">
        <v>49</v>
      </c>
      <c r="AQ29" s="49">
        <v>0</v>
      </c>
      <c r="AR29" s="49">
        <v>0</v>
      </c>
      <c r="AS29" s="50">
        <v>1</v>
      </c>
      <c r="AT29" s="49" t="s">
        <v>49</v>
      </c>
      <c r="AU29" s="49" t="s">
        <v>49</v>
      </c>
      <c r="AV29" s="49" t="s">
        <v>50</v>
      </c>
    </row>
    <row r="30" spans="1:48" ht="22.5">
      <c r="A30" s="122" t="s">
        <v>51</v>
      </c>
      <c r="B30" s="52" t="s">
        <v>56</v>
      </c>
      <c r="C30" s="52" t="s">
        <v>114</v>
      </c>
      <c r="D30" s="52" t="s">
        <v>53</v>
      </c>
      <c r="E30" s="52">
        <v>-5</v>
      </c>
      <c r="F30" s="52">
        <v>0</v>
      </c>
      <c r="G30" s="52">
        <v>-0.1</v>
      </c>
      <c r="H30" s="52">
        <v>0</v>
      </c>
      <c r="I30" s="52">
        <v>0</v>
      </c>
      <c r="J30" s="52">
        <v>0</v>
      </c>
      <c r="K30" s="52">
        <v>0</v>
      </c>
      <c r="L30" s="52">
        <v>-1</v>
      </c>
      <c r="M30" s="52">
        <v>0</v>
      </c>
      <c r="N30" s="52">
        <v>0</v>
      </c>
      <c r="O30" s="52">
        <v>0</v>
      </c>
      <c r="P30" s="52">
        <v>0</v>
      </c>
      <c r="Q30" s="52">
        <v>0</v>
      </c>
      <c r="R30" s="52">
        <v>0</v>
      </c>
      <c r="S30" s="52">
        <v>0</v>
      </c>
      <c r="T30" s="52">
        <v>0</v>
      </c>
      <c r="U30" s="52">
        <v>0</v>
      </c>
      <c r="V30" s="52" t="s">
        <v>1680</v>
      </c>
      <c r="W30" s="52" t="s">
        <v>424</v>
      </c>
      <c r="X30" s="52">
        <v>0</v>
      </c>
      <c r="Y30" s="52">
        <v>0</v>
      </c>
      <c r="Z30" s="52">
        <v>0</v>
      </c>
      <c r="AA30" s="52">
        <v>0</v>
      </c>
      <c r="AB30" s="52" t="s">
        <v>56</v>
      </c>
      <c r="AC30" s="52">
        <v>0</v>
      </c>
      <c r="AD30" s="52">
        <v>-28</v>
      </c>
      <c r="AE30" s="52">
        <v>-10</v>
      </c>
      <c r="AF30" s="52" t="s">
        <v>56</v>
      </c>
      <c r="AG30" s="52">
        <v>0</v>
      </c>
      <c r="AH30" s="52" t="s">
        <v>56</v>
      </c>
      <c r="AI30" s="52">
        <v>0</v>
      </c>
      <c r="AJ30" s="52" t="s">
        <v>95</v>
      </c>
      <c r="AK30" s="52">
        <v>-2</v>
      </c>
      <c r="AL30" s="52">
        <v>-2</v>
      </c>
      <c r="AM30" s="52">
        <v>0</v>
      </c>
      <c r="AN30" s="52">
        <v>0</v>
      </c>
      <c r="AO30" s="52" t="s">
        <v>53</v>
      </c>
      <c r="AP30" s="53" t="s">
        <v>64</v>
      </c>
      <c r="AQ30" s="52">
        <v>0</v>
      </c>
      <c r="AR30" s="52">
        <v>0</v>
      </c>
      <c r="AS30" s="52" t="s">
        <v>95</v>
      </c>
      <c r="AT30" s="53" t="s">
        <v>64</v>
      </c>
      <c r="AU30" s="53" t="s">
        <v>64</v>
      </c>
      <c r="AV30" s="52" t="s">
        <v>47</v>
      </c>
    </row>
    <row r="31" spans="1:48" ht="342">
      <c r="A31" s="54" t="s">
        <v>65</v>
      </c>
      <c r="B31" s="463" t="s">
        <v>2406</v>
      </c>
      <c r="C31" s="464"/>
      <c r="D31" s="464"/>
      <c r="E31" s="462"/>
      <c r="F31" s="463" t="s">
        <v>2407</v>
      </c>
      <c r="G31" s="464"/>
      <c r="H31" s="464"/>
      <c r="I31" s="464"/>
      <c r="J31" s="464"/>
      <c r="K31" s="462"/>
      <c r="L31" s="463" t="s">
        <v>2408</v>
      </c>
      <c r="M31" s="462"/>
      <c r="N31" s="463" t="s">
        <v>2409</v>
      </c>
      <c r="O31" s="462"/>
      <c r="P31" s="463" t="s">
        <v>2410</v>
      </c>
      <c r="Q31" s="464"/>
      <c r="R31" s="464"/>
      <c r="S31" s="464"/>
      <c r="T31" s="464"/>
      <c r="U31" s="462"/>
      <c r="V31" s="463" t="s">
        <v>2411</v>
      </c>
      <c r="W31" s="464"/>
      <c r="X31" s="464"/>
      <c r="Y31" s="464"/>
      <c r="Z31" s="464"/>
      <c r="AA31" s="464"/>
      <c r="AB31" s="464"/>
      <c r="AC31" s="462"/>
      <c r="AD31" s="463" t="s">
        <v>2412</v>
      </c>
      <c r="AE31" s="462"/>
      <c r="AF31" s="463" t="s">
        <v>766</v>
      </c>
      <c r="AG31" s="462"/>
      <c r="AH31" s="463" t="s">
        <v>2413</v>
      </c>
      <c r="AI31" s="462"/>
      <c r="AJ31" s="50" t="s">
        <v>2414</v>
      </c>
      <c r="AK31" s="463" t="s">
        <v>2415</v>
      </c>
      <c r="AL31" s="462"/>
      <c r="AM31" s="463" t="s">
        <v>880</v>
      </c>
      <c r="AN31" s="462"/>
      <c r="AO31" s="50" t="s">
        <v>78</v>
      </c>
      <c r="AP31" s="50" t="s">
        <v>2416</v>
      </c>
      <c r="AQ31" s="463" t="s">
        <v>2417</v>
      </c>
      <c r="AR31" s="462"/>
      <c r="AS31" s="50" t="s">
        <v>81</v>
      </c>
      <c r="AT31" s="50" t="s">
        <v>2418</v>
      </c>
      <c r="AU31" s="50" t="s">
        <v>2419</v>
      </c>
      <c r="AV31" s="50" t="s">
        <v>2420</v>
      </c>
    </row>
    <row r="32" spans="1:48" ht="30.75" customHeight="1">
      <c r="A32" s="441" t="s">
        <v>2421</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2"/>
    </row>
    <row r="33" spans="1:48" ht="36">
      <c r="A33" s="54" t="s">
        <v>46</v>
      </c>
      <c r="B33" s="49">
        <v>129</v>
      </c>
      <c r="C33" s="49">
        <v>60</v>
      </c>
      <c r="D33" s="49">
        <v>62</v>
      </c>
      <c r="E33" s="49">
        <v>7</v>
      </c>
      <c r="F33" s="49">
        <v>3</v>
      </c>
      <c r="G33" s="49">
        <v>2.2999999999999998</v>
      </c>
      <c r="H33" s="49">
        <v>0</v>
      </c>
      <c r="I33" s="49">
        <v>0</v>
      </c>
      <c r="J33" s="49">
        <v>0</v>
      </c>
      <c r="K33" s="49">
        <v>0</v>
      </c>
      <c r="L33" s="49">
        <v>0</v>
      </c>
      <c r="M33" s="49">
        <v>0</v>
      </c>
      <c r="N33" s="49">
        <v>0</v>
      </c>
      <c r="O33" s="49">
        <v>0</v>
      </c>
      <c r="P33" s="49">
        <v>0</v>
      </c>
      <c r="Q33" s="49">
        <v>0</v>
      </c>
      <c r="R33" s="49">
        <v>0</v>
      </c>
      <c r="S33" s="49">
        <v>0</v>
      </c>
      <c r="T33" s="49">
        <v>0</v>
      </c>
      <c r="U33" s="49">
        <v>0</v>
      </c>
      <c r="V33" s="49">
        <v>0</v>
      </c>
      <c r="W33" s="49">
        <v>0</v>
      </c>
      <c r="X33" s="49">
        <v>15</v>
      </c>
      <c r="Y33" s="49">
        <v>0</v>
      </c>
      <c r="Z33" s="49">
        <v>15</v>
      </c>
      <c r="AA33" s="49">
        <v>0</v>
      </c>
      <c r="AB33" s="49">
        <v>0</v>
      </c>
      <c r="AC33" s="58">
        <v>0</v>
      </c>
      <c r="AD33" s="54">
        <v>55</v>
      </c>
      <c r="AE33" s="50">
        <v>42.6</v>
      </c>
      <c r="AF33" s="50">
        <v>129</v>
      </c>
      <c r="AG33" s="50">
        <v>100</v>
      </c>
      <c r="AH33" s="50">
        <v>126</v>
      </c>
      <c r="AI33" s="50">
        <v>100</v>
      </c>
      <c r="AJ33" s="49">
        <v>7</v>
      </c>
      <c r="AK33" s="49">
        <v>0</v>
      </c>
      <c r="AL33" s="49">
        <v>0</v>
      </c>
      <c r="AM33" s="49">
        <v>1</v>
      </c>
      <c r="AN33" s="49">
        <v>1</v>
      </c>
      <c r="AO33" s="49">
        <v>1</v>
      </c>
      <c r="AP33" s="463" t="s">
        <v>47</v>
      </c>
      <c r="AQ33" s="464"/>
      <c r="AR33" s="464"/>
      <c r="AS33" s="464"/>
      <c r="AT33" s="464"/>
      <c r="AU33" s="464"/>
      <c r="AV33" s="462"/>
    </row>
    <row r="34" spans="1:48" ht="54">
      <c r="A34" s="54" t="s">
        <v>48</v>
      </c>
      <c r="B34" s="49">
        <v>143</v>
      </c>
      <c r="C34" s="49">
        <v>69</v>
      </c>
      <c r="D34" s="49">
        <v>62</v>
      </c>
      <c r="E34" s="49">
        <v>12</v>
      </c>
      <c r="F34" s="50">
        <v>3</v>
      </c>
      <c r="G34" s="50">
        <v>2.1</v>
      </c>
      <c r="H34" s="49">
        <v>1</v>
      </c>
      <c r="I34" s="50">
        <v>0.7</v>
      </c>
      <c r="J34" s="49">
        <v>0</v>
      </c>
      <c r="K34" s="50">
        <v>0</v>
      </c>
      <c r="L34" s="49">
        <v>0</v>
      </c>
      <c r="M34" s="50">
        <v>0</v>
      </c>
      <c r="N34" s="49">
        <v>0</v>
      </c>
      <c r="O34" s="50">
        <v>0</v>
      </c>
      <c r="P34" s="49">
        <v>0</v>
      </c>
      <c r="Q34" s="50">
        <v>0</v>
      </c>
      <c r="R34" s="49">
        <v>0</v>
      </c>
      <c r="S34" s="50">
        <v>0</v>
      </c>
      <c r="T34" s="49">
        <v>0</v>
      </c>
      <c r="U34" s="50">
        <v>0</v>
      </c>
      <c r="V34" s="49">
        <v>75</v>
      </c>
      <c r="W34" s="50">
        <v>52</v>
      </c>
      <c r="X34" s="49">
        <v>15</v>
      </c>
      <c r="Y34" s="50">
        <v>10</v>
      </c>
      <c r="Z34" s="49">
        <v>32</v>
      </c>
      <c r="AA34" s="50">
        <v>22</v>
      </c>
      <c r="AB34" s="49">
        <v>20</v>
      </c>
      <c r="AC34" s="50">
        <v>14</v>
      </c>
      <c r="AD34" s="49">
        <v>120</v>
      </c>
      <c r="AE34" s="50">
        <v>84</v>
      </c>
      <c r="AF34" s="49">
        <v>129</v>
      </c>
      <c r="AG34" s="50">
        <v>93</v>
      </c>
      <c r="AH34" s="49">
        <v>139</v>
      </c>
      <c r="AI34" s="50">
        <v>93</v>
      </c>
      <c r="AJ34" s="49">
        <v>15</v>
      </c>
      <c r="AK34" s="49">
        <v>0</v>
      </c>
      <c r="AL34" s="49">
        <v>0</v>
      </c>
      <c r="AM34" s="49">
        <v>1</v>
      </c>
      <c r="AN34" s="49">
        <v>1</v>
      </c>
      <c r="AO34" s="49">
        <v>2</v>
      </c>
      <c r="AP34" s="49" t="s">
        <v>1444</v>
      </c>
      <c r="AQ34" s="49">
        <v>2</v>
      </c>
      <c r="AR34" s="49">
        <v>13</v>
      </c>
      <c r="AS34" s="50">
        <v>1</v>
      </c>
      <c r="AT34" s="49" t="s">
        <v>2148</v>
      </c>
      <c r="AU34" s="49" t="s">
        <v>2148</v>
      </c>
      <c r="AV34" s="49" t="s">
        <v>2148</v>
      </c>
    </row>
    <row r="35" spans="1:48" ht="22.5">
      <c r="A35" s="122" t="s">
        <v>51</v>
      </c>
      <c r="B35" s="52" t="s">
        <v>419</v>
      </c>
      <c r="C35" s="52" t="s">
        <v>91</v>
      </c>
      <c r="D35" s="52">
        <v>0</v>
      </c>
      <c r="E35" s="52" t="s">
        <v>52</v>
      </c>
      <c r="F35" s="52">
        <v>0</v>
      </c>
      <c r="G35" s="52">
        <v>-0.2</v>
      </c>
      <c r="H35" s="52" t="s">
        <v>95</v>
      </c>
      <c r="I35" s="52">
        <v>-0.3</v>
      </c>
      <c r="J35" s="52">
        <v>0</v>
      </c>
      <c r="K35" s="52">
        <v>0</v>
      </c>
      <c r="L35" s="52">
        <v>0</v>
      </c>
      <c r="M35" s="52">
        <v>0</v>
      </c>
      <c r="N35" s="52">
        <v>0</v>
      </c>
      <c r="O35" s="52">
        <v>0</v>
      </c>
      <c r="P35" s="52">
        <v>0</v>
      </c>
      <c r="Q35" s="52">
        <v>0</v>
      </c>
      <c r="R35" s="52">
        <v>0</v>
      </c>
      <c r="S35" s="52">
        <v>0</v>
      </c>
      <c r="T35" s="52">
        <v>0</v>
      </c>
      <c r="U35" s="52">
        <v>0</v>
      </c>
      <c r="V35" s="52" t="s">
        <v>579</v>
      </c>
      <c r="W35" s="52" t="s">
        <v>120</v>
      </c>
      <c r="X35" s="52">
        <v>0</v>
      </c>
      <c r="Y35" s="52" t="s">
        <v>114</v>
      </c>
      <c r="Z35" s="52" t="s">
        <v>190</v>
      </c>
      <c r="AA35" s="52" t="s">
        <v>61</v>
      </c>
      <c r="AB35" s="52" t="s">
        <v>57</v>
      </c>
      <c r="AC35" s="52" t="s">
        <v>419</v>
      </c>
      <c r="AD35" s="52" t="s">
        <v>1326</v>
      </c>
      <c r="AE35" s="52" t="s">
        <v>2422</v>
      </c>
      <c r="AF35" s="52">
        <v>0</v>
      </c>
      <c r="AG35" s="52">
        <v>-7</v>
      </c>
      <c r="AH35" s="52" t="s">
        <v>447</v>
      </c>
      <c r="AI35" s="52">
        <v>-7</v>
      </c>
      <c r="AJ35" s="52" t="s">
        <v>56</v>
      </c>
      <c r="AK35" s="52">
        <v>0</v>
      </c>
      <c r="AL35" s="52">
        <v>0</v>
      </c>
      <c r="AM35" s="52">
        <v>0</v>
      </c>
      <c r="AN35" s="52">
        <v>0</v>
      </c>
      <c r="AO35" s="52" t="s">
        <v>95</v>
      </c>
      <c r="AP35" s="53" t="s">
        <v>64</v>
      </c>
      <c r="AQ35" s="52">
        <v>2</v>
      </c>
      <c r="AR35" s="52">
        <v>13</v>
      </c>
      <c r="AS35" s="52">
        <v>1</v>
      </c>
      <c r="AT35" s="53" t="s">
        <v>64</v>
      </c>
      <c r="AU35" s="53" t="s">
        <v>64</v>
      </c>
      <c r="AV35" s="52" t="s">
        <v>47</v>
      </c>
    </row>
    <row r="36" spans="1:48" ht="409.5">
      <c r="A36" s="54" t="s">
        <v>65</v>
      </c>
      <c r="B36" s="463" t="s">
        <v>2423</v>
      </c>
      <c r="C36" s="464"/>
      <c r="D36" s="464"/>
      <c r="E36" s="462"/>
      <c r="F36" s="463" t="s">
        <v>2424</v>
      </c>
      <c r="G36" s="464"/>
      <c r="H36" s="464"/>
      <c r="I36" s="464"/>
      <c r="J36" s="464"/>
      <c r="K36" s="462"/>
      <c r="L36" s="463" t="s">
        <v>2425</v>
      </c>
      <c r="M36" s="462"/>
      <c r="N36" s="463" t="s">
        <v>2426</v>
      </c>
      <c r="O36" s="462"/>
      <c r="P36" s="463" t="s">
        <v>2427</v>
      </c>
      <c r="Q36" s="464"/>
      <c r="R36" s="464"/>
      <c r="S36" s="464"/>
      <c r="T36" s="464"/>
      <c r="U36" s="462"/>
      <c r="V36" s="463" t="s">
        <v>2428</v>
      </c>
      <c r="W36" s="464"/>
      <c r="X36" s="464"/>
      <c r="Y36" s="464"/>
      <c r="Z36" s="464"/>
      <c r="AA36" s="464"/>
      <c r="AB36" s="464"/>
      <c r="AC36" s="462"/>
      <c r="AD36" s="463" t="s">
        <v>72</v>
      </c>
      <c r="AE36" s="462"/>
      <c r="AF36" s="463" t="s">
        <v>2429</v>
      </c>
      <c r="AG36" s="462"/>
      <c r="AH36" s="463" t="s">
        <v>2430</v>
      </c>
      <c r="AI36" s="462"/>
      <c r="AJ36" s="50" t="s">
        <v>2431</v>
      </c>
      <c r="AK36" s="463" t="s">
        <v>1307</v>
      </c>
      <c r="AL36" s="462"/>
      <c r="AM36" s="463" t="s">
        <v>2432</v>
      </c>
      <c r="AN36" s="462"/>
      <c r="AO36" s="50" t="s">
        <v>78</v>
      </c>
      <c r="AP36" s="50" t="s">
        <v>2433</v>
      </c>
      <c r="AQ36" s="463" t="s">
        <v>2434</v>
      </c>
      <c r="AR36" s="462"/>
      <c r="AS36" s="50" t="s">
        <v>81</v>
      </c>
      <c r="AT36" s="50" t="s">
        <v>858</v>
      </c>
      <c r="AU36" s="50" t="s">
        <v>106</v>
      </c>
      <c r="AV36" s="50" t="s">
        <v>735</v>
      </c>
    </row>
    <row r="37" spans="1:48" ht="30.75" customHeight="1">
      <c r="A37" s="441" t="s">
        <v>4469</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2"/>
    </row>
    <row r="38" spans="1:48" ht="36">
      <c r="A38" s="54" t="s">
        <v>46</v>
      </c>
      <c r="B38" s="49">
        <v>99</v>
      </c>
      <c r="C38" s="49">
        <v>47</v>
      </c>
      <c r="D38" s="49">
        <v>45</v>
      </c>
      <c r="E38" s="49">
        <v>7</v>
      </c>
      <c r="F38" s="49">
        <v>2</v>
      </c>
      <c r="G38" s="49">
        <v>0</v>
      </c>
      <c r="H38" s="49">
        <v>0</v>
      </c>
      <c r="I38" s="49">
        <v>0</v>
      </c>
      <c r="J38" s="49">
        <v>0</v>
      </c>
      <c r="K38" s="49">
        <v>0</v>
      </c>
      <c r="L38" s="49">
        <v>0</v>
      </c>
      <c r="M38" s="49">
        <v>0</v>
      </c>
      <c r="N38" s="49">
        <v>0</v>
      </c>
      <c r="O38" s="49">
        <v>0</v>
      </c>
      <c r="P38" s="49">
        <v>0</v>
      </c>
      <c r="Q38" s="49">
        <v>0</v>
      </c>
      <c r="R38" s="49">
        <v>0</v>
      </c>
      <c r="S38" s="49">
        <v>0</v>
      </c>
      <c r="T38" s="49">
        <v>0</v>
      </c>
      <c r="U38" s="49">
        <v>0</v>
      </c>
      <c r="V38" s="49">
        <v>15</v>
      </c>
      <c r="W38" s="49">
        <v>15</v>
      </c>
      <c r="X38" s="49">
        <v>10</v>
      </c>
      <c r="Y38" s="49">
        <v>10</v>
      </c>
      <c r="Z38" s="49">
        <v>0</v>
      </c>
      <c r="AA38" s="49">
        <v>0</v>
      </c>
      <c r="AB38" s="49">
        <v>50</v>
      </c>
      <c r="AC38" s="58">
        <v>50</v>
      </c>
      <c r="AD38" s="54">
        <v>60</v>
      </c>
      <c r="AE38" s="50">
        <v>60</v>
      </c>
      <c r="AF38" s="50">
        <v>60</v>
      </c>
      <c r="AG38" s="50">
        <v>60</v>
      </c>
      <c r="AH38" s="50">
        <v>99</v>
      </c>
      <c r="AI38" s="50">
        <v>100</v>
      </c>
      <c r="AJ38" s="49">
        <v>3</v>
      </c>
      <c r="AK38" s="49">
        <v>0</v>
      </c>
      <c r="AL38" s="49">
        <v>0</v>
      </c>
      <c r="AM38" s="49">
        <v>0.5</v>
      </c>
      <c r="AN38" s="49">
        <v>1</v>
      </c>
      <c r="AO38" s="49">
        <v>3</v>
      </c>
      <c r="AP38" s="463" t="s">
        <v>47</v>
      </c>
      <c r="AQ38" s="464"/>
      <c r="AR38" s="464"/>
      <c r="AS38" s="464"/>
      <c r="AT38" s="464"/>
      <c r="AU38" s="464"/>
      <c r="AV38" s="462"/>
    </row>
    <row r="39" spans="1:48" ht="54">
      <c r="A39" s="54" t="s">
        <v>48</v>
      </c>
      <c r="B39" s="49">
        <v>103</v>
      </c>
      <c r="C39" s="49">
        <v>47</v>
      </c>
      <c r="D39" s="49">
        <v>49</v>
      </c>
      <c r="E39" s="49">
        <v>7</v>
      </c>
      <c r="F39" s="50">
        <v>4</v>
      </c>
      <c r="G39" s="50">
        <v>3</v>
      </c>
      <c r="H39" s="49">
        <v>1</v>
      </c>
      <c r="I39" s="50">
        <v>1</v>
      </c>
      <c r="J39" s="49">
        <v>0</v>
      </c>
      <c r="K39" s="50">
        <v>0</v>
      </c>
      <c r="L39" s="49">
        <v>0</v>
      </c>
      <c r="M39" s="50">
        <v>0</v>
      </c>
      <c r="N39" s="49">
        <v>0</v>
      </c>
      <c r="O39" s="50">
        <v>0</v>
      </c>
      <c r="P39" s="49">
        <v>0</v>
      </c>
      <c r="Q39" s="50">
        <v>0</v>
      </c>
      <c r="R39" s="49">
        <v>0</v>
      </c>
      <c r="S39" s="50">
        <v>0</v>
      </c>
      <c r="T39" s="49">
        <v>2</v>
      </c>
      <c r="U39" s="50">
        <v>1</v>
      </c>
      <c r="V39" s="49">
        <v>10</v>
      </c>
      <c r="W39" s="50">
        <v>10</v>
      </c>
      <c r="X39" s="49">
        <v>10</v>
      </c>
      <c r="Y39" s="50">
        <v>10</v>
      </c>
      <c r="Z39" s="49">
        <v>0</v>
      </c>
      <c r="AA39" s="50">
        <v>0</v>
      </c>
      <c r="AB39" s="49">
        <v>49</v>
      </c>
      <c r="AC39" s="50">
        <v>49</v>
      </c>
      <c r="AD39" s="49">
        <v>79</v>
      </c>
      <c r="AE39" s="50">
        <v>79</v>
      </c>
      <c r="AF39" s="49">
        <v>60</v>
      </c>
      <c r="AG39" s="50">
        <v>60</v>
      </c>
      <c r="AH39" s="49">
        <v>103</v>
      </c>
      <c r="AI39" s="50">
        <v>100</v>
      </c>
      <c r="AJ39" s="49">
        <v>3</v>
      </c>
      <c r="AK39" s="49">
        <v>0</v>
      </c>
      <c r="AL39" s="49">
        <v>0</v>
      </c>
      <c r="AM39" s="49">
        <v>0.5</v>
      </c>
      <c r="AN39" s="49">
        <v>1</v>
      </c>
      <c r="AO39" s="49">
        <v>3</v>
      </c>
      <c r="AP39" s="49" t="s">
        <v>50</v>
      </c>
      <c r="AQ39" s="49">
        <v>0</v>
      </c>
      <c r="AR39" s="49">
        <v>0</v>
      </c>
      <c r="AS39" s="50">
        <v>1</v>
      </c>
      <c r="AT39" s="49" t="s">
        <v>49</v>
      </c>
      <c r="AU39" s="49" t="s">
        <v>50</v>
      </c>
      <c r="AV39" s="49" t="s">
        <v>50</v>
      </c>
    </row>
    <row r="40" spans="1:48" ht="22.5">
      <c r="A40" s="122" t="s">
        <v>51</v>
      </c>
      <c r="B40" s="52" t="s">
        <v>89</v>
      </c>
      <c r="C40" s="52">
        <v>0</v>
      </c>
      <c r="D40" s="52" t="s">
        <v>89</v>
      </c>
      <c r="E40" s="52">
        <v>0</v>
      </c>
      <c r="F40" s="52" t="s">
        <v>88</v>
      </c>
      <c r="G40" s="52" t="s">
        <v>53</v>
      </c>
      <c r="H40" s="52" t="s">
        <v>95</v>
      </c>
      <c r="I40" s="52" t="s">
        <v>95</v>
      </c>
      <c r="J40" s="52">
        <v>0</v>
      </c>
      <c r="K40" s="52">
        <v>0</v>
      </c>
      <c r="L40" s="52">
        <v>0</v>
      </c>
      <c r="M40" s="52">
        <v>0</v>
      </c>
      <c r="N40" s="52">
        <v>0</v>
      </c>
      <c r="O40" s="52">
        <v>0</v>
      </c>
      <c r="P40" s="52">
        <v>0</v>
      </c>
      <c r="Q40" s="52">
        <v>0</v>
      </c>
      <c r="R40" s="52">
        <v>0</v>
      </c>
      <c r="S40" s="52">
        <v>0</v>
      </c>
      <c r="T40" s="52" t="s">
        <v>88</v>
      </c>
      <c r="U40" s="52" t="s">
        <v>95</v>
      </c>
      <c r="V40" s="52">
        <v>-5</v>
      </c>
      <c r="W40" s="52">
        <v>-5</v>
      </c>
      <c r="X40" s="52">
        <v>0</v>
      </c>
      <c r="Y40" s="52">
        <v>0</v>
      </c>
      <c r="Z40" s="52">
        <v>0</v>
      </c>
      <c r="AA40" s="52">
        <v>0</v>
      </c>
      <c r="AB40" s="52">
        <v>-1</v>
      </c>
      <c r="AC40" s="52">
        <v>-1</v>
      </c>
      <c r="AD40" s="52" t="s">
        <v>181</v>
      </c>
      <c r="AE40" s="52" t="s">
        <v>181</v>
      </c>
      <c r="AF40" s="52">
        <v>0</v>
      </c>
      <c r="AG40" s="52">
        <v>0</v>
      </c>
      <c r="AH40" s="52" t="s">
        <v>89</v>
      </c>
      <c r="AI40" s="52">
        <v>0</v>
      </c>
      <c r="AJ40" s="52">
        <v>0</v>
      </c>
      <c r="AK40" s="52">
        <v>0</v>
      </c>
      <c r="AL40" s="52">
        <v>0</v>
      </c>
      <c r="AM40" s="52">
        <v>0</v>
      </c>
      <c r="AN40" s="52">
        <v>0</v>
      </c>
      <c r="AO40" s="52">
        <v>0</v>
      </c>
      <c r="AP40" s="52" t="s">
        <v>47</v>
      </c>
      <c r="AQ40" s="52">
        <v>0</v>
      </c>
      <c r="AR40" s="52">
        <v>0</v>
      </c>
      <c r="AS40" s="52">
        <v>1</v>
      </c>
      <c r="AT40" s="53" t="s">
        <v>64</v>
      </c>
      <c r="AU40" s="52" t="s">
        <v>47</v>
      </c>
      <c r="AV40" s="52" t="s">
        <v>47</v>
      </c>
    </row>
    <row r="41" spans="1:48" ht="409.5">
      <c r="A41" s="54" t="s">
        <v>65</v>
      </c>
      <c r="B41" s="463" t="s">
        <v>2435</v>
      </c>
      <c r="C41" s="464"/>
      <c r="D41" s="464"/>
      <c r="E41" s="462"/>
      <c r="F41" s="463" t="s">
        <v>2436</v>
      </c>
      <c r="G41" s="464"/>
      <c r="H41" s="464"/>
      <c r="I41" s="464"/>
      <c r="J41" s="464"/>
      <c r="K41" s="462"/>
      <c r="L41" s="463" t="s">
        <v>2437</v>
      </c>
      <c r="M41" s="462"/>
      <c r="N41" s="463" t="s">
        <v>2438</v>
      </c>
      <c r="O41" s="462"/>
      <c r="P41" s="463" t="s">
        <v>2439</v>
      </c>
      <c r="Q41" s="464"/>
      <c r="R41" s="464"/>
      <c r="S41" s="464"/>
      <c r="T41" s="464"/>
      <c r="U41" s="462"/>
      <c r="V41" s="463" t="s">
        <v>2440</v>
      </c>
      <c r="W41" s="464"/>
      <c r="X41" s="464"/>
      <c r="Y41" s="464"/>
      <c r="Z41" s="464"/>
      <c r="AA41" s="464"/>
      <c r="AB41" s="464"/>
      <c r="AC41" s="462"/>
      <c r="AD41" s="463" t="s">
        <v>72</v>
      </c>
      <c r="AE41" s="462"/>
      <c r="AF41" s="463" t="s">
        <v>2441</v>
      </c>
      <c r="AG41" s="462"/>
      <c r="AH41" s="463" t="s">
        <v>2442</v>
      </c>
      <c r="AI41" s="462"/>
      <c r="AJ41" s="50" t="s">
        <v>2443</v>
      </c>
      <c r="AK41" s="463" t="s">
        <v>1968</v>
      </c>
      <c r="AL41" s="462"/>
      <c r="AM41" s="463" t="s">
        <v>1515</v>
      </c>
      <c r="AN41" s="462"/>
      <c r="AO41" s="50" t="s">
        <v>161</v>
      </c>
      <c r="AP41" s="50" t="s">
        <v>2444</v>
      </c>
      <c r="AQ41" s="463" t="s">
        <v>2445</v>
      </c>
      <c r="AR41" s="462"/>
      <c r="AS41" s="50" t="s">
        <v>81</v>
      </c>
      <c r="AT41" s="50" t="s">
        <v>82</v>
      </c>
      <c r="AU41" s="50" t="s">
        <v>2446</v>
      </c>
      <c r="AV41" s="50" t="s">
        <v>2447</v>
      </c>
    </row>
    <row r="42" spans="1:48" ht="15.75" customHeight="1"/>
    <row r="43" spans="1:48" ht="15.75" customHeight="1"/>
    <row r="44" spans="1:48" ht="15.75" customHeight="1"/>
    <row r="45" spans="1:48" ht="15.75" customHeight="1"/>
    <row r="46" spans="1:48" ht="15.75" customHeight="1"/>
    <row r="47" spans="1:48" ht="15.75" customHeight="1"/>
    <row r="48" spans="1: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17">
    <mergeCell ref="AM21:AN21"/>
    <mergeCell ref="P31:U31"/>
    <mergeCell ref="V31:AC31"/>
    <mergeCell ref="P41:U41"/>
    <mergeCell ref="V41:AC41"/>
    <mergeCell ref="AD21:AE21"/>
    <mergeCell ref="AF21:AG21"/>
    <mergeCell ref="AH21:AI21"/>
    <mergeCell ref="AK21:AL21"/>
    <mergeCell ref="P21:U21"/>
    <mergeCell ref="P36:U36"/>
    <mergeCell ref="V36:AC36"/>
    <mergeCell ref="AQ41:AR41"/>
    <mergeCell ref="AQ36:AR36"/>
    <mergeCell ref="AD41:AE41"/>
    <mergeCell ref="AF41:AG41"/>
    <mergeCell ref="AH41:AI41"/>
    <mergeCell ref="AK41:AL41"/>
    <mergeCell ref="AM41:AN41"/>
    <mergeCell ref="AD31:AE31"/>
    <mergeCell ref="AF31:AG31"/>
    <mergeCell ref="AH31:AI31"/>
    <mergeCell ref="AK31:AL31"/>
    <mergeCell ref="AM31:AN31"/>
    <mergeCell ref="AH36:AI36"/>
    <mergeCell ref="AK36:AL36"/>
    <mergeCell ref="AM36:AN36"/>
    <mergeCell ref="N36:O36"/>
    <mergeCell ref="AQ26:AR26"/>
    <mergeCell ref="AP8:AP9"/>
    <mergeCell ref="AQ16:AR16"/>
    <mergeCell ref="AK26:AL26"/>
    <mergeCell ref="AK16:AL16"/>
    <mergeCell ref="AK8:AL9"/>
    <mergeCell ref="AM8:AN9"/>
    <mergeCell ref="AO8:AO9"/>
    <mergeCell ref="AM26:AN26"/>
    <mergeCell ref="AP23:AV23"/>
    <mergeCell ref="AP28:AV28"/>
    <mergeCell ref="AP33:AV33"/>
    <mergeCell ref="AQ31:AR31"/>
    <mergeCell ref="AP18:AV18"/>
    <mergeCell ref="AP13:AV13"/>
    <mergeCell ref="AM16:AN16"/>
    <mergeCell ref="V21:AC21"/>
    <mergeCell ref="A22:AV22"/>
    <mergeCell ref="AQ21:AR21"/>
    <mergeCell ref="B21:E21"/>
    <mergeCell ref="F21:K21"/>
    <mergeCell ref="AD36:AE36"/>
    <mergeCell ref="AF36:AG36"/>
    <mergeCell ref="B41:E41"/>
    <mergeCell ref="F41:K41"/>
    <mergeCell ref="L41:M41"/>
    <mergeCell ref="N41:O41"/>
    <mergeCell ref="V26:AC26"/>
    <mergeCell ref="A27:AV27"/>
    <mergeCell ref="B26:E26"/>
    <mergeCell ref="AF26:AG26"/>
    <mergeCell ref="AH26:AI26"/>
    <mergeCell ref="F26:K26"/>
    <mergeCell ref="L26:M26"/>
    <mergeCell ref="N26:O26"/>
    <mergeCell ref="P26:U26"/>
    <mergeCell ref="AD26:AE26"/>
    <mergeCell ref="F36:K36"/>
    <mergeCell ref="L36:M36"/>
    <mergeCell ref="A37:AV37"/>
    <mergeCell ref="A32:AV32"/>
    <mergeCell ref="B31:E31"/>
    <mergeCell ref="F31:K31"/>
    <mergeCell ref="L31:M31"/>
    <mergeCell ref="N31:O31"/>
    <mergeCell ref="B36:E36"/>
    <mergeCell ref="AP38:AV38"/>
    <mergeCell ref="L21:M21"/>
    <mergeCell ref="N21:O21"/>
    <mergeCell ref="F7:AJ7"/>
    <mergeCell ref="AK7:AP7"/>
    <mergeCell ref="AH8:AI9"/>
    <mergeCell ref="AJ8:AJ9"/>
    <mergeCell ref="X9:Y9"/>
    <mergeCell ref="Z9:AA9"/>
    <mergeCell ref="L8:M9"/>
    <mergeCell ref="N8:O9"/>
    <mergeCell ref="P8:U8"/>
    <mergeCell ref="P9:Q9"/>
    <mergeCell ref="R9:S9"/>
    <mergeCell ref="V8:AC8"/>
    <mergeCell ref="AB9:AC9"/>
    <mergeCell ref="F16:K16"/>
    <mergeCell ref="A17:AV17"/>
    <mergeCell ref="AF8:AG9"/>
    <mergeCell ref="AQ7:AR9"/>
    <mergeCell ref="AS7:AS9"/>
    <mergeCell ref="AT7:AT9"/>
    <mergeCell ref="AU7:AU9"/>
    <mergeCell ref="AV7:AV9"/>
    <mergeCell ref="V16:AC16"/>
    <mergeCell ref="AD16:AE16"/>
    <mergeCell ref="AF16:AG16"/>
    <mergeCell ref="AH16:AI16"/>
    <mergeCell ref="A11:AV11"/>
    <mergeCell ref="A12:AV12"/>
    <mergeCell ref="L16:M16"/>
    <mergeCell ref="N16:O16"/>
    <mergeCell ref="P16:U16"/>
    <mergeCell ref="B16:E16"/>
    <mergeCell ref="A7:A10"/>
    <mergeCell ref="B7:E9"/>
    <mergeCell ref="F8:K8"/>
    <mergeCell ref="F9:G9"/>
    <mergeCell ref="H9:I9"/>
    <mergeCell ref="J9:K9"/>
    <mergeCell ref="T9:U9"/>
    <mergeCell ref="V9:W9"/>
    <mergeCell ref="AD8:AE9"/>
  </mergeCells>
  <pageMargins left="0.7" right="0.7" top="0.75" bottom="0.75" header="0" footer="0"/>
  <pageSetup paperSize="9" scale="2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T1" zoomScale="60" zoomScaleNormal="20" workbookViewId="0">
      <selection activeCell="P47" sqref="P47:U47"/>
    </sheetView>
  </sheetViews>
  <sheetFormatPr defaultColWidth="12.5703125" defaultRowHeight="15" customHeight="1"/>
  <cols>
    <col min="1" max="1" width="39.28515625" customWidth="1"/>
    <col min="2" max="6" width="12.5703125" customWidth="1"/>
    <col min="35" max="35" width="40.42578125" customWidth="1"/>
    <col min="42" max="42" width="41.14062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15.7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15.7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50"/>
      <c r="D7" s="450"/>
      <c r="E7" s="443"/>
      <c r="F7" s="455" t="s">
        <v>4</v>
      </c>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8"/>
      <c r="AK7" s="439" t="s">
        <v>5</v>
      </c>
      <c r="AL7" s="437"/>
      <c r="AM7" s="437"/>
      <c r="AN7" s="437"/>
      <c r="AO7" s="437"/>
      <c r="AP7" s="438"/>
      <c r="AQ7" s="442" t="s">
        <v>6</v>
      </c>
      <c r="AR7" s="443"/>
      <c r="AS7" s="456" t="s">
        <v>7</v>
      </c>
      <c r="AT7" s="448" t="s">
        <v>8</v>
      </c>
      <c r="AU7" s="448" t="s">
        <v>9</v>
      </c>
      <c r="AV7" s="448" t="s">
        <v>10</v>
      </c>
    </row>
    <row r="8" spans="1:48" ht="12.75">
      <c r="A8" s="449"/>
      <c r="B8" s="451"/>
      <c r="C8" s="452"/>
      <c r="D8" s="452"/>
      <c r="E8" s="453"/>
      <c r="F8" s="455" t="s">
        <v>11</v>
      </c>
      <c r="G8" s="437"/>
      <c r="H8" s="437"/>
      <c r="I8" s="437"/>
      <c r="J8" s="437"/>
      <c r="K8" s="438"/>
      <c r="L8" s="442" t="s">
        <v>12</v>
      </c>
      <c r="M8" s="443"/>
      <c r="N8" s="442" t="s">
        <v>13</v>
      </c>
      <c r="O8" s="443"/>
      <c r="P8" s="439" t="s">
        <v>14</v>
      </c>
      <c r="Q8" s="437"/>
      <c r="R8" s="437"/>
      <c r="S8" s="437"/>
      <c r="T8" s="437"/>
      <c r="U8" s="438"/>
      <c r="V8" s="439" t="s">
        <v>15</v>
      </c>
      <c r="W8" s="437"/>
      <c r="X8" s="437"/>
      <c r="Y8" s="437"/>
      <c r="Z8" s="437"/>
      <c r="AA8" s="437"/>
      <c r="AB8" s="437"/>
      <c r="AC8" s="438"/>
      <c r="AD8" s="442" t="s">
        <v>16</v>
      </c>
      <c r="AE8" s="443"/>
      <c r="AF8" s="442" t="s">
        <v>17</v>
      </c>
      <c r="AG8" s="443"/>
      <c r="AH8" s="442" t="s">
        <v>18</v>
      </c>
      <c r="AI8" s="443"/>
      <c r="AJ8" s="446" t="s">
        <v>19</v>
      </c>
      <c r="AK8" s="442" t="s">
        <v>20</v>
      </c>
      <c r="AL8" s="443"/>
      <c r="AM8" s="442" t="s">
        <v>21</v>
      </c>
      <c r="AN8" s="443"/>
      <c r="AO8" s="446" t="s">
        <v>22</v>
      </c>
      <c r="AP8" s="446" t="s">
        <v>23</v>
      </c>
      <c r="AQ8" s="451"/>
      <c r="AR8" s="453"/>
      <c r="AS8" s="449"/>
      <c r="AT8" s="449"/>
      <c r="AU8" s="449"/>
      <c r="AV8" s="449"/>
    </row>
    <row r="9" spans="1:48" ht="87.75" customHeight="1">
      <c r="A9" s="449"/>
      <c r="B9" s="444"/>
      <c r="C9" s="454"/>
      <c r="D9" s="454"/>
      <c r="E9" s="445"/>
      <c r="F9" s="455" t="s">
        <v>24</v>
      </c>
      <c r="G9" s="438"/>
      <c r="H9" s="439" t="s">
        <v>25</v>
      </c>
      <c r="I9" s="438"/>
      <c r="J9" s="439" t="s">
        <v>26</v>
      </c>
      <c r="K9" s="438"/>
      <c r="L9" s="444"/>
      <c r="M9" s="445"/>
      <c r="N9" s="444"/>
      <c r="O9" s="445"/>
      <c r="P9" s="439" t="s">
        <v>27</v>
      </c>
      <c r="Q9" s="438"/>
      <c r="R9" s="439" t="s">
        <v>28</v>
      </c>
      <c r="S9" s="438"/>
      <c r="T9" s="439" t="s">
        <v>29</v>
      </c>
      <c r="U9" s="438"/>
      <c r="V9" s="439" t="s">
        <v>30</v>
      </c>
      <c r="W9" s="438"/>
      <c r="X9" s="439" t="s">
        <v>31</v>
      </c>
      <c r="Y9" s="438"/>
      <c r="Z9" s="439" t="s">
        <v>32</v>
      </c>
      <c r="AA9" s="438"/>
      <c r="AB9" s="439" t="s">
        <v>33</v>
      </c>
      <c r="AC9" s="438"/>
      <c r="AD9" s="444"/>
      <c r="AE9" s="445"/>
      <c r="AF9" s="444"/>
      <c r="AG9" s="445"/>
      <c r="AH9" s="444"/>
      <c r="AI9" s="445"/>
      <c r="AJ9" s="447"/>
      <c r="AK9" s="444"/>
      <c r="AL9" s="445"/>
      <c r="AM9" s="444"/>
      <c r="AN9" s="445"/>
      <c r="AO9" s="447"/>
      <c r="AP9" s="447"/>
      <c r="AQ9" s="444"/>
      <c r="AR9" s="445"/>
      <c r="AS9" s="447"/>
      <c r="AT9" s="447"/>
      <c r="AU9" s="447"/>
      <c r="AV9" s="447"/>
    </row>
    <row r="10" spans="1:48" ht="30">
      <c r="A10" s="447"/>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2" t="s">
        <v>38</v>
      </c>
      <c r="AE10" s="113" t="s">
        <v>39</v>
      </c>
      <c r="AF10" s="112" t="s">
        <v>38</v>
      </c>
      <c r="AG10" s="113"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57.75" customHeight="1">
      <c r="A11" s="476" t="s">
        <v>2448</v>
      </c>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8"/>
    </row>
    <row r="12" spans="1:48" ht="30.75" customHeight="1">
      <c r="A12" s="441" t="s">
        <v>2449</v>
      </c>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437"/>
      <c r="AU12" s="437"/>
      <c r="AV12" s="438"/>
    </row>
    <row r="13" spans="1:48" ht="36">
      <c r="A13" s="47" t="s">
        <v>46</v>
      </c>
      <c r="B13" s="49">
        <v>894</v>
      </c>
      <c r="C13" s="49">
        <v>396</v>
      </c>
      <c r="D13" s="49">
        <v>422</v>
      </c>
      <c r="E13" s="49">
        <v>76</v>
      </c>
      <c r="F13" s="49">
        <v>5</v>
      </c>
      <c r="G13" s="49" t="s">
        <v>1533</v>
      </c>
      <c r="H13" s="49">
        <v>0</v>
      </c>
      <c r="I13" s="49">
        <v>0</v>
      </c>
      <c r="J13" s="49">
        <v>1</v>
      </c>
      <c r="K13" s="49">
        <v>0</v>
      </c>
      <c r="L13" s="49">
        <v>0</v>
      </c>
      <c r="M13" s="49">
        <v>0</v>
      </c>
      <c r="N13" s="49">
        <v>0</v>
      </c>
      <c r="O13" s="49">
        <v>0</v>
      </c>
      <c r="P13" s="49">
        <v>0</v>
      </c>
      <c r="Q13" s="49">
        <v>0</v>
      </c>
      <c r="R13" s="49">
        <v>0</v>
      </c>
      <c r="S13" s="49">
        <v>0</v>
      </c>
      <c r="T13" s="49">
        <v>0</v>
      </c>
      <c r="U13" s="49">
        <v>0</v>
      </c>
      <c r="V13" s="49">
        <v>583</v>
      </c>
      <c r="W13" s="49">
        <v>65</v>
      </c>
      <c r="X13" s="49">
        <v>16</v>
      </c>
      <c r="Y13" s="49" t="s">
        <v>1421</v>
      </c>
      <c r="Z13" s="49">
        <v>18</v>
      </c>
      <c r="AA13" s="49" t="s">
        <v>1421</v>
      </c>
      <c r="AB13" s="49">
        <v>123</v>
      </c>
      <c r="AC13" s="58">
        <v>14</v>
      </c>
      <c r="AD13" s="59">
        <v>639</v>
      </c>
      <c r="AE13" s="49">
        <v>71</v>
      </c>
      <c r="AF13" s="49">
        <v>857</v>
      </c>
      <c r="AG13" s="49">
        <v>96</v>
      </c>
      <c r="AH13" s="49">
        <v>768</v>
      </c>
      <c r="AI13" s="49">
        <v>87</v>
      </c>
      <c r="AJ13" s="49">
        <v>7</v>
      </c>
      <c r="AK13" s="49">
        <v>1</v>
      </c>
      <c r="AL13" s="49">
        <v>1</v>
      </c>
      <c r="AM13" s="49">
        <v>0</v>
      </c>
      <c r="AN13" s="49">
        <v>0</v>
      </c>
      <c r="AO13" s="49">
        <v>6</v>
      </c>
      <c r="AP13" s="463" t="s">
        <v>47</v>
      </c>
      <c r="AQ13" s="437"/>
      <c r="AR13" s="437"/>
      <c r="AS13" s="437"/>
      <c r="AT13" s="437"/>
      <c r="AU13" s="437"/>
      <c r="AV13" s="438"/>
    </row>
    <row r="14" spans="1:48" ht="54">
      <c r="A14" s="47" t="s">
        <v>48</v>
      </c>
      <c r="B14" s="49">
        <v>905</v>
      </c>
      <c r="C14" s="49">
        <v>400</v>
      </c>
      <c r="D14" s="49">
        <v>433</v>
      </c>
      <c r="E14" s="49">
        <v>72</v>
      </c>
      <c r="F14" s="50">
        <v>2</v>
      </c>
      <c r="G14" s="50" t="s">
        <v>440</v>
      </c>
      <c r="H14" s="49">
        <v>0</v>
      </c>
      <c r="I14" s="50">
        <v>0</v>
      </c>
      <c r="J14" s="49">
        <v>3</v>
      </c>
      <c r="K14" s="50" t="s">
        <v>281</v>
      </c>
      <c r="L14" s="49">
        <v>0</v>
      </c>
      <c r="M14" s="50">
        <v>0</v>
      </c>
      <c r="N14" s="49">
        <v>0</v>
      </c>
      <c r="O14" s="50">
        <v>0</v>
      </c>
      <c r="P14" s="49">
        <v>0</v>
      </c>
      <c r="Q14" s="50">
        <v>0</v>
      </c>
      <c r="R14" s="49">
        <v>0</v>
      </c>
      <c r="S14" s="50">
        <v>0</v>
      </c>
      <c r="T14" s="49">
        <v>0</v>
      </c>
      <c r="U14" s="50">
        <v>0</v>
      </c>
      <c r="V14" s="49">
        <v>13</v>
      </c>
      <c r="W14" s="50">
        <v>0</v>
      </c>
      <c r="X14" s="49">
        <v>16</v>
      </c>
      <c r="Y14" s="50" t="s">
        <v>440</v>
      </c>
      <c r="Z14" s="49">
        <v>18</v>
      </c>
      <c r="AA14" s="50" t="s">
        <v>440</v>
      </c>
      <c r="AB14" s="49">
        <v>288</v>
      </c>
      <c r="AC14" s="50" t="s">
        <v>2450</v>
      </c>
      <c r="AD14" s="49">
        <v>647</v>
      </c>
      <c r="AE14" s="50">
        <v>71</v>
      </c>
      <c r="AF14" s="49">
        <v>905</v>
      </c>
      <c r="AG14" s="50">
        <v>100</v>
      </c>
      <c r="AH14" s="57">
        <v>868</v>
      </c>
      <c r="AI14" s="56">
        <v>96</v>
      </c>
      <c r="AJ14" s="57">
        <v>9</v>
      </c>
      <c r="AK14" s="49">
        <v>1</v>
      </c>
      <c r="AL14" s="49">
        <v>1</v>
      </c>
      <c r="AM14" s="49">
        <v>0</v>
      </c>
      <c r="AN14" s="49">
        <v>0</v>
      </c>
      <c r="AO14" s="49">
        <v>6</v>
      </c>
      <c r="AP14" s="49" t="s">
        <v>49</v>
      </c>
      <c r="AQ14" s="49">
        <v>0</v>
      </c>
      <c r="AR14" s="49">
        <v>0</v>
      </c>
      <c r="AS14" s="50">
        <v>1</v>
      </c>
      <c r="AT14" s="49" t="s">
        <v>49</v>
      </c>
      <c r="AU14" s="49" t="s">
        <v>50</v>
      </c>
      <c r="AV14" s="49" t="s">
        <v>49</v>
      </c>
    </row>
    <row r="15" spans="1:48" ht="45">
      <c r="A15" s="51" t="s">
        <v>51</v>
      </c>
      <c r="B15" s="52" t="s">
        <v>140</v>
      </c>
      <c r="C15" s="52" t="s">
        <v>89</v>
      </c>
      <c r="D15" s="52" t="s">
        <v>140</v>
      </c>
      <c r="E15" s="52">
        <v>-4</v>
      </c>
      <c r="F15" s="52">
        <v>-3</v>
      </c>
      <c r="G15" s="52">
        <v>-0.19</v>
      </c>
      <c r="H15" s="52">
        <v>0</v>
      </c>
      <c r="I15" s="52">
        <v>0</v>
      </c>
      <c r="J15" s="52" t="s">
        <v>88</v>
      </c>
      <c r="K15" s="52" t="s">
        <v>53</v>
      </c>
      <c r="L15" s="52">
        <v>0</v>
      </c>
      <c r="M15" s="52">
        <v>0</v>
      </c>
      <c r="N15" s="52">
        <v>0</v>
      </c>
      <c r="O15" s="52">
        <v>0</v>
      </c>
      <c r="P15" s="52">
        <v>0</v>
      </c>
      <c r="Q15" s="52">
        <v>0</v>
      </c>
      <c r="R15" s="52">
        <v>0</v>
      </c>
      <c r="S15" s="52">
        <v>0</v>
      </c>
      <c r="T15" s="52">
        <v>0</v>
      </c>
      <c r="U15" s="52">
        <v>0</v>
      </c>
      <c r="V15" s="52">
        <v>-570</v>
      </c>
      <c r="W15" s="52">
        <v>-65</v>
      </c>
      <c r="X15" s="52">
        <v>0</v>
      </c>
      <c r="Y15" s="52">
        <v>0</v>
      </c>
      <c r="Z15" s="52">
        <v>0</v>
      </c>
      <c r="AA15" s="52">
        <v>0</v>
      </c>
      <c r="AB15" s="52" t="s">
        <v>2451</v>
      </c>
      <c r="AC15" s="52" t="s">
        <v>2452</v>
      </c>
      <c r="AD15" s="52" t="s">
        <v>56</v>
      </c>
      <c r="AE15" s="52">
        <v>0</v>
      </c>
      <c r="AF15" s="52" t="s">
        <v>294</v>
      </c>
      <c r="AG15" s="52" t="s">
        <v>89</v>
      </c>
      <c r="AH15" s="52" t="s">
        <v>2453</v>
      </c>
      <c r="AI15" s="52" t="s">
        <v>91</v>
      </c>
      <c r="AJ15" s="52" t="s">
        <v>88</v>
      </c>
      <c r="AK15" s="52">
        <v>0</v>
      </c>
      <c r="AL15" s="52">
        <v>0</v>
      </c>
      <c r="AM15" s="52">
        <v>0</v>
      </c>
      <c r="AN15" s="52">
        <v>0</v>
      </c>
      <c r="AO15" s="52">
        <v>0</v>
      </c>
      <c r="AP15" s="53" t="s">
        <v>64</v>
      </c>
      <c r="AQ15" s="52">
        <v>0</v>
      </c>
      <c r="AR15" s="52">
        <v>0</v>
      </c>
      <c r="AS15" s="52">
        <v>1</v>
      </c>
      <c r="AT15" s="53" t="s">
        <v>64</v>
      </c>
      <c r="AU15" s="53" t="s">
        <v>64</v>
      </c>
      <c r="AV15" s="52" t="s">
        <v>47</v>
      </c>
    </row>
    <row r="16" spans="1:48" ht="409.5">
      <c r="A16" s="54" t="s">
        <v>65</v>
      </c>
      <c r="B16" s="436" t="s">
        <v>2454</v>
      </c>
      <c r="C16" s="437"/>
      <c r="D16" s="437"/>
      <c r="E16" s="438"/>
      <c r="F16" s="436" t="s">
        <v>2455</v>
      </c>
      <c r="G16" s="437"/>
      <c r="H16" s="437"/>
      <c r="I16" s="437"/>
      <c r="J16" s="437"/>
      <c r="K16" s="438"/>
      <c r="L16" s="436" t="s">
        <v>2456</v>
      </c>
      <c r="M16" s="438"/>
      <c r="N16" s="436" t="s">
        <v>2457</v>
      </c>
      <c r="O16" s="438"/>
      <c r="P16" s="436" t="s">
        <v>2458</v>
      </c>
      <c r="Q16" s="437"/>
      <c r="R16" s="437"/>
      <c r="S16" s="437"/>
      <c r="T16" s="437"/>
      <c r="U16" s="438"/>
      <c r="V16" s="436" t="s">
        <v>2459</v>
      </c>
      <c r="W16" s="437"/>
      <c r="X16" s="437"/>
      <c r="Y16" s="437"/>
      <c r="Z16" s="437"/>
      <c r="AA16" s="437"/>
      <c r="AB16" s="437"/>
      <c r="AC16" s="438"/>
      <c r="AD16" s="436" t="s">
        <v>2460</v>
      </c>
      <c r="AE16" s="438"/>
      <c r="AF16" s="436" t="s">
        <v>2461</v>
      </c>
      <c r="AG16" s="438"/>
      <c r="AH16" s="436" t="s">
        <v>2462</v>
      </c>
      <c r="AI16" s="438"/>
      <c r="AJ16" s="55" t="s">
        <v>2463</v>
      </c>
      <c r="AK16" s="436" t="s">
        <v>103</v>
      </c>
      <c r="AL16" s="438"/>
      <c r="AM16" s="436" t="s">
        <v>77</v>
      </c>
      <c r="AN16" s="438"/>
      <c r="AO16" s="55" t="s">
        <v>161</v>
      </c>
      <c r="AP16" s="55" t="s">
        <v>2464</v>
      </c>
      <c r="AQ16" s="436" t="s">
        <v>2465</v>
      </c>
      <c r="AR16" s="438"/>
      <c r="AS16" s="55" t="s">
        <v>81</v>
      </c>
      <c r="AT16" s="55" t="s">
        <v>82</v>
      </c>
      <c r="AU16" s="55" t="s">
        <v>151</v>
      </c>
      <c r="AV16" s="55" t="s">
        <v>2466</v>
      </c>
    </row>
    <row r="17" spans="1:48" ht="12.75">
      <c r="A17" s="457"/>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45"/>
    </row>
    <row r="18" spans="1:48" ht="27.75" customHeight="1">
      <c r="A18" s="441" t="s">
        <v>2467</v>
      </c>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8"/>
    </row>
    <row r="19" spans="1:48" ht="36">
      <c r="A19" s="47" t="s">
        <v>46</v>
      </c>
      <c r="B19" s="49">
        <v>1010</v>
      </c>
      <c r="C19" s="49">
        <v>449</v>
      </c>
      <c r="D19" s="49">
        <v>500</v>
      </c>
      <c r="E19" s="49">
        <v>61</v>
      </c>
      <c r="F19" s="49">
        <v>10</v>
      </c>
      <c r="G19" s="49">
        <v>1</v>
      </c>
      <c r="H19" s="49">
        <v>1</v>
      </c>
      <c r="I19" s="49">
        <v>0.01</v>
      </c>
      <c r="J19" s="49">
        <v>8</v>
      </c>
      <c r="K19" s="49">
        <v>0.8</v>
      </c>
      <c r="L19" s="49">
        <v>1</v>
      </c>
      <c r="M19" s="49">
        <v>0.01</v>
      </c>
      <c r="N19" s="49">
        <v>0</v>
      </c>
      <c r="O19" s="49">
        <v>0</v>
      </c>
      <c r="P19" s="49">
        <v>0</v>
      </c>
      <c r="Q19" s="49">
        <v>0</v>
      </c>
      <c r="R19" s="49">
        <v>0</v>
      </c>
      <c r="S19" s="49">
        <v>0</v>
      </c>
      <c r="T19" s="49">
        <v>0</v>
      </c>
      <c r="U19" s="49">
        <v>0</v>
      </c>
      <c r="V19" s="49">
        <v>0</v>
      </c>
      <c r="W19" s="49">
        <v>0</v>
      </c>
      <c r="X19" s="49">
        <v>15</v>
      </c>
      <c r="Y19" s="49">
        <v>1.5</v>
      </c>
      <c r="Z19" s="49">
        <v>10</v>
      </c>
      <c r="AA19" s="49">
        <v>1</v>
      </c>
      <c r="AB19" s="49">
        <v>0</v>
      </c>
      <c r="AC19" s="49">
        <v>0</v>
      </c>
      <c r="AD19" s="49">
        <v>810</v>
      </c>
      <c r="AE19" s="49">
        <v>80</v>
      </c>
      <c r="AF19" s="49">
        <v>969</v>
      </c>
      <c r="AG19" s="49">
        <v>96</v>
      </c>
      <c r="AH19" s="49">
        <v>873</v>
      </c>
      <c r="AI19" s="49">
        <v>86</v>
      </c>
      <c r="AJ19" s="49">
        <v>40</v>
      </c>
      <c r="AK19" s="49">
        <v>1</v>
      </c>
      <c r="AL19" s="49">
        <v>1</v>
      </c>
      <c r="AM19" s="49">
        <v>0</v>
      </c>
      <c r="AN19" s="49">
        <v>0</v>
      </c>
      <c r="AO19" s="49">
        <v>8</v>
      </c>
      <c r="AP19" s="463" t="s">
        <v>47</v>
      </c>
      <c r="AQ19" s="437"/>
      <c r="AR19" s="437"/>
      <c r="AS19" s="437"/>
      <c r="AT19" s="437"/>
      <c r="AU19" s="437"/>
      <c r="AV19" s="438"/>
    </row>
    <row r="20" spans="1:48" ht="54">
      <c r="A20" s="47" t="s">
        <v>48</v>
      </c>
      <c r="B20" s="49">
        <v>1000</v>
      </c>
      <c r="C20" s="49">
        <v>452</v>
      </c>
      <c r="D20" s="49">
        <v>503</v>
      </c>
      <c r="E20" s="49">
        <v>45</v>
      </c>
      <c r="F20" s="50">
        <v>4</v>
      </c>
      <c r="G20" s="50">
        <v>0.4</v>
      </c>
      <c r="H20" s="49">
        <v>1</v>
      </c>
      <c r="I20" s="50">
        <v>0.1</v>
      </c>
      <c r="J20" s="49">
        <v>8</v>
      </c>
      <c r="K20" s="50">
        <v>0.8</v>
      </c>
      <c r="L20" s="49">
        <v>1</v>
      </c>
      <c r="M20" s="50">
        <v>0.1</v>
      </c>
      <c r="N20" s="49">
        <v>0</v>
      </c>
      <c r="O20" s="50">
        <v>0</v>
      </c>
      <c r="P20" s="49">
        <v>0</v>
      </c>
      <c r="Q20" s="50">
        <v>0</v>
      </c>
      <c r="R20" s="49">
        <v>1</v>
      </c>
      <c r="S20" s="50">
        <v>0.1</v>
      </c>
      <c r="T20" s="49">
        <v>0</v>
      </c>
      <c r="U20" s="50">
        <v>0</v>
      </c>
      <c r="V20" s="49">
        <v>33</v>
      </c>
      <c r="W20" s="50">
        <v>3.3</v>
      </c>
      <c r="X20" s="49">
        <v>20</v>
      </c>
      <c r="Y20" s="50">
        <v>2</v>
      </c>
      <c r="Z20" s="49">
        <v>20</v>
      </c>
      <c r="AA20" s="50">
        <v>2</v>
      </c>
      <c r="AB20" s="49">
        <v>0</v>
      </c>
      <c r="AC20" s="50">
        <v>0</v>
      </c>
      <c r="AD20" s="49">
        <v>927</v>
      </c>
      <c r="AE20" s="50">
        <v>93</v>
      </c>
      <c r="AF20" s="49">
        <v>1000</v>
      </c>
      <c r="AG20" s="50">
        <v>100</v>
      </c>
      <c r="AH20" s="57">
        <v>878</v>
      </c>
      <c r="AI20" s="56">
        <v>88</v>
      </c>
      <c r="AJ20" s="57">
        <v>39</v>
      </c>
      <c r="AK20" s="57">
        <v>2</v>
      </c>
      <c r="AL20" s="57">
        <v>1</v>
      </c>
      <c r="AM20" s="57">
        <v>0</v>
      </c>
      <c r="AN20" s="57">
        <v>0</v>
      </c>
      <c r="AO20" s="57">
        <v>4</v>
      </c>
      <c r="AP20" s="57" t="s">
        <v>49</v>
      </c>
      <c r="AQ20" s="57">
        <v>1</v>
      </c>
      <c r="AR20" s="57">
        <v>16</v>
      </c>
      <c r="AS20" s="56">
        <v>1</v>
      </c>
      <c r="AT20" s="57" t="s">
        <v>49</v>
      </c>
      <c r="AU20" s="57" t="s">
        <v>50</v>
      </c>
      <c r="AV20" s="57" t="s">
        <v>50</v>
      </c>
    </row>
    <row r="21" spans="1:48" ht="45">
      <c r="A21" s="51" t="s">
        <v>51</v>
      </c>
      <c r="B21" s="52">
        <v>-10</v>
      </c>
      <c r="C21" s="52" t="s">
        <v>53</v>
      </c>
      <c r="D21" s="52" t="s">
        <v>53</v>
      </c>
      <c r="E21" s="52">
        <v>-16</v>
      </c>
      <c r="F21" s="52" t="s">
        <v>2468</v>
      </c>
      <c r="G21" s="52">
        <v>-0.6</v>
      </c>
      <c r="H21" s="52">
        <v>0</v>
      </c>
      <c r="I21" s="52">
        <v>0</v>
      </c>
      <c r="J21" s="52">
        <v>0</v>
      </c>
      <c r="K21" s="52">
        <v>0</v>
      </c>
      <c r="L21" s="52">
        <v>0</v>
      </c>
      <c r="M21" s="52">
        <v>0</v>
      </c>
      <c r="N21" s="52">
        <v>0</v>
      </c>
      <c r="O21" s="52">
        <v>0</v>
      </c>
      <c r="P21" s="52">
        <v>0</v>
      </c>
      <c r="Q21" s="52">
        <v>0</v>
      </c>
      <c r="R21" s="52" t="s">
        <v>95</v>
      </c>
      <c r="S21" s="52" t="s">
        <v>55</v>
      </c>
      <c r="T21" s="52">
        <v>0</v>
      </c>
      <c r="U21" s="52">
        <v>0</v>
      </c>
      <c r="V21" s="52" t="s">
        <v>498</v>
      </c>
      <c r="W21" s="52" t="s">
        <v>1661</v>
      </c>
      <c r="X21" s="52" t="s">
        <v>52</v>
      </c>
      <c r="Y21" s="52" t="s">
        <v>154</v>
      </c>
      <c r="Z21" s="52" t="s">
        <v>114</v>
      </c>
      <c r="AA21" s="52" t="s">
        <v>95</v>
      </c>
      <c r="AB21" s="52">
        <v>0</v>
      </c>
      <c r="AC21" s="52">
        <v>0</v>
      </c>
      <c r="AD21" s="52" t="s">
        <v>1696</v>
      </c>
      <c r="AE21" s="52" t="s">
        <v>447</v>
      </c>
      <c r="AF21" s="52" t="s">
        <v>191</v>
      </c>
      <c r="AG21" s="52" t="s">
        <v>89</v>
      </c>
      <c r="AH21" s="52" t="s">
        <v>52</v>
      </c>
      <c r="AI21" s="52" t="s">
        <v>88</v>
      </c>
      <c r="AJ21" s="52" t="s">
        <v>95</v>
      </c>
      <c r="AK21" s="52" t="s">
        <v>95</v>
      </c>
      <c r="AL21" s="52">
        <v>0</v>
      </c>
      <c r="AM21" s="52">
        <v>0</v>
      </c>
      <c r="AN21" s="52">
        <v>0</v>
      </c>
      <c r="AO21" s="52" t="s">
        <v>2469</v>
      </c>
      <c r="AP21" s="52" t="s">
        <v>2470</v>
      </c>
      <c r="AQ21" s="52">
        <v>1</v>
      </c>
      <c r="AR21" s="52">
        <v>16</v>
      </c>
      <c r="AS21" s="52">
        <v>1</v>
      </c>
      <c r="AT21" s="52" t="s">
        <v>2470</v>
      </c>
      <c r="AU21" s="52" t="s">
        <v>47</v>
      </c>
      <c r="AV21" s="52" t="s">
        <v>2068</v>
      </c>
    </row>
    <row r="22" spans="1:48" ht="409.5">
      <c r="A22" s="54" t="s">
        <v>65</v>
      </c>
      <c r="B22" s="436" t="s">
        <v>2471</v>
      </c>
      <c r="C22" s="437"/>
      <c r="D22" s="437"/>
      <c r="E22" s="438"/>
      <c r="F22" s="436" t="s">
        <v>2472</v>
      </c>
      <c r="G22" s="437"/>
      <c r="H22" s="437"/>
      <c r="I22" s="437"/>
      <c r="J22" s="437"/>
      <c r="K22" s="438"/>
      <c r="L22" s="436" t="s">
        <v>2473</v>
      </c>
      <c r="M22" s="438"/>
      <c r="N22" s="436" t="s">
        <v>2474</v>
      </c>
      <c r="O22" s="438"/>
      <c r="P22" s="436" t="s">
        <v>2475</v>
      </c>
      <c r="Q22" s="437"/>
      <c r="R22" s="437"/>
      <c r="S22" s="437"/>
      <c r="T22" s="437"/>
      <c r="U22" s="438"/>
      <c r="V22" s="436" t="s">
        <v>2476</v>
      </c>
      <c r="W22" s="437"/>
      <c r="X22" s="437"/>
      <c r="Y22" s="437"/>
      <c r="Z22" s="437"/>
      <c r="AA22" s="437"/>
      <c r="AB22" s="437"/>
      <c r="AC22" s="438"/>
      <c r="AD22" s="436" t="s">
        <v>72</v>
      </c>
      <c r="AE22" s="438"/>
      <c r="AF22" s="436" t="s">
        <v>73</v>
      </c>
      <c r="AG22" s="438"/>
      <c r="AH22" s="436" t="s">
        <v>2477</v>
      </c>
      <c r="AI22" s="438"/>
      <c r="AJ22" s="55" t="s">
        <v>2478</v>
      </c>
      <c r="AK22" s="436" t="s">
        <v>76</v>
      </c>
      <c r="AL22" s="438"/>
      <c r="AM22" s="436" t="s">
        <v>77</v>
      </c>
      <c r="AN22" s="438"/>
      <c r="AO22" s="55" t="s">
        <v>239</v>
      </c>
      <c r="AP22" s="55" t="s">
        <v>2479</v>
      </c>
      <c r="AQ22" s="436" t="s">
        <v>2480</v>
      </c>
      <c r="AR22" s="438"/>
      <c r="AS22" s="55" t="s">
        <v>81</v>
      </c>
      <c r="AT22" s="55" t="s">
        <v>82</v>
      </c>
      <c r="AU22" s="55" t="s">
        <v>106</v>
      </c>
      <c r="AV22" s="55" t="s">
        <v>2481</v>
      </c>
    </row>
    <row r="23" spans="1:48" ht="39" customHeight="1">
      <c r="A23" s="441" t="s">
        <v>2482</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8"/>
    </row>
    <row r="24" spans="1:48" ht="36">
      <c r="A24" s="47" t="s">
        <v>46</v>
      </c>
      <c r="B24" s="49">
        <v>1014</v>
      </c>
      <c r="C24" s="49">
        <v>478</v>
      </c>
      <c r="D24" s="49">
        <v>457</v>
      </c>
      <c r="E24" s="49">
        <v>79</v>
      </c>
      <c r="F24" s="49">
        <v>3</v>
      </c>
      <c r="G24" s="49">
        <v>0.3</v>
      </c>
      <c r="H24" s="49">
        <v>0</v>
      </c>
      <c r="I24" s="49">
        <v>0</v>
      </c>
      <c r="J24" s="49">
        <v>0</v>
      </c>
      <c r="K24" s="49">
        <v>0</v>
      </c>
      <c r="L24" s="49">
        <v>0</v>
      </c>
      <c r="M24" s="49">
        <v>0</v>
      </c>
      <c r="N24" s="49">
        <v>0</v>
      </c>
      <c r="O24" s="49">
        <v>0</v>
      </c>
      <c r="P24" s="49">
        <v>0</v>
      </c>
      <c r="Q24" s="49">
        <v>0</v>
      </c>
      <c r="R24" s="49">
        <v>1</v>
      </c>
      <c r="S24" s="49">
        <v>0</v>
      </c>
      <c r="T24" s="49">
        <v>0</v>
      </c>
      <c r="U24" s="49">
        <v>0</v>
      </c>
      <c r="V24" s="49">
        <v>0</v>
      </c>
      <c r="W24" s="49">
        <v>0</v>
      </c>
      <c r="X24" s="49">
        <v>21</v>
      </c>
      <c r="Y24" s="49">
        <v>2</v>
      </c>
      <c r="Z24" s="49">
        <v>0</v>
      </c>
      <c r="AA24" s="49">
        <v>0</v>
      </c>
      <c r="AB24" s="49">
        <v>0</v>
      </c>
      <c r="AC24" s="49">
        <v>0</v>
      </c>
      <c r="AD24" s="49">
        <v>837</v>
      </c>
      <c r="AE24" s="49">
        <v>83</v>
      </c>
      <c r="AF24" s="49">
        <v>975</v>
      </c>
      <c r="AG24" s="49">
        <v>96</v>
      </c>
      <c r="AH24" s="49">
        <v>964</v>
      </c>
      <c r="AI24" s="49">
        <v>95</v>
      </c>
      <c r="AJ24" s="49">
        <v>14</v>
      </c>
      <c r="AK24" s="49">
        <v>1</v>
      </c>
      <c r="AL24" s="49">
        <v>1</v>
      </c>
      <c r="AM24" s="49">
        <v>0</v>
      </c>
      <c r="AN24" s="49">
        <v>0</v>
      </c>
      <c r="AO24" s="49">
        <v>16</v>
      </c>
      <c r="AP24" s="457"/>
      <c r="AQ24" s="454"/>
      <c r="AR24" s="454"/>
      <c r="AS24" s="454"/>
      <c r="AT24" s="454"/>
      <c r="AU24" s="454"/>
      <c r="AV24" s="445"/>
    </row>
    <row r="25" spans="1:48" ht="54">
      <c r="A25" s="47" t="s">
        <v>48</v>
      </c>
      <c r="B25" s="50">
        <v>1010</v>
      </c>
      <c r="C25" s="49">
        <v>459</v>
      </c>
      <c r="D25" s="49">
        <v>474</v>
      </c>
      <c r="E25" s="49">
        <v>77</v>
      </c>
      <c r="F25" s="50">
        <v>1</v>
      </c>
      <c r="G25" s="50">
        <v>0</v>
      </c>
      <c r="H25" s="49">
        <v>0</v>
      </c>
      <c r="I25" s="50">
        <v>0</v>
      </c>
      <c r="J25" s="49">
        <v>7</v>
      </c>
      <c r="K25" s="50">
        <v>0</v>
      </c>
      <c r="L25" s="49">
        <v>0</v>
      </c>
      <c r="M25" s="50">
        <v>0</v>
      </c>
      <c r="N25" s="49">
        <v>0</v>
      </c>
      <c r="O25" s="50">
        <v>0</v>
      </c>
      <c r="P25" s="49">
        <v>0</v>
      </c>
      <c r="Q25" s="50">
        <v>0</v>
      </c>
      <c r="R25" s="49">
        <v>0</v>
      </c>
      <c r="S25" s="50">
        <v>0</v>
      </c>
      <c r="T25" s="49">
        <v>0</v>
      </c>
      <c r="U25" s="50">
        <v>0</v>
      </c>
      <c r="V25" s="49">
        <v>70</v>
      </c>
      <c r="W25" s="50">
        <v>0.1</v>
      </c>
      <c r="X25" s="49">
        <v>31</v>
      </c>
      <c r="Y25" s="50">
        <v>0</v>
      </c>
      <c r="Z25" s="49">
        <v>0</v>
      </c>
      <c r="AA25" s="50">
        <v>0</v>
      </c>
      <c r="AB25" s="49">
        <v>0</v>
      </c>
      <c r="AC25" s="50">
        <v>0</v>
      </c>
      <c r="AD25" s="49">
        <v>873</v>
      </c>
      <c r="AE25" s="50">
        <v>86</v>
      </c>
      <c r="AF25" s="49">
        <v>1010</v>
      </c>
      <c r="AG25" s="50">
        <v>100</v>
      </c>
      <c r="AH25" s="57">
        <v>1010</v>
      </c>
      <c r="AI25" s="56">
        <v>100</v>
      </c>
      <c r="AJ25" s="57">
        <v>43</v>
      </c>
      <c r="AK25" s="57">
        <v>1</v>
      </c>
      <c r="AL25" s="57">
        <v>1</v>
      </c>
      <c r="AM25" s="57">
        <v>0</v>
      </c>
      <c r="AN25" s="57">
        <v>0</v>
      </c>
      <c r="AO25" s="57">
        <v>18</v>
      </c>
      <c r="AP25" s="57" t="s">
        <v>49</v>
      </c>
      <c r="AQ25" s="57">
        <v>2</v>
      </c>
      <c r="AR25" s="57">
        <v>34</v>
      </c>
      <c r="AS25" s="56">
        <v>1</v>
      </c>
      <c r="AT25" s="57" t="s">
        <v>50</v>
      </c>
      <c r="AU25" s="57" t="s">
        <v>49</v>
      </c>
      <c r="AV25" s="57" t="s">
        <v>49</v>
      </c>
    </row>
    <row r="26" spans="1:48" ht="45">
      <c r="A26" s="51" t="s">
        <v>51</v>
      </c>
      <c r="B26" s="52">
        <v>-4</v>
      </c>
      <c r="C26" s="52" t="s">
        <v>2483</v>
      </c>
      <c r="D26" s="52" t="s">
        <v>190</v>
      </c>
      <c r="E26" s="52" t="s">
        <v>2484</v>
      </c>
      <c r="F26" s="52">
        <v>-2</v>
      </c>
      <c r="G26" s="52">
        <v>-0.3</v>
      </c>
      <c r="H26" s="52">
        <v>0</v>
      </c>
      <c r="I26" s="52">
        <v>0</v>
      </c>
      <c r="J26" s="52" t="s">
        <v>182</v>
      </c>
      <c r="K26" s="52">
        <v>0</v>
      </c>
      <c r="L26" s="52">
        <v>0</v>
      </c>
      <c r="M26" s="52">
        <v>0</v>
      </c>
      <c r="N26" s="52">
        <v>0</v>
      </c>
      <c r="O26" s="52">
        <v>0</v>
      </c>
      <c r="P26" s="52">
        <v>0</v>
      </c>
      <c r="Q26" s="52">
        <v>0</v>
      </c>
      <c r="R26" s="52">
        <v>-1</v>
      </c>
      <c r="S26" s="52">
        <v>0</v>
      </c>
      <c r="T26" s="52">
        <v>0</v>
      </c>
      <c r="U26" s="52">
        <v>0</v>
      </c>
      <c r="V26" s="52" t="s">
        <v>1790</v>
      </c>
      <c r="W26" s="52" t="s">
        <v>55</v>
      </c>
      <c r="X26" s="52" t="s">
        <v>114</v>
      </c>
      <c r="Y26" s="52" t="s">
        <v>88</v>
      </c>
      <c r="Z26" s="52">
        <v>0</v>
      </c>
      <c r="AA26" s="52">
        <v>0</v>
      </c>
      <c r="AB26" s="52">
        <v>0</v>
      </c>
      <c r="AC26" s="52">
        <v>0</v>
      </c>
      <c r="AD26" s="52" t="s">
        <v>628</v>
      </c>
      <c r="AE26" s="52" t="s">
        <v>53</v>
      </c>
      <c r="AF26" s="52" t="s">
        <v>863</v>
      </c>
      <c r="AG26" s="52" t="s">
        <v>89</v>
      </c>
      <c r="AH26" s="52" t="s">
        <v>465</v>
      </c>
      <c r="AI26" s="52" t="s">
        <v>52</v>
      </c>
      <c r="AJ26" s="52" t="s">
        <v>112</v>
      </c>
      <c r="AK26" s="52">
        <v>0</v>
      </c>
      <c r="AL26" s="52">
        <v>0</v>
      </c>
      <c r="AM26" s="52">
        <v>0</v>
      </c>
      <c r="AN26" s="52">
        <v>0</v>
      </c>
      <c r="AO26" s="52" t="s">
        <v>88</v>
      </c>
      <c r="AP26" s="53" t="s">
        <v>64</v>
      </c>
      <c r="AQ26" s="52">
        <v>2</v>
      </c>
      <c r="AR26" s="52">
        <v>34</v>
      </c>
      <c r="AS26" s="52">
        <v>1</v>
      </c>
      <c r="AT26" s="52" t="s">
        <v>47</v>
      </c>
      <c r="AU26" s="53" t="s">
        <v>64</v>
      </c>
      <c r="AV26" s="53" t="s">
        <v>64</v>
      </c>
    </row>
    <row r="27" spans="1:48" ht="409.5">
      <c r="A27" s="54" t="s">
        <v>65</v>
      </c>
      <c r="B27" s="436" t="s">
        <v>2485</v>
      </c>
      <c r="C27" s="437"/>
      <c r="D27" s="437"/>
      <c r="E27" s="438"/>
      <c r="F27" s="436" t="s">
        <v>2486</v>
      </c>
      <c r="G27" s="437"/>
      <c r="H27" s="437"/>
      <c r="I27" s="437"/>
      <c r="J27" s="437"/>
      <c r="K27" s="438"/>
      <c r="L27" s="436" t="s">
        <v>2487</v>
      </c>
      <c r="M27" s="438"/>
      <c r="N27" s="436" t="s">
        <v>2488</v>
      </c>
      <c r="O27" s="438"/>
      <c r="P27" s="436" t="s">
        <v>2489</v>
      </c>
      <c r="Q27" s="437"/>
      <c r="R27" s="437"/>
      <c r="S27" s="437"/>
      <c r="T27" s="437"/>
      <c r="U27" s="438"/>
      <c r="V27" s="436" t="s">
        <v>2490</v>
      </c>
      <c r="W27" s="437"/>
      <c r="X27" s="437"/>
      <c r="Y27" s="437"/>
      <c r="Z27" s="437"/>
      <c r="AA27" s="437"/>
      <c r="AB27" s="437"/>
      <c r="AC27" s="438"/>
      <c r="AD27" s="436" t="s">
        <v>72</v>
      </c>
      <c r="AE27" s="438"/>
      <c r="AF27" s="436" t="s">
        <v>73</v>
      </c>
      <c r="AG27" s="438"/>
      <c r="AH27" s="436" t="s">
        <v>2491</v>
      </c>
      <c r="AI27" s="438"/>
      <c r="AJ27" s="55" t="s">
        <v>2492</v>
      </c>
      <c r="AK27" s="436" t="s">
        <v>103</v>
      </c>
      <c r="AL27" s="438"/>
      <c r="AM27" s="436" t="s">
        <v>77</v>
      </c>
      <c r="AN27" s="438"/>
      <c r="AO27" s="55" t="s">
        <v>78</v>
      </c>
      <c r="AP27" s="55" t="s">
        <v>2493</v>
      </c>
      <c r="AQ27" s="436" t="s">
        <v>2494</v>
      </c>
      <c r="AR27" s="438"/>
      <c r="AS27" s="55" t="s">
        <v>81</v>
      </c>
      <c r="AT27" s="55" t="s">
        <v>202</v>
      </c>
      <c r="AU27" s="55" t="s">
        <v>2495</v>
      </c>
      <c r="AV27" s="55" t="s">
        <v>312</v>
      </c>
    </row>
    <row r="28" spans="1:48" ht="28.5" customHeight="1">
      <c r="A28" s="441" t="s">
        <v>2496</v>
      </c>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8"/>
    </row>
    <row r="29" spans="1:48" ht="36">
      <c r="A29" s="47" t="s">
        <v>46</v>
      </c>
      <c r="B29" s="49">
        <v>128</v>
      </c>
      <c r="C29" s="49">
        <v>53</v>
      </c>
      <c r="D29" s="49">
        <v>66</v>
      </c>
      <c r="E29" s="49">
        <v>9</v>
      </c>
      <c r="F29" s="49">
        <v>2</v>
      </c>
      <c r="G29" s="49">
        <v>1.6</v>
      </c>
      <c r="H29" s="49">
        <v>0</v>
      </c>
      <c r="I29" s="49">
        <v>0</v>
      </c>
      <c r="J29" s="49">
        <v>4</v>
      </c>
      <c r="K29" s="49">
        <v>3.1</v>
      </c>
      <c r="L29" s="49">
        <v>0</v>
      </c>
      <c r="M29" s="49">
        <v>0</v>
      </c>
      <c r="N29" s="49">
        <v>0</v>
      </c>
      <c r="O29" s="49">
        <v>0</v>
      </c>
      <c r="P29" s="49">
        <v>0</v>
      </c>
      <c r="Q29" s="49">
        <v>0</v>
      </c>
      <c r="R29" s="49">
        <v>0</v>
      </c>
      <c r="S29" s="49">
        <v>0</v>
      </c>
      <c r="T29" s="49">
        <v>0</v>
      </c>
      <c r="U29" s="49">
        <v>0</v>
      </c>
      <c r="V29" s="49">
        <v>15</v>
      </c>
      <c r="W29" s="49">
        <v>11.7</v>
      </c>
      <c r="X29" s="49">
        <v>20</v>
      </c>
      <c r="Y29" s="49">
        <v>15.6</v>
      </c>
      <c r="Z29" s="49">
        <v>2</v>
      </c>
      <c r="AA29" s="49">
        <v>1.6</v>
      </c>
      <c r="AB29" s="49">
        <v>10</v>
      </c>
      <c r="AC29" s="49">
        <v>7.8</v>
      </c>
      <c r="AD29" s="49">
        <v>79</v>
      </c>
      <c r="AE29" s="49">
        <v>62</v>
      </c>
      <c r="AF29" s="49">
        <v>120</v>
      </c>
      <c r="AG29" s="49">
        <v>94</v>
      </c>
      <c r="AH29" s="49">
        <v>123</v>
      </c>
      <c r="AI29" s="49">
        <v>96</v>
      </c>
      <c r="AJ29" s="49">
        <v>12</v>
      </c>
      <c r="AK29" s="49">
        <v>1</v>
      </c>
      <c r="AL29" s="49">
        <v>1</v>
      </c>
      <c r="AM29" s="49">
        <v>0</v>
      </c>
      <c r="AN29" s="49">
        <v>0</v>
      </c>
      <c r="AO29" s="49">
        <v>7</v>
      </c>
      <c r="AP29" s="457"/>
      <c r="AQ29" s="454"/>
      <c r="AR29" s="454"/>
      <c r="AS29" s="454"/>
      <c r="AT29" s="454"/>
      <c r="AU29" s="454"/>
      <c r="AV29" s="445"/>
    </row>
    <row r="30" spans="1:48" ht="54">
      <c r="A30" s="47" t="s">
        <v>48</v>
      </c>
      <c r="B30" s="49">
        <v>131</v>
      </c>
      <c r="C30" s="49">
        <v>52</v>
      </c>
      <c r="D30" s="49">
        <v>72</v>
      </c>
      <c r="E30" s="49">
        <v>7</v>
      </c>
      <c r="F30" s="50">
        <v>1</v>
      </c>
      <c r="G30" s="50">
        <v>0.8</v>
      </c>
      <c r="H30" s="49">
        <v>0</v>
      </c>
      <c r="I30" s="50">
        <v>0</v>
      </c>
      <c r="J30" s="49">
        <v>4</v>
      </c>
      <c r="K30" s="50">
        <v>3.1</v>
      </c>
      <c r="L30" s="49">
        <v>0</v>
      </c>
      <c r="M30" s="50">
        <v>0</v>
      </c>
      <c r="N30" s="49">
        <v>0</v>
      </c>
      <c r="O30" s="50">
        <v>0</v>
      </c>
      <c r="P30" s="49">
        <v>0</v>
      </c>
      <c r="Q30" s="50">
        <v>0</v>
      </c>
      <c r="R30" s="49">
        <v>0</v>
      </c>
      <c r="S30" s="50">
        <v>0</v>
      </c>
      <c r="T30" s="49">
        <v>0</v>
      </c>
      <c r="U30" s="50">
        <v>0</v>
      </c>
      <c r="V30" s="49">
        <v>42</v>
      </c>
      <c r="W30" s="50">
        <v>32</v>
      </c>
      <c r="X30" s="49">
        <v>26</v>
      </c>
      <c r="Y30" s="50">
        <v>20</v>
      </c>
      <c r="Z30" s="49">
        <v>5</v>
      </c>
      <c r="AA30" s="50">
        <v>4</v>
      </c>
      <c r="AB30" s="49">
        <v>15</v>
      </c>
      <c r="AC30" s="50">
        <v>12</v>
      </c>
      <c r="AD30" s="49">
        <v>87</v>
      </c>
      <c r="AE30" s="50">
        <v>66.400000000000006</v>
      </c>
      <c r="AF30" s="49">
        <v>131</v>
      </c>
      <c r="AG30" s="50">
        <v>100</v>
      </c>
      <c r="AH30" s="49">
        <v>130</v>
      </c>
      <c r="AI30" s="50">
        <v>99</v>
      </c>
      <c r="AJ30" s="49">
        <v>19</v>
      </c>
      <c r="AK30" s="49">
        <v>1</v>
      </c>
      <c r="AL30" s="49">
        <v>0</v>
      </c>
      <c r="AM30" s="49">
        <v>0</v>
      </c>
      <c r="AN30" s="49">
        <v>0</v>
      </c>
      <c r="AO30" s="49">
        <v>3</v>
      </c>
      <c r="AP30" s="49" t="s">
        <v>49</v>
      </c>
      <c r="AQ30" s="49">
        <v>1</v>
      </c>
      <c r="AR30" s="49">
        <v>19</v>
      </c>
      <c r="AS30" s="50">
        <v>1</v>
      </c>
      <c r="AT30" s="49" t="s">
        <v>49</v>
      </c>
      <c r="AU30" s="49" t="s">
        <v>50</v>
      </c>
      <c r="AV30" s="49" t="s">
        <v>49</v>
      </c>
    </row>
    <row r="31" spans="1:48" ht="45">
      <c r="A31" s="51" t="s">
        <v>51</v>
      </c>
      <c r="B31" s="52" t="s">
        <v>53</v>
      </c>
      <c r="C31" s="52" t="s">
        <v>2497</v>
      </c>
      <c r="D31" s="52" t="s">
        <v>63</v>
      </c>
      <c r="E31" s="52" t="s">
        <v>2484</v>
      </c>
      <c r="F31" s="52" t="s">
        <v>2497</v>
      </c>
      <c r="G31" s="52">
        <v>-0.8</v>
      </c>
      <c r="H31" s="52">
        <v>0</v>
      </c>
      <c r="I31" s="52">
        <v>0</v>
      </c>
      <c r="J31" s="52">
        <v>0</v>
      </c>
      <c r="K31" s="52">
        <v>0</v>
      </c>
      <c r="L31" s="52">
        <v>0</v>
      </c>
      <c r="M31" s="52">
        <v>0</v>
      </c>
      <c r="N31" s="52">
        <v>0</v>
      </c>
      <c r="O31" s="52">
        <v>0</v>
      </c>
      <c r="P31" s="52">
        <v>0</v>
      </c>
      <c r="Q31" s="52">
        <v>0</v>
      </c>
      <c r="R31" s="52">
        <v>0</v>
      </c>
      <c r="S31" s="52">
        <v>0</v>
      </c>
      <c r="T31" s="52">
        <v>0</v>
      </c>
      <c r="U31" s="52">
        <v>0</v>
      </c>
      <c r="V31" s="52" t="s">
        <v>167</v>
      </c>
      <c r="W31" s="52" t="s">
        <v>2498</v>
      </c>
      <c r="X31" s="52" t="s">
        <v>63</v>
      </c>
      <c r="Y31" s="52" t="s">
        <v>2499</v>
      </c>
      <c r="Z31" s="52" t="s">
        <v>53</v>
      </c>
      <c r="AA31" s="52" t="s">
        <v>1681</v>
      </c>
      <c r="AB31" s="52" t="s">
        <v>52</v>
      </c>
      <c r="AC31" s="52" t="s">
        <v>2500</v>
      </c>
      <c r="AD31" s="52" t="s">
        <v>56</v>
      </c>
      <c r="AE31" s="52" t="s">
        <v>953</v>
      </c>
      <c r="AF31" s="52" t="s">
        <v>140</v>
      </c>
      <c r="AG31" s="52" t="s">
        <v>63</v>
      </c>
      <c r="AH31" s="52" t="s">
        <v>182</v>
      </c>
      <c r="AI31" s="52" t="s">
        <v>53</v>
      </c>
      <c r="AJ31" s="52" t="s">
        <v>182</v>
      </c>
      <c r="AK31" s="52">
        <v>0</v>
      </c>
      <c r="AL31" s="52" t="s">
        <v>2497</v>
      </c>
      <c r="AM31" s="52">
        <v>0</v>
      </c>
      <c r="AN31" s="52">
        <v>0</v>
      </c>
      <c r="AO31" s="52" t="s">
        <v>2469</v>
      </c>
      <c r="AP31" s="52" t="s">
        <v>2470</v>
      </c>
      <c r="AQ31" s="52">
        <v>1</v>
      </c>
      <c r="AR31" s="52">
        <v>19</v>
      </c>
      <c r="AS31" s="52">
        <v>1</v>
      </c>
      <c r="AT31" s="52" t="s">
        <v>2470</v>
      </c>
      <c r="AU31" s="52" t="s">
        <v>2501</v>
      </c>
      <c r="AV31" s="52" t="s">
        <v>2470</v>
      </c>
    </row>
    <row r="32" spans="1:48" ht="409.5">
      <c r="A32" s="54" t="s">
        <v>65</v>
      </c>
      <c r="B32" s="436" t="s">
        <v>2502</v>
      </c>
      <c r="C32" s="437"/>
      <c r="D32" s="437"/>
      <c r="E32" s="438"/>
      <c r="F32" s="436" t="s">
        <v>2503</v>
      </c>
      <c r="G32" s="437"/>
      <c r="H32" s="437"/>
      <c r="I32" s="437"/>
      <c r="J32" s="437"/>
      <c r="K32" s="438"/>
      <c r="L32" s="436" t="s">
        <v>2504</v>
      </c>
      <c r="M32" s="438"/>
      <c r="N32" s="436" t="s">
        <v>2505</v>
      </c>
      <c r="O32" s="438"/>
      <c r="P32" s="436" t="s">
        <v>2506</v>
      </c>
      <c r="Q32" s="437"/>
      <c r="R32" s="437"/>
      <c r="S32" s="437"/>
      <c r="T32" s="437"/>
      <c r="U32" s="438"/>
      <c r="V32" s="436" t="s">
        <v>2507</v>
      </c>
      <c r="W32" s="437"/>
      <c r="X32" s="437"/>
      <c r="Y32" s="437"/>
      <c r="Z32" s="437"/>
      <c r="AA32" s="437"/>
      <c r="AB32" s="437"/>
      <c r="AC32" s="438"/>
      <c r="AD32" s="436" t="s">
        <v>72</v>
      </c>
      <c r="AE32" s="438"/>
      <c r="AF32" s="436" t="s">
        <v>73</v>
      </c>
      <c r="AG32" s="438"/>
      <c r="AH32" s="436" t="s">
        <v>2508</v>
      </c>
      <c r="AI32" s="438"/>
      <c r="AJ32" s="55" t="s">
        <v>2509</v>
      </c>
      <c r="AK32" s="436" t="s">
        <v>1487</v>
      </c>
      <c r="AL32" s="438"/>
      <c r="AM32" s="436" t="s">
        <v>77</v>
      </c>
      <c r="AN32" s="438"/>
      <c r="AO32" s="55" t="s">
        <v>239</v>
      </c>
      <c r="AP32" s="55" t="s">
        <v>2510</v>
      </c>
      <c r="AQ32" s="436" t="s">
        <v>2511</v>
      </c>
      <c r="AR32" s="438"/>
      <c r="AS32" s="55" t="s">
        <v>81</v>
      </c>
      <c r="AT32" s="55" t="s">
        <v>82</v>
      </c>
      <c r="AU32" s="55" t="s">
        <v>106</v>
      </c>
      <c r="AV32" s="55" t="s">
        <v>312</v>
      </c>
    </row>
    <row r="33" spans="1:48" ht="28.5" customHeight="1">
      <c r="A33" s="441" t="s">
        <v>2512</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8"/>
    </row>
    <row r="34" spans="1:48" ht="36">
      <c r="A34" s="47" t="s">
        <v>46</v>
      </c>
      <c r="B34" s="49">
        <v>393</v>
      </c>
      <c r="C34" s="49">
        <v>180</v>
      </c>
      <c r="D34" s="49">
        <v>193</v>
      </c>
      <c r="E34" s="49">
        <v>20</v>
      </c>
      <c r="F34" s="49">
        <v>8</v>
      </c>
      <c r="G34" s="49">
        <v>2</v>
      </c>
      <c r="H34" s="49">
        <v>8</v>
      </c>
      <c r="I34" s="49">
        <v>2</v>
      </c>
      <c r="J34" s="49">
        <v>7</v>
      </c>
      <c r="K34" s="49">
        <v>2</v>
      </c>
      <c r="L34" s="49">
        <v>8</v>
      </c>
      <c r="M34" s="49">
        <v>2</v>
      </c>
      <c r="N34" s="49">
        <v>0</v>
      </c>
      <c r="O34" s="49">
        <v>0</v>
      </c>
      <c r="P34" s="49">
        <v>0</v>
      </c>
      <c r="Q34" s="49">
        <v>0</v>
      </c>
      <c r="R34" s="49">
        <v>0</v>
      </c>
      <c r="S34" s="49">
        <v>0</v>
      </c>
      <c r="T34" s="49">
        <v>0</v>
      </c>
      <c r="U34" s="49">
        <v>0</v>
      </c>
      <c r="V34" s="49">
        <v>0</v>
      </c>
      <c r="W34" s="49">
        <v>0</v>
      </c>
      <c r="X34" s="49">
        <v>20</v>
      </c>
      <c r="Y34" s="49">
        <v>4</v>
      </c>
      <c r="Z34" s="49">
        <v>0</v>
      </c>
      <c r="AA34" s="49">
        <v>0</v>
      </c>
      <c r="AB34" s="49">
        <v>393</v>
      </c>
      <c r="AC34" s="49"/>
      <c r="AD34" s="49">
        <v>272</v>
      </c>
      <c r="AE34" s="49">
        <v>69</v>
      </c>
      <c r="AF34" s="49">
        <v>370</v>
      </c>
      <c r="AG34" s="49">
        <v>94</v>
      </c>
      <c r="AH34" s="49">
        <v>351</v>
      </c>
      <c r="AI34" s="49">
        <v>89</v>
      </c>
      <c r="AJ34" s="49">
        <v>6</v>
      </c>
      <c r="AK34" s="49">
        <v>2</v>
      </c>
      <c r="AL34" s="49">
        <v>2</v>
      </c>
      <c r="AM34" s="49">
        <v>0</v>
      </c>
      <c r="AN34" s="49">
        <v>0</v>
      </c>
      <c r="AO34" s="49">
        <v>3</v>
      </c>
      <c r="AP34" s="457"/>
      <c r="AQ34" s="454"/>
      <c r="AR34" s="454"/>
      <c r="AS34" s="454"/>
      <c r="AT34" s="454"/>
      <c r="AU34" s="454"/>
      <c r="AV34" s="445"/>
    </row>
    <row r="35" spans="1:48" ht="54">
      <c r="A35" s="47" t="s">
        <v>48</v>
      </c>
      <c r="B35" s="49">
        <v>387</v>
      </c>
      <c r="C35" s="49">
        <v>158</v>
      </c>
      <c r="D35" s="49">
        <v>208</v>
      </c>
      <c r="E35" s="49">
        <v>21</v>
      </c>
      <c r="F35" s="50">
        <v>0</v>
      </c>
      <c r="G35" s="50">
        <v>0</v>
      </c>
      <c r="H35" s="49">
        <v>0</v>
      </c>
      <c r="I35" s="50">
        <v>0</v>
      </c>
      <c r="J35" s="49">
        <v>0</v>
      </c>
      <c r="K35" s="50">
        <v>0</v>
      </c>
      <c r="L35" s="49">
        <v>0</v>
      </c>
      <c r="M35" s="50">
        <v>0</v>
      </c>
      <c r="N35" s="49">
        <v>0</v>
      </c>
      <c r="O35" s="50">
        <v>0</v>
      </c>
      <c r="P35" s="49">
        <v>0</v>
      </c>
      <c r="Q35" s="50">
        <v>0</v>
      </c>
      <c r="R35" s="49">
        <v>0</v>
      </c>
      <c r="S35" s="50">
        <v>0</v>
      </c>
      <c r="T35" s="49">
        <v>0</v>
      </c>
      <c r="U35" s="50">
        <v>0</v>
      </c>
      <c r="V35" s="49">
        <v>136</v>
      </c>
      <c r="W35" s="50">
        <v>35</v>
      </c>
      <c r="X35" s="49">
        <v>21</v>
      </c>
      <c r="Y35" s="50">
        <v>5</v>
      </c>
      <c r="Z35" s="49">
        <v>1</v>
      </c>
      <c r="AA35" s="50">
        <v>0</v>
      </c>
      <c r="AB35" s="49">
        <v>0</v>
      </c>
      <c r="AC35" s="50">
        <v>0</v>
      </c>
      <c r="AD35" s="49">
        <v>318</v>
      </c>
      <c r="AE35" s="50">
        <v>87</v>
      </c>
      <c r="AF35" s="49">
        <v>384</v>
      </c>
      <c r="AG35" s="50">
        <v>100</v>
      </c>
      <c r="AH35" s="57">
        <v>374</v>
      </c>
      <c r="AI35" s="56">
        <v>99</v>
      </c>
      <c r="AJ35" s="57">
        <v>7</v>
      </c>
      <c r="AK35" s="57">
        <v>2</v>
      </c>
      <c r="AL35" s="57">
        <v>2</v>
      </c>
      <c r="AM35" s="57">
        <v>0</v>
      </c>
      <c r="AN35" s="57">
        <v>0</v>
      </c>
      <c r="AO35" s="57">
        <v>3</v>
      </c>
      <c r="AP35" s="57" t="s">
        <v>49</v>
      </c>
      <c r="AQ35" s="57">
        <v>1</v>
      </c>
      <c r="AR35" s="57">
        <v>16</v>
      </c>
      <c r="AS35" s="56">
        <v>1</v>
      </c>
      <c r="AT35" s="57" t="s">
        <v>50</v>
      </c>
      <c r="AU35" s="57" t="s">
        <v>50</v>
      </c>
      <c r="AV35" s="57" t="s">
        <v>49</v>
      </c>
    </row>
    <row r="36" spans="1:48" ht="45">
      <c r="A36" s="51" t="s">
        <v>51</v>
      </c>
      <c r="B36" s="52" t="s">
        <v>2468</v>
      </c>
      <c r="C36" s="52" t="s">
        <v>2513</v>
      </c>
      <c r="D36" s="52" t="s">
        <v>92</v>
      </c>
      <c r="E36" s="52" t="s">
        <v>95</v>
      </c>
      <c r="F36" s="52">
        <v>-8</v>
      </c>
      <c r="G36" s="52">
        <v>-2</v>
      </c>
      <c r="H36" s="52">
        <v>-8</v>
      </c>
      <c r="I36" s="52">
        <v>-2</v>
      </c>
      <c r="J36" s="52">
        <v>-7</v>
      </c>
      <c r="K36" s="52">
        <v>2</v>
      </c>
      <c r="L36" s="52">
        <v>-8</v>
      </c>
      <c r="M36" s="52">
        <v>-2</v>
      </c>
      <c r="N36" s="52">
        <v>0</v>
      </c>
      <c r="O36" s="52">
        <v>0</v>
      </c>
      <c r="P36" s="52">
        <v>0</v>
      </c>
      <c r="Q36" s="52">
        <v>0</v>
      </c>
      <c r="R36" s="52">
        <v>0</v>
      </c>
      <c r="S36" s="52">
        <v>0</v>
      </c>
      <c r="T36" s="52">
        <v>0</v>
      </c>
      <c r="U36" s="52">
        <v>0</v>
      </c>
      <c r="V36" s="52" t="s">
        <v>2514</v>
      </c>
      <c r="W36" s="52" t="s">
        <v>863</v>
      </c>
      <c r="X36" s="52" t="s">
        <v>95</v>
      </c>
      <c r="Y36" s="52" t="s">
        <v>95</v>
      </c>
      <c r="Z36" s="52" t="s">
        <v>95</v>
      </c>
      <c r="AA36" s="52">
        <v>0</v>
      </c>
      <c r="AB36" s="52">
        <v>-393</v>
      </c>
      <c r="AC36" s="52">
        <v>0</v>
      </c>
      <c r="AD36" s="52" t="s">
        <v>465</v>
      </c>
      <c r="AE36" s="52" t="s">
        <v>62</v>
      </c>
      <c r="AF36" s="52" t="s">
        <v>419</v>
      </c>
      <c r="AG36" s="52" t="s">
        <v>63</v>
      </c>
      <c r="AH36" s="52" t="s">
        <v>738</v>
      </c>
      <c r="AI36" s="52" t="s">
        <v>114</v>
      </c>
      <c r="AJ36" s="52" t="s">
        <v>95</v>
      </c>
      <c r="AK36" s="52">
        <v>0</v>
      </c>
      <c r="AL36" s="52">
        <v>0</v>
      </c>
      <c r="AM36" s="52">
        <v>0</v>
      </c>
      <c r="AN36" s="52">
        <v>0</v>
      </c>
      <c r="AO36" s="52">
        <v>0</v>
      </c>
      <c r="AP36" s="52" t="s">
        <v>2470</v>
      </c>
      <c r="AQ36" s="52">
        <v>1</v>
      </c>
      <c r="AR36" s="52">
        <v>16</v>
      </c>
      <c r="AS36" s="52">
        <v>1</v>
      </c>
      <c r="AT36" s="52" t="s">
        <v>47</v>
      </c>
      <c r="AU36" s="52" t="s">
        <v>47</v>
      </c>
      <c r="AV36" s="53" t="s">
        <v>64</v>
      </c>
    </row>
    <row r="37" spans="1:48" ht="409.5">
      <c r="A37" s="54" t="s">
        <v>65</v>
      </c>
      <c r="B37" s="436" t="s">
        <v>2515</v>
      </c>
      <c r="C37" s="437"/>
      <c r="D37" s="437"/>
      <c r="E37" s="438"/>
      <c r="F37" s="436" t="s">
        <v>2516</v>
      </c>
      <c r="G37" s="437"/>
      <c r="H37" s="437"/>
      <c r="I37" s="437"/>
      <c r="J37" s="437"/>
      <c r="K37" s="438"/>
      <c r="L37" s="436" t="s">
        <v>2517</v>
      </c>
      <c r="M37" s="438"/>
      <c r="N37" s="436" t="s">
        <v>2518</v>
      </c>
      <c r="O37" s="438"/>
      <c r="P37" s="436" t="s">
        <v>2519</v>
      </c>
      <c r="Q37" s="437"/>
      <c r="R37" s="437"/>
      <c r="S37" s="437"/>
      <c r="T37" s="437"/>
      <c r="U37" s="438"/>
      <c r="V37" s="436" t="s">
        <v>2520</v>
      </c>
      <c r="W37" s="437"/>
      <c r="X37" s="437"/>
      <c r="Y37" s="437"/>
      <c r="Z37" s="437"/>
      <c r="AA37" s="437"/>
      <c r="AB37" s="437"/>
      <c r="AC37" s="438"/>
      <c r="AD37" s="436" t="s">
        <v>72</v>
      </c>
      <c r="AE37" s="438"/>
      <c r="AF37" s="436" t="s">
        <v>73</v>
      </c>
      <c r="AG37" s="438"/>
      <c r="AH37" s="436" t="s">
        <v>2521</v>
      </c>
      <c r="AI37" s="438"/>
      <c r="AJ37" s="55" t="s">
        <v>2522</v>
      </c>
      <c r="AK37" s="436" t="s">
        <v>76</v>
      </c>
      <c r="AL37" s="438"/>
      <c r="AM37" s="436" t="s">
        <v>77</v>
      </c>
      <c r="AN37" s="438"/>
      <c r="AO37" s="55" t="s">
        <v>161</v>
      </c>
      <c r="AP37" s="55" t="s">
        <v>2523</v>
      </c>
      <c r="AQ37" s="436" t="s">
        <v>2524</v>
      </c>
      <c r="AR37" s="438"/>
      <c r="AS37" s="55" t="s">
        <v>81</v>
      </c>
      <c r="AT37" s="55" t="s">
        <v>130</v>
      </c>
      <c r="AU37" s="55" t="s">
        <v>151</v>
      </c>
      <c r="AV37" s="55" t="s">
        <v>312</v>
      </c>
    </row>
    <row r="38" spans="1:48" ht="26.25" customHeight="1">
      <c r="A38" s="441" t="s">
        <v>2525</v>
      </c>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8"/>
    </row>
    <row r="39" spans="1:48" ht="36">
      <c r="A39" s="47" t="s">
        <v>46</v>
      </c>
      <c r="B39" s="49">
        <v>187</v>
      </c>
      <c r="C39" s="49">
        <v>66</v>
      </c>
      <c r="D39" s="49">
        <v>100</v>
      </c>
      <c r="E39" s="49">
        <v>21</v>
      </c>
      <c r="F39" s="49">
        <v>1</v>
      </c>
      <c r="G39" s="49">
        <v>0.5</v>
      </c>
      <c r="H39" s="49">
        <v>1</v>
      </c>
      <c r="I39" s="49">
        <v>0.5</v>
      </c>
      <c r="J39" s="49">
        <v>0</v>
      </c>
      <c r="K39" s="49">
        <v>0</v>
      </c>
      <c r="L39" s="49">
        <v>0</v>
      </c>
      <c r="M39" s="49">
        <v>0</v>
      </c>
      <c r="N39" s="49">
        <v>0</v>
      </c>
      <c r="O39" s="49">
        <v>0</v>
      </c>
      <c r="P39" s="49">
        <v>0</v>
      </c>
      <c r="Q39" s="49">
        <v>0</v>
      </c>
      <c r="R39" s="49">
        <v>0</v>
      </c>
      <c r="S39" s="49">
        <v>0</v>
      </c>
      <c r="T39" s="49">
        <v>0</v>
      </c>
      <c r="U39" s="49">
        <v>0</v>
      </c>
      <c r="V39" s="49">
        <v>0</v>
      </c>
      <c r="W39" s="49">
        <v>0</v>
      </c>
      <c r="X39" s="49">
        <v>28</v>
      </c>
      <c r="Y39" s="49">
        <v>15</v>
      </c>
      <c r="Z39" s="49">
        <v>0</v>
      </c>
      <c r="AA39" s="49">
        <v>0</v>
      </c>
      <c r="AB39" s="49">
        <v>187</v>
      </c>
      <c r="AC39" s="49">
        <v>100</v>
      </c>
      <c r="AD39" s="49">
        <v>121</v>
      </c>
      <c r="AE39" s="49">
        <v>65</v>
      </c>
      <c r="AF39" s="49">
        <v>177</v>
      </c>
      <c r="AG39" s="49">
        <v>95</v>
      </c>
      <c r="AH39" s="49">
        <v>176</v>
      </c>
      <c r="AI39" s="49">
        <v>95</v>
      </c>
      <c r="AJ39" s="49">
        <v>6</v>
      </c>
      <c r="AK39" s="49">
        <v>1</v>
      </c>
      <c r="AL39" s="49">
        <v>1</v>
      </c>
      <c r="AM39" s="49">
        <v>0</v>
      </c>
      <c r="AN39" s="49">
        <v>0</v>
      </c>
      <c r="AO39" s="49">
        <v>5</v>
      </c>
      <c r="AP39" s="457"/>
      <c r="AQ39" s="454"/>
      <c r="AR39" s="454"/>
      <c r="AS39" s="454"/>
      <c r="AT39" s="454"/>
      <c r="AU39" s="454"/>
      <c r="AV39" s="445"/>
    </row>
    <row r="40" spans="1:48" ht="54">
      <c r="A40" s="47" t="s">
        <v>48</v>
      </c>
      <c r="B40" s="49">
        <v>189</v>
      </c>
      <c r="C40" s="49">
        <v>74</v>
      </c>
      <c r="D40" s="49">
        <v>99</v>
      </c>
      <c r="E40" s="49">
        <v>16</v>
      </c>
      <c r="F40" s="50">
        <v>1</v>
      </c>
      <c r="G40" s="50">
        <v>0.5</v>
      </c>
      <c r="H40" s="49">
        <v>1</v>
      </c>
      <c r="I40" s="50">
        <v>0.5</v>
      </c>
      <c r="J40" s="49">
        <v>0</v>
      </c>
      <c r="K40" s="50">
        <v>0</v>
      </c>
      <c r="L40" s="49">
        <v>0</v>
      </c>
      <c r="M40" s="50">
        <v>0</v>
      </c>
      <c r="N40" s="49">
        <v>0</v>
      </c>
      <c r="O40" s="50">
        <v>0</v>
      </c>
      <c r="P40" s="49">
        <v>0</v>
      </c>
      <c r="Q40" s="50">
        <v>0</v>
      </c>
      <c r="R40" s="49">
        <v>0</v>
      </c>
      <c r="S40" s="50">
        <v>0</v>
      </c>
      <c r="T40" s="49">
        <v>0</v>
      </c>
      <c r="U40" s="50">
        <v>0</v>
      </c>
      <c r="V40" s="49">
        <v>32</v>
      </c>
      <c r="W40" s="50">
        <v>17</v>
      </c>
      <c r="X40" s="49">
        <v>31</v>
      </c>
      <c r="Y40" s="50">
        <v>16</v>
      </c>
      <c r="Z40" s="49">
        <v>1</v>
      </c>
      <c r="AA40" s="50">
        <v>0.5</v>
      </c>
      <c r="AB40" s="49">
        <v>189</v>
      </c>
      <c r="AC40" s="50">
        <v>100</v>
      </c>
      <c r="AD40" s="49">
        <v>134</v>
      </c>
      <c r="AE40" s="50">
        <v>71</v>
      </c>
      <c r="AF40" s="49">
        <v>189</v>
      </c>
      <c r="AG40" s="50">
        <v>100</v>
      </c>
      <c r="AH40" s="57">
        <v>189</v>
      </c>
      <c r="AI40" s="56">
        <v>100</v>
      </c>
      <c r="AJ40" s="57">
        <v>25</v>
      </c>
      <c r="AK40" s="57">
        <v>1</v>
      </c>
      <c r="AL40" s="57">
        <v>1</v>
      </c>
      <c r="AM40" s="57">
        <v>0</v>
      </c>
      <c r="AN40" s="57">
        <v>0</v>
      </c>
      <c r="AO40" s="57">
        <v>4</v>
      </c>
      <c r="AP40" s="57" t="s">
        <v>49</v>
      </c>
      <c r="AQ40" s="57">
        <v>1</v>
      </c>
      <c r="AR40" s="57">
        <v>12</v>
      </c>
      <c r="AS40" s="56">
        <v>1</v>
      </c>
      <c r="AT40" s="57" t="s">
        <v>50</v>
      </c>
      <c r="AU40" s="57" t="s">
        <v>50</v>
      </c>
      <c r="AV40" s="57" t="s">
        <v>49</v>
      </c>
    </row>
    <row r="41" spans="1:48" ht="45">
      <c r="A41" s="51" t="s">
        <v>51</v>
      </c>
      <c r="B41" s="52" t="s">
        <v>88</v>
      </c>
      <c r="C41" s="52" t="s">
        <v>56</v>
      </c>
      <c r="D41" s="52">
        <v>-1</v>
      </c>
      <c r="E41" s="52">
        <v>-5</v>
      </c>
      <c r="F41" s="52">
        <v>0</v>
      </c>
      <c r="G41" s="52">
        <v>0</v>
      </c>
      <c r="H41" s="52">
        <v>0</v>
      </c>
      <c r="I41" s="52">
        <v>0</v>
      </c>
      <c r="J41" s="52">
        <v>0</v>
      </c>
      <c r="K41" s="52">
        <v>0</v>
      </c>
      <c r="L41" s="52">
        <v>0</v>
      </c>
      <c r="M41" s="52">
        <v>0</v>
      </c>
      <c r="N41" s="52">
        <v>0</v>
      </c>
      <c r="O41" s="52">
        <v>0</v>
      </c>
      <c r="P41" s="52">
        <v>0</v>
      </c>
      <c r="Q41" s="52">
        <v>0</v>
      </c>
      <c r="R41" s="52">
        <v>0</v>
      </c>
      <c r="S41" s="52">
        <v>0</v>
      </c>
      <c r="T41" s="52">
        <v>0</v>
      </c>
      <c r="U41" s="52">
        <v>0</v>
      </c>
      <c r="V41" s="52" t="s">
        <v>400</v>
      </c>
      <c r="W41" s="52" t="s">
        <v>190</v>
      </c>
      <c r="X41" s="52" t="s">
        <v>53</v>
      </c>
      <c r="Y41" s="52" t="s">
        <v>95</v>
      </c>
      <c r="Z41" s="52" t="s">
        <v>95</v>
      </c>
      <c r="AA41" s="52" t="s">
        <v>154</v>
      </c>
      <c r="AB41" s="52" t="s">
        <v>88</v>
      </c>
      <c r="AC41" s="52">
        <v>0</v>
      </c>
      <c r="AD41" s="52" t="s">
        <v>447</v>
      </c>
      <c r="AE41" s="52" t="s">
        <v>63</v>
      </c>
      <c r="AF41" s="52" t="s">
        <v>424</v>
      </c>
      <c r="AG41" s="52" t="s">
        <v>52</v>
      </c>
      <c r="AH41" s="52" t="s">
        <v>447</v>
      </c>
      <c r="AI41" s="52" t="s">
        <v>52</v>
      </c>
      <c r="AJ41" s="52" t="s">
        <v>181</v>
      </c>
      <c r="AK41" s="52">
        <v>0</v>
      </c>
      <c r="AL41" s="52">
        <v>0</v>
      </c>
      <c r="AM41" s="52">
        <v>0</v>
      </c>
      <c r="AN41" s="52">
        <v>0</v>
      </c>
      <c r="AO41" s="52">
        <v>-1</v>
      </c>
      <c r="AP41" s="52" t="s">
        <v>2470</v>
      </c>
      <c r="AQ41" s="52">
        <v>1</v>
      </c>
      <c r="AR41" s="52">
        <v>12</v>
      </c>
      <c r="AS41" s="52">
        <v>1</v>
      </c>
      <c r="AT41" s="52" t="s">
        <v>2526</v>
      </c>
      <c r="AU41" s="52" t="s">
        <v>2526</v>
      </c>
      <c r="AV41" s="52" t="s">
        <v>2470</v>
      </c>
    </row>
    <row r="42" spans="1:48" ht="360">
      <c r="A42" s="54" t="s">
        <v>65</v>
      </c>
      <c r="B42" s="436" t="s">
        <v>2527</v>
      </c>
      <c r="C42" s="437"/>
      <c r="D42" s="437"/>
      <c r="E42" s="438"/>
      <c r="F42" s="436" t="s">
        <v>2528</v>
      </c>
      <c r="G42" s="437"/>
      <c r="H42" s="437"/>
      <c r="I42" s="437"/>
      <c r="J42" s="437"/>
      <c r="K42" s="438"/>
      <c r="L42" s="436" t="s">
        <v>2529</v>
      </c>
      <c r="M42" s="438"/>
      <c r="N42" s="436" t="s">
        <v>2530</v>
      </c>
      <c r="O42" s="438"/>
      <c r="P42" s="436" t="s">
        <v>2531</v>
      </c>
      <c r="Q42" s="437"/>
      <c r="R42" s="437"/>
      <c r="S42" s="437"/>
      <c r="T42" s="437"/>
      <c r="U42" s="438"/>
      <c r="V42" s="436" t="s">
        <v>2532</v>
      </c>
      <c r="W42" s="437"/>
      <c r="X42" s="437"/>
      <c r="Y42" s="437"/>
      <c r="Z42" s="437"/>
      <c r="AA42" s="437"/>
      <c r="AB42" s="437"/>
      <c r="AC42" s="438"/>
      <c r="AD42" s="436" t="s">
        <v>72</v>
      </c>
      <c r="AE42" s="438"/>
      <c r="AF42" s="436" t="s">
        <v>73</v>
      </c>
      <c r="AG42" s="438"/>
      <c r="AH42" s="436" t="s">
        <v>2533</v>
      </c>
      <c r="AI42" s="438"/>
      <c r="AJ42" s="55" t="s">
        <v>2534</v>
      </c>
      <c r="AK42" s="436" t="s">
        <v>307</v>
      </c>
      <c r="AL42" s="438"/>
      <c r="AM42" s="436" t="s">
        <v>77</v>
      </c>
      <c r="AN42" s="438"/>
      <c r="AO42" s="55" t="s">
        <v>239</v>
      </c>
      <c r="AP42" s="55" t="s">
        <v>2535</v>
      </c>
      <c r="AQ42" s="436" t="s">
        <v>2536</v>
      </c>
      <c r="AR42" s="438"/>
      <c r="AS42" s="55" t="s">
        <v>81</v>
      </c>
      <c r="AT42" s="55" t="s">
        <v>858</v>
      </c>
      <c r="AU42" s="55" t="s">
        <v>131</v>
      </c>
      <c r="AV42" s="55" t="s">
        <v>2537</v>
      </c>
    </row>
    <row r="43" spans="1:48" ht="31.5" customHeight="1">
      <c r="A43" s="441" t="s">
        <v>2538</v>
      </c>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8"/>
    </row>
    <row r="44" spans="1:48" ht="36">
      <c r="A44" s="47" t="s">
        <v>46</v>
      </c>
      <c r="B44" s="50">
        <v>191</v>
      </c>
      <c r="C44" s="50">
        <v>94</v>
      </c>
      <c r="D44" s="50">
        <v>86</v>
      </c>
      <c r="E44" s="50">
        <v>11</v>
      </c>
      <c r="F44" s="50">
        <v>1</v>
      </c>
      <c r="G44" s="50">
        <v>0.5</v>
      </c>
      <c r="H44" s="50">
        <v>1</v>
      </c>
      <c r="I44" s="50">
        <v>0.5</v>
      </c>
      <c r="J44" s="50">
        <v>1</v>
      </c>
      <c r="K44" s="50">
        <v>0.5</v>
      </c>
      <c r="L44" s="50">
        <v>0</v>
      </c>
      <c r="M44" s="50">
        <v>0</v>
      </c>
      <c r="N44" s="50">
        <v>0</v>
      </c>
      <c r="O44" s="50">
        <v>0</v>
      </c>
      <c r="P44" s="50">
        <v>0</v>
      </c>
      <c r="Q44" s="50">
        <v>0</v>
      </c>
      <c r="R44" s="50">
        <v>1</v>
      </c>
      <c r="S44" s="50">
        <v>0.5</v>
      </c>
      <c r="T44" s="50">
        <v>4</v>
      </c>
      <c r="U44" s="50">
        <v>2</v>
      </c>
      <c r="V44" s="50">
        <v>0</v>
      </c>
      <c r="W44" s="50">
        <v>0</v>
      </c>
      <c r="X44" s="50">
        <v>22</v>
      </c>
      <c r="Y44" s="50">
        <v>11.5</v>
      </c>
      <c r="Z44" s="50">
        <v>0</v>
      </c>
      <c r="AA44" s="50">
        <v>0</v>
      </c>
      <c r="AB44" s="50">
        <v>72</v>
      </c>
      <c r="AC44" s="50">
        <v>37.700000000000003</v>
      </c>
      <c r="AD44" s="50">
        <v>149</v>
      </c>
      <c r="AE44" s="50">
        <v>78</v>
      </c>
      <c r="AF44" s="50">
        <v>180</v>
      </c>
      <c r="AG44" s="50">
        <v>94</v>
      </c>
      <c r="AH44" s="50">
        <v>184</v>
      </c>
      <c r="AI44" s="50">
        <v>96</v>
      </c>
      <c r="AJ44" s="50">
        <v>6</v>
      </c>
      <c r="AK44" s="50">
        <v>0.5</v>
      </c>
      <c r="AL44" s="50">
        <v>1</v>
      </c>
      <c r="AM44" s="50">
        <v>0</v>
      </c>
      <c r="AN44" s="50">
        <v>0</v>
      </c>
      <c r="AO44" s="50">
        <v>1</v>
      </c>
      <c r="AP44" s="457"/>
      <c r="AQ44" s="454"/>
      <c r="AR44" s="454"/>
      <c r="AS44" s="454"/>
      <c r="AT44" s="454"/>
      <c r="AU44" s="454"/>
      <c r="AV44" s="445"/>
    </row>
    <row r="45" spans="1:48" ht="54">
      <c r="A45" s="47" t="s">
        <v>48</v>
      </c>
      <c r="B45" s="49">
        <v>198</v>
      </c>
      <c r="C45" s="49">
        <v>97</v>
      </c>
      <c r="D45" s="49">
        <v>93</v>
      </c>
      <c r="E45" s="49">
        <v>8</v>
      </c>
      <c r="F45" s="50">
        <v>1</v>
      </c>
      <c r="G45" s="50">
        <v>0.5</v>
      </c>
      <c r="H45" s="49">
        <v>0</v>
      </c>
      <c r="I45" s="50">
        <v>0</v>
      </c>
      <c r="J45" s="49">
        <v>1</v>
      </c>
      <c r="K45" s="50">
        <v>0.5</v>
      </c>
      <c r="L45" s="49">
        <v>0</v>
      </c>
      <c r="M45" s="50">
        <v>0</v>
      </c>
      <c r="N45" s="49">
        <v>0</v>
      </c>
      <c r="O45" s="50">
        <v>0</v>
      </c>
      <c r="P45" s="49">
        <v>0</v>
      </c>
      <c r="Q45" s="50">
        <v>0</v>
      </c>
      <c r="R45" s="49">
        <v>0</v>
      </c>
      <c r="S45" s="50">
        <v>0</v>
      </c>
      <c r="T45" s="49">
        <v>0</v>
      </c>
      <c r="U45" s="50">
        <v>0</v>
      </c>
      <c r="V45" s="49">
        <v>59</v>
      </c>
      <c r="W45" s="50">
        <v>30</v>
      </c>
      <c r="X45" s="49">
        <v>18</v>
      </c>
      <c r="Y45" s="50">
        <v>9.1</v>
      </c>
      <c r="Z45" s="49">
        <v>1</v>
      </c>
      <c r="AA45" s="50">
        <v>0.5</v>
      </c>
      <c r="AB45" s="49">
        <v>80</v>
      </c>
      <c r="AC45" s="50">
        <v>40</v>
      </c>
      <c r="AD45" s="49">
        <v>129</v>
      </c>
      <c r="AE45" s="50">
        <v>68</v>
      </c>
      <c r="AF45" s="49">
        <v>198</v>
      </c>
      <c r="AG45" s="50">
        <v>100</v>
      </c>
      <c r="AH45" s="57">
        <v>172</v>
      </c>
      <c r="AI45" s="56">
        <v>87</v>
      </c>
      <c r="AJ45" s="57">
        <v>8</v>
      </c>
      <c r="AK45" s="57">
        <v>1</v>
      </c>
      <c r="AL45" s="57">
        <v>1</v>
      </c>
      <c r="AM45" s="57">
        <v>0</v>
      </c>
      <c r="AN45" s="57">
        <v>0</v>
      </c>
      <c r="AO45" s="57">
        <v>4</v>
      </c>
      <c r="AP45" s="57" t="s">
        <v>49</v>
      </c>
      <c r="AQ45" s="57">
        <v>1</v>
      </c>
      <c r="AR45" s="57">
        <v>18</v>
      </c>
      <c r="AS45" s="56">
        <v>1</v>
      </c>
      <c r="AT45" s="57" t="s">
        <v>50</v>
      </c>
      <c r="AU45" s="57" t="s">
        <v>49</v>
      </c>
      <c r="AV45" s="57" t="s">
        <v>49</v>
      </c>
    </row>
    <row r="46" spans="1:48" ht="45">
      <c r="A46" s="51" t="s">
        <v>51</v>
      </c>
      <c r="B46" s="52" t="s">
        <v>182</v>
      </c>
      <c r="C46" s="52" t="s">
        <v>53</v>
      </c>
      <c r="D46" s="52" t="s">
        <v>182</v>
      </c>
      <c r="E46" s="52" t="s">
        <v>2539</v>
      </c>
      <c r="F46" s="52">
        <v>0</v>
      </c>
      <c r="G46" s="52">
        <v>0</v>
      </c>
      <c r="H46" s="52" t="s">
        <v>2497</v>
      </c>
      <c r="I46" s="52">
        <v>-1</v>
      </c>
      <c r="J46" s="52">
        <v>0</v>
      </c>
      <c r="K46" s="52">
        <v>0</v>
      </c>
      <c r="L46" s="52">
        <v>0</v>
      </c>
      <c r="M46" s="52">
        <v>0</v>
      </c>
      <c r="N46" s="52">
        <v>0</v>
      </c>
      <c r="O46" s="52">
        <v>0</v>
      </c>
      <c r="P46" s="52">
        <v>0</v>
      </c>
      <c r="Q46" s="52">
        <v>0</v>
      </c>
      <c r="R46" s="52" t="s">
        <v>2497</v>
      </c>
      <c r="S46" s="52">
        <v>-0.5</v>
      </c>
      <c r="T46" s="52" t="s">
        <v>2469</v>
      </c>
      <c r="U46" s="52">
        <v>-2</v>
      </c>
      <c r="V46" s="52" t="s">
        <v>2540</v>
      </c>
      <c r="W46" s="52" t="s">
        <v>187</v>
      </c>
      <c r="X46" s="52" t="s">
        <v>2469</v>
      </c>
      <c r="Y46" s="52">
        <v>-2.4</v>
      </c>
      <c r="Z46" s="52" t="s">
        <v>95</v>
      </c>
      <c r="AA46" s="52" t="s">
        <v>154</v>
      </c>
      <c r="AB46" s="52" t="s">
        <v>56</v>
      </c>
      <c r="AC46" s="52" t="s">
        <v>54</v>
      </c>
      <c r="AD46" s="52" t="s">
        <v>2541</v>
      </c>
      <c r="AE46" s="52" t="s">
        <v>2542</v>
      </c>
      <c r="AF46" s="52" t="s">
        <v>62</v>
      </c>
      <c r="AG46" s="52" t="s">
        <v>63</v>
      </c>
      <c r="AH46" s="52" t="s">
        <v>2543</v>
      </c>
      <c r="AI46" s="52" t="s">
        <v>88</v>
      </c>
      <c r="AJ46" s="52" t="s">
        <v>88</v>
      </c>
      <c r="AK46" s="52">
        <v>0.5</v>
      </c>
      <c r="AL46" s="52">
        <v>0</v>
      </c>
      <c r="AM46" s="52">
        <v>0</v>
      </c>
      <c r="AN46" s="52">
        <v>0</v>
      </c>
      <c r="AO46" s="52" t="s">
        <v>53</v>
      </c>
      <c r="AP46" s="52" t="s">
        <v>2470</v>
      </c>
      <c r="AQ46" s="52">
        <v>1</v>
      </c>
      <c r="AR46" s="52">
        <v>18</v>
      </c>
      <c r="AS46" s="52">
        <v>1</v>
      </c>
      <c r="AT46" s="52" t="s">
        <v>47</v>
      </c>
      <c r="AU46" s="53" t="s">
        <v>64</v>
      </c>
      <c r="AV46" s="53" t="s">
        <v>64</v>
      </c>
    </row>
    <row r="47" spans="1:48" ht="409.5">
      <c r="A47" s="54" t="s">
        <v>65</v>
      </c>
      <c r="B47" s="436" t="s">
        <v>2544</v>
      </c>
      <c r="C47" s="437"/>
      <c r="D47" s="437"/>
      <c r="E47" s="438"/>
      <c r="F47" s="436" t="s">
        <v>2545</v>
      </c>
      <c r="G47" s="437"/>
      <c r="H47" s="437"/>
      <c r="I47" s="437"/>
      <c r="J47" s="437"/>
      <c r="K47" s="438"/>
      <c r="L47" s="436" t="s">
        <v>2546</v>
      </c>
      <c r="M47" s="438"/>
      <c r="N47" s="436" t="s">
        <v>2547</v>
      </c>
      <c r="O47" s="438"/>
      <c r="P47" s="436" t="s">
        <v>2548</v>
      </c>
      <c r="Q47" s="437"/>
      <c r="R47" s="437"/>
      <c r="S47" s="437"/>
      <c r="T47" s="437"/>
      <c r="U47" s="438"/>
      <c r="V47" s="436" t="s">
        <v>2549</v>
      </c>
      <c r="W47" s="437"/>
      <c r="X47" s="437"/>
      <c r="Y47" s="437"/>
      <c r="Z47" s="437"/>
      <c r="AA47" s="437"/>
      <c r="AB47" s="437"/>
      <c r="AC47" s="438"/>
      <c r="AD47" s="436" t="s">
        <v>268</v>
      </c>
      <c r="AE47" s="438"/>
      <c r="AF47" s="436" t="s">
        <v>73</v>
      </c>
      <c r="AG47" s="438"/>
      <c r="AH47" s="436" t="s">
        <v>2550</v>
      </c>
      <c r="AI47" s="438"/>
      <c r="AJ47" s="55" t="s">
        <v>2551</v>
      </c>
      <c r="AK47" s="436" t="s">
        <v>2552</v>
      </c>
      <c r="AL47" s="438"/>
      <c r="AM47" s="436" t="s">
        <v>77</v>
      </c>
      <c r="AN47" s="438"/>
      <c r="AO47" s="55" t="s">
        <v>78</v>
      </c>
      <c r="AP47" s="55" t="s">
        <v>2553</v>
      </c>
      <c r="AQ47" s="436" t="s">
        <v>2554</v>
      </c>
      <c r="AR47" s="438"/>
      <c r="AS47" s="55" t="s">
        <v>81</v>
      </c>
      <c r="AT47" s="55" t="s">
        <v>130</v>
      </c>
      <c r="AU47" s="55" t="s">
        <v>2555</v>
      </c>
      <c r="AV47" s="55" t="s">
        <v>2556</v>
      </c>
    </row>
    <row r="48" spans="1:48" ht="35.25" customHeight="1">
      <c r="A48" s="441" t="s">
        <v>2557</v>
      </c>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7"/>
      <c r="AV48" s="438"/>
    </row>
    <row r="49" spans="1:48" ht="36">
      <c r="A49" s="47" t="s">
        <v>46</v>
      </c>
      <c r="B49" s="49">
        <v>220</v>
      </c>
      <c r="C49" s="49">
        <v>100</v>
      </c>
      <c r="D49" s="49">
        <v>109</v>
      </c>
      <c r="E49" s="49">
        <v>11</v>
      </c>
      <c r="F49" s="49">
        <v>5</v>
      </c>
      <c r="G49" s="49">
        <v>2.2000000000000002</v>
      </c>
      <c r="H49" s="49">
        <v>1</v>
      </c>
      <c r="I49" s="49">
        <v>0.4</v>
      </c>
      <c r="J49" s="49">
        <v>1</v>
      </c>
      <c r="K49" s="49">
        <v>0.4</v>
      </c>
      <c r="L49" s="49">
        <v>0</v>
      </c>
      <c r="M49" s="49">
        <v>0</v>
      </c>
      <c r="N49" s="49">
        <v>0</v>
      </c>
      <c r="O49" s="49">
        <v>0</v>
      </c>
      <c r="P49" s="49">
        <v>0</v>
      </c>
      <c r="Q49" s="49">
        <v>0</v>
      </c>
      <c r="R49" s="49">
        <v>0</v>
      </c>
      <c r="S49" s="49">
        <v>0</v>
      </c>
      <c r="T49" s="49">
        <v>0</v>
      </c>
      <c r="U49" s="49">
        <v>0</v>
      </c>
      <c r="V49" s="49">
        <v>120</v>
      </c>
      <c r="W49" s="49">
        <v>54</v>
      </c>
      <c r="X49" s="49">
        <v>15</v>
      </c>
      <c r="Y49" s="49">
        <v>7</v>
      </c>
      <c r="Z49" s="49">
        <v>0</v>
      </c>
      <c r="AA49" s="49">
        <v>0</v>
      </c>
      <c r="AB49" s="49">
        <v>85</v>
      </c>
      <c r="AC49" s="49">
        <v>38.6</v>
      </c>
      <c r="AD49" s="49">
        <v>151</v>
      </c>
      <c r="AE49" s="49">
        <v>69</v>
      </c>
      <c r="AF49" s="49">
        <v>209</v>
      </c>
      <c r="AG49" s="49">
        <v>95</v>
      </c>
      <c r="AH49" s="49">
        <v>210</v>
      </c>
      <c r="AI49" s="49">
        <v>95</v>
      </c>
      <c r="AJ49" s="49">
        <v>15</v>
      </c>
      <c r="AK49" s="49">
        <v>0.5</v>
      </c>
      <c r="AL49" s="49">
        <v>1</v>
      </c>
      <c r="AM49" s="49">
        <v>0</v>
      </c>
      <c r="AN49" s="49">
        <v>0</v>
      </c>
      <c r="AO49" s="49">
        <v>2</v>
      </c>
      <c r="AP49" s="457"/>
      <c r="AQ49" s="454"/>
      <c r="AR49" s="454"/>
      <c r="AS49" s="454"/>
      <c r="AT49" s="454"/>
      <c r="AU49" s="454"/>
      <c r="AV49" s="445"/>
    </row>
    <row r="50" spans="1:48" ht="54">
      <c r="A50" s="47" t="s">
        <v>48</v>
      </c>
      <c r="B50" s="49">
        <v>231</v>
      </c>
      <c r="C50" s="49">
        <v>108</v>
      </c>
      <c r="D50" s="49">
        <v>114</v>
      </c>
      <c r="E50" s="49">
        <v>9</v>
      </c>
      <c r="F50" s="50">
        <v>4</v>
      </c>
      <c r="G50" s="50">
        <v>1.7</v>
      </c>
      <c r="H50" s="49">
        <v>0</v>
      </c>
      <c r="I50" s="50">
        <v>0</v>
      </c>
      <c r="J50" s="49">
        <v>1</v>
      </c>
      <c r="K50" s="50">
        <v>0.4</v>
      </c>
      <c r="L50" s="49">
        <v>0</v>
      </c>
      <c r="M50" s="50">
        <v>0</v>
      </c>
      <c r="N50" s="49">
        <v>0</v>
      </c>
      <c r="O50" s="50">
        <v>0</v>
      </c>
      <c r="P50" s="49">
        <v>0</v>
      </c>
      <c r="Q50" s="50">
        <v>0</v>
      </c>
      <c r="R50" s="49">
        <v>0</v>
      </c>
      <c r="S50" s="50">
        <v>0</v>
      </c>
      <c r="T50" s="49">
        <v>0</v>
      </c>
      <c r="U50" s="50">
        <v>0</v>
      </c>
      <c r="V50" s="49">
        <v>45</v>
      </c>
      <c r="W50" s="50">
        <v>19</v>
      </c>
      <c r="X50" s="49">
        <v>20</v>
      </c>
      <c r="Y50" s="50">
        <v>8.6</v>
      </c>
      <c r="Z50" s="49">
        <v>0</v>
      </c>
      <c r="AA50" s="50">
        <v>0</v>
      </c>
      <c r="AB50" s="49">
        <v>116</v>
      </c>
      <c r="AC50" s="50">
        <v>50</v>
      </c>
      <c r="AD50" s="49">
        <v>157</v>
      </c>
      <c r="AE50" s="50">
        <v>68</v>
      </c>
      <c r="AF50" s="49">
        <v>231</v>
      </c>
      <c r="AG50" s="50">
        <v>100</v>
      </c>
      <c r="AH50" s="49">
        <v>231</v>
      </c>
      <c r="AI50" s="50">
        <v>100</v>
      </c>
      <c r="AJ50" s="49">
        <v>51</v>
      </c>
      <c r="AK50" s="49">
        <v>0.5</v>
      </c>
      <c r="AL50" s="49">
        <v>1</v>
      </c>
      <c r="AM50" s="49">
        <v>0</v>
      </c>
      <c r="AN50" s="49">
        <v>0</v>
      </c>
      <c r="AO50" s="49">
        <v>3</v>
      </c>
      <c r="AP50" s="49" t="s">
        <v>49</v>
      </c>
      <c r="AQ50" s="49">
        <v>1</v>
      </c>
      <c r="AR50" s="49">
        <v>15</v>
      </c>
      <c r="AS50" s="50">
        <v>1</v>
      </c>
      <c r="AT50" s="49" t="s">
        <v>49</v>
      </c>
      <c r="AU50" s="49" t="s">
        <v>49</v>
      </c>
      <c r="AV50" s="49" t="s">
        <v>49</v>
      </c>
    </row>
    <row r="51" spans="1:48" ht="45">
      <c r="A51" s="51" t="s">
        <v>51</v>
      </c>
      <c r="B51" s="52" t="s">
        <v>140</v>
      </c>
      <c r="C51" s="52" t="s">
        <v>56</v>
      </c>
      <c r="D51" s="52" t="s">
        <v>52</v>
      </c>
      <c r="E51" s="52" t="s">
        <v>2484</v>
      </c>
      <c r="F51" s="52">
        <v>-1</v>
      </c>
      <c r="G51" s="52">
        <v>-0.5</v>
      </c>
      <c r="H51" s="52">
        <v>-1</v>
      </c>
      <c r="I51" s="52" t="s">
        <v>2558</v>
      </c>
      <c r="J51" s="52">
        <v>0</v>
      </c>
      <c r="K51" s="52">
        <v>0</v>
      </c>
      <c r="L51" s="52">
        <v>0</v>
      </c>
      <c r="M51" s="52">
        <v>0</v>
      </c>
      <c r="N51" s="52">
        <v>0</v>
      </c>
      <c r="O51" s="52">
        <v>0</v>
      </c>
      <c r="P51" s="52">
        <v>0</v>
      </c>
      <c r="Q51" s="52">
        <v>0</v>
      </c>
      <c r="R51" s="52">
        <v>0</v>
      </c>
      <c r="S51" s="52">
        <v>0</v>
      </c>
      <c r="T51" s="52">
        <v>0</v>
      </c>
      <c r="U51" s="52">
        <v>0</v>
      </c>
      <c r="V51" s="52" t="s">
        <v>2559</v>
      </c>
      <c r="W51" s="52">
        <v>-35</v>
      </c>
      <c r="X51" s="52" t="s">
        <v>52</v>
      </c>
      <c r="Y51" s="52" t="s">
        <v>184</v>
      </c>
      <c r="Z51" s="52">
        <v>0</v>
      </c>
      <c r="AA51" s="52">
        <v>0</v>
      </c>
      <c r="AB51" s="52" t="s">
        <v>191</v>
      </c>
      <c r="AC51" s="52" t="s">
        <v>2560</v>
      </c>
      <c r="AD51" s="52" t="s">
        <v>63</v>
      </c>
      <c r="AE51" s="52" t="s">
        <v>95</v>
      </c>
      <c r="AF51" s="52" t="s">
        <v>61</v>
      </c>
      <c r="AG51" s="52" t="s">
        <v>52</v>
      </c>
      <c r="AH51" s="52" t="s">
        <v>188</v>
      </c>
      <c r="AI51" s="52" t="s">
        <v>52</v>
      </c>
      <c r="AJ51" s="52" t="s">
        <v>628</v>
      </c>
      <c r="AK51" s="52">
        <v>0</v>
      </c>
      <c r="AL51" s="52">
        <v>0</v>
      </c>
      <c r="AM51" s="52">
        <v>0</v>
      </c>
      <c r="AN51" s="52">
        <v>0</v>
      </c>
      <c r="AO51" s="52" t="s">
        <v>95</v>
      </c>
      <c r="AP51" s="52" t="s">
        <v>2470</v>
      </c>
      <c r="AQ51" s="52">
        <v>1</v>
      </c>
      <c r="AR51" s="52">
        <v>15</v>
      </c>
      <c r="AS51" s="52">
        <v>1</v>
      </c>
      <c r="AT51" s="52" t="s">
        <v>2470</v>
      </c>
      <c r="AU51" s="52" t="s">
        <v>2470</v>
      </c>
      <c r="AV51" s="52" t="s">
        <v>2470</v>
      </c>
    </row>
    <row r="52" spans="1:48" ht="409.5">
      <c r="A52" s="54" t="s">
        <v>65</v>
      </c>
      <c r="B52" s="436" t="s">
        <v>2561</v>
      </c>
      <c r="C52" s="437"/>
      <c r="D52" s="437"/>
      <c r="E52" s="438"/>
      <c r="F52" s="436" t="s">
        <v>2562</v>
      </c>
      <c r="G52" s="437"/>
      <c r="H52" s="437"/>
      <c r="I52" s="437"/>
      <c r="J52" s="437"/>
      <c r="K52" s="438"/>
      <c r="L52" s="436" t="s">
        <v>2563</v>
      </c>
      <c r="M52" s="438"/>
      <c r="N52" s="436" t="s">
        <v>2564</v>
      </c>
      <c r="O52" s="438"/>
      <c r="P52" s="436" t="s">
        <v>2565</v>
      </c>
      <c r="Q52" s="437"/>
      <c r="R52" s="437"/>
      <c r="S52" s="437"/>
      <c r="T52" s="437"/>
      <c r="U52" s="438"/>
      <c r="V52" s="436" t="s">
        <v>2566</v>
      </c>
      <c r="W52" s="437"/>
      <c r="X52" s="437"/>
      <c r="Y52" s="437"/>
      <c r="Z52" s="437"/>
      <c r="AA52" s="437"/>
      <c r="AB52" s="437"/>
      <c r="AC52" s="438"/>
      <c r="AD52" s="436" t="s">
        <v>2567</v>
      </c>
      <c r="AE52" s="438"/>
      <c r="AF52" s="436" t="s">
        <v>73</v>
      </c>
      <c r="AG52" s="438"/>
      <c r="AH52" s="436" t="s">
        <v>2568</v>
      </c>
      <c r="AI52" s="438"/>
      <c r="AJ52" s="55" t="s">
        <v>2569</v>
      </c>
      <c r="AK52" s="436" t="s">
        <v>2570</v>
      </c>
      <c r="AL52" s="438"/>
      <c r="AM52" s="436" t="s">
        <v>77</v>
      </c>
      <c r="AN52" s="438"/>
      <c r="AO52" s="55" t="s">
        <v>78</v>
      </c>
      <c r="AP52" s="55" t="s">
        <v>2571</v>
      </c>
      <c r="AQ52" s="436" t="s">
        <v>2572</v>
      </c>
      <c r="AR52" s="438"/>
      <c r="AS52" s="55" t="s">
        <v>81</v>
      </c>
      <c r="AT52" s="55" t="s">
        <v>82</v>
      </c>
      <c r="AU52" s="55" t="s">
        <v>2573</v>
      </c>
      <c r="AV52" s="55" t="s">
        <v>312</v>
      </c>
    </row>
    <row r="53" spans="1:48" ht="27.75" customHeight="1">
      <c r="A53" s="441" t="s">
        <v>2574</v>
      </c>
      <c r="B53" s="437"/>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8"/>
    </row>
    <row r="54" spans="1:48" ht="36">
      <c r="A54" s="47" t="s">
        <v>46</v>
      </c>
      <c r="B54" s="49">
        <v>256</v>
      </c>
      <c r="C54" s="49">
        <v>111</v>
      </c>
      <c r="D54" s="49">
        <v>125</v>
      </c>
      <c r="E54" s="49">
        <v>20</v>
      </c>
      <c r="F54" s="49">
        <v>5</v>
      </c>
      <c r="G54" s="49">
        <v>1.9</v>
      </c>
      <c r="H54" s="49">
        <v>1</v>
      </c>
      <c r="I54" s="49">
        <v>0.03</v>
      </c>
      <c r="J54" s="49">
        <v>2</v>
      </c>
      <c r="K54" s="49">
        <v>7.0000000000000007E-2</v>
      </c>
      <c r="L54" s="49">
        <v>1</v>
      </c>
      <c r="M54" s="49">
        <v>0.03</v>
      </c>
      <c r="N54" s="49">
        <v>0</v>
      </c>
      <c r="O54" s="49">
        <v>0</v>
      </c>
      <c r="P54" s="49">
        <v>0</v>
      </c>
      <c r="Q54" s="49">
        <v>0</v>
      </c>
      <c r="R54" s="49">
        <v>0</v>
      </c>
      <c r="S54" s="49">
        <v>0</v>
      </c>
      <c r="T54" s="49">
        <v>0</v>
      </c>
      <c r="U54" s="49">
        <v>0</v>
      </c>
      <c r="V54" s="49">
        <v>145</v>
      </c>
      <c r="W54" s="49">
        <v>56</v>
      </c>
      <c r="X54" s="49">
        <v>76</v>
      </c>
      <c r="Y54" s="49">
        <v>29</v>
      </c>
      <c r="Z54" s="49">
        <v>29</v>
      </c>
      <c r="AA54" s="49">
        <v>11</v>
      </c>
      <c r="AB54" s="49">
        <v>90</v>
      </c>
      <c r="AC54" s="49">
        <v>35</v>
      </c>
      <c r="AD54" s="49">
        <v>210</v>
      </c>
      <c r="AE54" s="49">
        <v>82</v>
      </c>
      <c r="AF54" s="49">
        <v>243</v>
      </c>
      <c r="AG54" s="49">
        <v>95</v>
      </c>
      <c r="AH54" s="49">
        <v>248</v>
      </c>
      <c r="AI54" s="49">
        <v>97</v>
      </c>
      <c r="AJ54" s="49">
        <v>7</v>
      </c>
      <c r="AK54" s="49">
        <v>0</v>
      </c>
      <c r="AL54" s="49">
        <v>0</v>
      </c>
      <c r="AM54" s="49">
        <v>0</v>
      </c>
      <c r="AN54" s="49">
        <v>0</v>
      </c>
      <c r="AO54" s="49">
        <v>4</v>
      </c>
      <c r="AP54" s="457"/>
      <c r="AQ54" s="454"/>
      <c r="AR54" s="454"/>
      <c r="AS54" s="454"/>
      <c r="AT54" s="454"/>
      <c r="AU54" s="454"/>
      <c r="AV54" s="445"/>
    </row>
    <row r="55" spans="1:48" ht="54">
      <c r="A55" s="47" t="s">
        <v>48</v>
      </c>
      <c r="B55" s="49">
        <v>263</v>
      </c>
      <c r="C55" s="49">
        <v>103</v>
      </c>
      <c r="D55" s="49">
        <v>144</v>
      </c>
      <c r="E55" s="49">
        <v>16</v>
      </c>
      <c r="F55" s="50">
        <v>2</v>
      </c>
      <c r="G55" s="50">
        <v>0.1</v>
      </c>
      <c r="H55" s="49">
        <v>1</v>
      </c>
      <c r="I55" s="50">
        <v>0</v>
      </c>
      <c r="J55" s="49">
        <v>1</v>
      </c>
      <c r="K55" s="50">
        <v>0</v>
      </c>
      <c r="L55" s="49">
        <v>0</v>
      </c>
      <c r="M55" s="50">
        <v>0</v>
      </c>
      <c r="N55" s="49">
        <v>0</v>
      </c>
      <c r="O55" s="50">
        <v>0</v>
      </c>
      <c r="P55" s="49">
        <v>0</v>
      </c>
      <c r="Q55" s="50">
        <v>0</v>
      </c>
      <c r="R55" s="49">
        <v>0</v>
      </c>
      <c r="S55" s="50">
        <v>0</v>
      </c>
      <c r="T55" s="49">
        <v>0</v>
      </c>
      <c r="U55" s="50">
        <v>0</v>
      </c>
      <c r="V55" s="49">
        <v>156</v>
      </c>
      <c r="W55" s="50">
        <v>59</v>
      </c>
      <c r="X55" s="49">
        <v>68</v>
      </c>
      <c r="Y55" s="50">
        <v>26</v>
      </c>
      <c r="Z55" s="49">
        <v>31</v>
      </c>
      <c r="AA55" s="50">
        <v>12</v>
      </c>
      <c r="AB55" s="49">
        <v>105</v>
      </c>
      <c r="AC55" s="50">
        <v>40</v>
      </c>
      <c r="AD55" s="49">
        <v>242</v>
      </c>
      <c r="AE55" s="50">
        <v>92</v>
      </c>
      <c r="AF55" s="49">
        <v>263</v>
      </c>
      <c r="AG55" s="50">
        <v>100</v>
      </c>
      <c r="AH55" s="57">
        <v>258</v>
      </c>
      <c r="AI55" s="56">
        <v>98</v>
      </c>
      <c r="AJ55" s="57">
        <v>34</v>
      </c>
      <c r="AK55" s="57">
        <v>0</v>
      </c>
      <c r="AL55" s="57">
        <v>0</v>
      </c>
      <c r="AM55" s="57">
        <v>0</v>
      </c>
      <c r="AN55" s="57">
        <v>0</v>
      </c>
      <c r="AO55" s="57">
        <v>3</v>
      </c>
      <c r="AP55" s="57" t="s">
        <v>49</v>
      </c>
      <c r="AQ55" s="57">
        <v>2</v>
      </c>
      <c r="AR55" s="57">
        <v>22</v>
      </c>
      <c r="AS55" s="56">
        <v>1</v>
      </c>
      <c r="AT55" s="57" t="s">
        <v>49</v>
      </c>
      <c r="AU55" s="57" t="s">
        <v>50</v>
      </c>
      <c r="AV55" s="57" t="s">
        <v>49</v>
      </c>
    </row>
    <row r="56" spans="1:48" ht="45">
      <c r="A56" s="51" t="s">
        <v>51</v>
      </c>
      <c r="B56" s="52" t="s">
        <v>182</v>
      </c>
      <c r="C56" s="52" t="s">
        <v>2575</v>
      </c>
      <c r="D56" s="52" t="s">
        <v>2483</v>
      </c>
      <c r="E56" s="52" t="s">
        <v>2469</v>
      </c>
      <c r="F56" s="52" t="s">
        <v>2539</v>
      </c>
      <c r="G56" s="52">
        <v>-1.8</v>
      </c>
      <c r="H56" s="52">
        <v>0</v>
      </c>
      <c r="I56" s="52">
        <v>0</v>
      </c>
      <c r="J56" s="52">
        <v>-1</v>
      </c>
      <c r="K56" s="52">
        <v>-0.1</v>
      </c>
      <c r="L56" s="52" t="s">
        <v>2497</v>
      </c>
      <c r="M56" s="52">
        <v>0</v>
      </c>
      <c r="N56" s="52">
        <v>0</v>
      </c>
      <c r="O56" s="52">
        <v>0</v>
      </c>
      <c r="P56" s="52">
        <v>0</v>
      </c>
      <c r="Q56" s="52">
        <v>0</v>
      </c>
      <c r="R56" s="52">
        <v>0</v>
      </c>
      <c r="S56" s="52">
        <v>0</v>
      </c>
      <c r="T56" s="52">
        <v>0</v>
      </c>
      <c r="U56" s="52">
        <v>0</v>
      </c>
      <c r="V56" s="52" t="s">
        <v>140</v>
      </c>
      <c r="W56" s="52" t="s">
        <v>53</v>
      </c>
      <c r="X56" s="52" t="s">
        <v>2543</v>
      </c>
      <c r="Y56" s="52">
        <v>-3</v>
      </c>
      <c r="Z56" s="52" t="s">
        <v>88</v>
      </c>
      <c r="AA56" s="52" t="s">
        <v>95</v>
      </c>
      <c r="AB56" s="52" t="s">
        <v>92</v>
      </c>
      <c r="AC56" s="52" t="s">
        <v>52</v>
      </c>
      <c r="AD56" s="52" t="s">
        <v>400</v>
      </c>
      <c r="AE56" s="52" t="s">
        <v>114</v>
      </c>
      <c r="AF56" s="52" t="s">
        <v>57</v>
      </c>
      <c r="AG56" s="52" t="s">
        <v>52</v>
      </c>
      <c r="AH56" s="52" t="s">
        <v>114</v>
      </c>
      <c r="AI56" s="52" t="s">
        <v>95</v>
      </c>
      <c r="AJ56" s="52" t="s">
        <v>167</v>
      </c>
      <c r="AK56" s="52">
        <v>0</v>
      </c>
      <c r="AL56" s="52">
        <v>0</v>
      </c>
      <c r="AM56" s="52">
        <v>0</v>
      </c>
      <c r="AN56" s="52">
        <v>0</v>
      </c>
      <c r="AO56" s="52" t="s">
        <v>2497</v>
      </c>
      <c r="AP56" s="52" t="s">
        <v>2470</v>
      </c>
      <c r="AQ56" s="52">
        <v>2</v>
      </c>
      <c r="AR56" s="52">
        <v>22</v>
      </c>
      <c r="AS56" s="52">
        <v>1</v>
      </c>
      <c r="AT56" s="53" t="s">
        <v>64</v>
      </c>
      <c r="AU56" s="52" t="s">
        <v>47</v>
      </c>
      <c r="AV56" s="53" t="s">
        <v>64</v>
      </c>
    </row>
    <row r="57" spans="1:48" ht="409.5">
      <c r="A57" s="54" t="s">
        <v>65</v>
      </c>
      <c r="B57" s="436" t="s">
        <v>2576</v>
      </c>
      <c r="C57" s="437"/>
      <c r="D57" s="437"/>
      <c r="E57" s="438"/>
      <c r="F57" s="436" t="s">
        <v>2577</v>
      </c>
      <c r="G57" s="437"/>
      <c r="H57" s="437"/>
      <c r="I57" s="437"/>
      <c r="J57" s="437"/>
      <c r="K57" s="438"/>
      <c r="L57" s="436" t="s">
        <v>2578</v>
      </c>
      <c r="M57" s="438"/>
      <c r="N57" s="436" t="s">
        <v>2579</v>
      </c>
      <c r="O57" s="438"/>
      <c r="P57" s="436" t="s">
        <v>2580</v>
      </c>
      <c r="Q57" s="437"/>
      <c r="R57" s="437"/>
      <c r="S57" s="437"/>
      <c r="T57" s="437"/>
      <c r="U57" s="438"/>
      <c r="V57" s="436" t="s">
        <v>2581</v>
      </c>
      <c r="W57" s="437"/>
      <c r="X57" s="437"/>
      <c r="Y57" s="437"/>
      <c r="Z57" s="437"/>
      <c r="AA57" s="437"/>
      <c r="AB57" s="437"/>
      <c r="AC57" s="438"/>
      <c r="AD57" s="436" t="s">
        <v>72</v>
      </c>
      <c r="AE57" s="438"/>
      <c r="AF57" s="436" t="s">
        <v>73</v>
      </c>
      <c r="AG57" s="438"/>
      <c r="AH57" s="436" t="s">
        <v>2582</v>
      </c>
      <c r="AI57" s="438"/>
      <c r="AJ57" s="55" t="s">
        <v>2583</v>
      </c>
      <c r="AK57" s="436" t="s">
        <v>1968</v>
      </c>
      <c r="AL57" s="438"/>
      <c r="AM57" s="436" t="s">
        <v>77</v>
      </c>
      <c r="AN57" s="438"/>
      <c r="AO57" s="55" t="s">
        <v>239</v>
      </c>
      <c r="AP57" s="55" t="s">
        <v>2584</v>
      </c>
      <c r="AQ57" s="436" t="s">
        <v>2585</v>
      </c>
      <c r="AR57" s="438"/>
      <c r="AS57" s="55" t="s">
        <v>81</v>
      </c>
      <c r="AT57" s="55" t="s">
        <v>82</v>
      </c>
      <c r="AU57" s="55" t="s">
        <v>131</v>
      </c>
      <c r="AV57" s="55" t="s">
        <v>312</v>
      </c>
    </row>
    <row r="58" spans="1:48" ht="25.5" customHeight="1">
      <c r="A58" s="441" t="s">
        <v>2586</v>
      </c>
      <c r="B58" s="437"/>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7"/>
      <c r="AR58" s="437"/>
      <c r="AS58" s="437"/>
      <c r="AT58" s="437"/>
      <c r="AU58" s="437"/>
      <c r="AV58" s="438"/>
    </row>
    <row r="59" spans="1:48" ht="36">
      <c r="A59" s="47" t="s">
        <v>46</v>
      </c>
      <c r="B59" s="50">
        <v>129</v>
      </c>
      <c r="C59" s="50">
        <v>60</v>
      </c>
      <c r="D59" s="50">
        <v>65</v>
      </c>
      <c r="E59" s="50">
        <v>4</v>
      </c>
      <c r="F59" s="50">
        <v>0</v>
      </c>
      <c r="G59" s="50">
        <v>0</v>
      </c>
      <c r="H59" s="50">
        <v>0</v>
      </c>
      <c r="I59" s="50">
        <v>0</v>
      </c>
      <c r="J59" s="50">
        <v>0</v>
      </c>
      <c r="K59" s="50">
        <v>0</v>
      </c>
      <c r="L59" s="50">
        <v>0</v>
      </c>
      <c r="M59" s="50">
        <v>0</v>
      </c>
      <c r="N59" s="50">
        <v>0</v>
      </c>
      <c r="O59" s="50">
        <v>0</v>
      </c>
      <c r="P59" s="50">
        <v>0</v>
      </c>
      <c r="Q59" s="50">
        <v>0</v>
      </c>
      <c r="R59" s="50">
        <v>0</v>
      </c>
      <c r="S59" s="50">
        <v>0</v>
      </c>
      <c r="T59" s="50">
        <v>0</v>
      </c>
      <c r="U59" s="50">
        <v>0</v>
      </c>
      <c r="V59" s="50">
        <v>7</v>
      </c>
      <c r="W59" s="50">
        <v>5</v>
      </c>
      <c r="X59" s="50">
        <v>15</v>
      </c>
      <c r="Y59" s="50">
        <v>11.6</v>
      </c>
      <c r="Z59" s="50">
        <v>0</v>
      </c>
      <c r="AA59" s="50">
        <v>0</v>
      </c>
      <c r="AB59" s="50">
        <v>15</v>
      </c>
      <c r="AC59" s="50">
        <v>11.6</v>
      </c>
      <c r="AD59" s="50">
        <v>79</v>
      </c>
      <c r="AE59" s="50">
        <v>61</v>
      </c>
      <c r="AF59" s="50">
        <v>122</v>
      </c>
      <c r="AG59" s="50">
        <v>95</v>
      </c>
      <c r="AH59" s="50">
        <v>124</v>
      </c>
      <c r="AI59" s="50">
        <v>96</v>
      </c>
      <c r="AJ59" s="50">
        <v>5</v>
      </c>
      <c r="AK59" s="50">
        <v>1</v>
      </c>
      <c r="AL59" s="50">
        <v>0</v>
      </c>
      <c r="AM59" s="50">
        <v>0</v>
      </c>
      <c r="AN59" s="50">
        <v>0</v>
      </c>
      <c r="AO59" s="50">
        <v>3</v>
      </c>
      <c r="AP59" s="457"/>
      <c r="AQ59" s="454"/>
      <c r="AR59" s="454"/>
      <c r="AS59" s="454"/>
      <c r="AT59" s="454"/>
      <c r="AU59" s="454"/>
      <c r="AV59" s="445"/>
    </row>
    <row r="60" spans="1:48" ht="54">
      <c r="A60" s="47" t="s">
        <v>48</v>
      </c>
      <c r="B60" s="50">
        <v>138</v>
      </c>
      <c r="C60" s="50">
        <v>63</v>
      </c>
      <c r="D60" s="50">
        <v>69</v>
      </c>
      <c r="E60" s="50">
        <v>6</v>
      </c>
      <c r="F60" s="50">
        <v>1</v>
      </c>
      <c r="G60" s="50">
        <v>0.7</v>
      </c>
      <c r="H60" s="50">
        <v>1</v>
      </c>
      <c r="I60" s="50">
        <v>0.7</v>
      </c>
      <c r="J60" s="50">
        <v>0</v>
      </c>
      <c r="K60" s="50">
        <v>0</v>
      </c>
      <c r="L60" s="50">
        <v>1</v>
      </c>
      <c r="M60" s="50">
        <v>0.7</v>
      </c>
      <c r="N60" s="50">
        <v>1</v>
      </c>
      <c r="O60" s="50">
        <v>0.7</v>
      </c>
      <c r="P60" s="50">
        <v>0</v>
      </c>
      <c r="Q60" s="50">
        <v>0</v>
      </c>
      <c r="R60" s="50">
        <v>0</v>
      </c>
      <c r="S60" s="50">
        <v>0</v>
      </c>
      <c r="T60" s="50">
        <v>0</v>
      </c>
      <c r="U60" s="50">
        <v>0</v>
      </c>
      <c r="V60" s="50">
        <v>36</v>
      </c>
      <c r="W60" s="50">
        <v>26</v>
      </c>
      <c r="X60" s="50">
        <v>15</v>
      </c>
      <c r="Y60" s="50">
        <v>11</v>
      </c>
      <c r="Z60" s="50">
        <v>0</v>
      </c>
      <c r="AA60" s="50">
        <v>0</v>
      </c>
      <c r="AB60" s="50">
        <v>0</v>
      </c>
      <c r="AC60" s="50">
        <v>0</v>
      </c>
      <c r="AD60" s="50">
        <v>138</v>
      </c>
      <c r="AE60" s="50">
        <v>100</v>
      </c>
      <c r="AF60" s="50">
        <v>138</v>
      </c>
      <c r="AG60" s="50">
        <v>100</v>
      </c>
      <c r="AH60" s="50">
        <v>138</v>
      </c>
      <c r="AI60" s="50">
        <v>100</v>
      </c>
      <c r="AJ60" s="50">
        <v>4</v>
      </c>
      <c r="AK60" s="50">
        <v>1</v>
      </c>
      <c r="AL60" s="50">
        <v>1</v>
      </c>
      <c r="AM60" s="50">
        <v>0</v>
      </c>
      <c r="AN60" s="50">
        <v>0</v>
      </c>
      <c r="AO60" s="50">
        <v>4</v>
      </c>
      <c r="AP60" s="50" t="s">
        <v>49</v>
      </c>
      <c r="AQ60" s="50">
        <v>1</v>
      </c>
      <c r="AR60" s="50">
        <v>14</v>
      </c>
      <c r="AS60" s="50">
        <v>1</v>
      </c>
      <c r="AT60" s="50" t="s">
        <v>49</v>
      </c>
      <c r="AU60" s="50" t="s">
        <v>50</v>
      </c>
      <c r="AV60" s="56" t="s">
        <v>49</v>
      </c>
    </row>
    <row r="61" spans="1:48" ht="45">
      <c r="A61" s="51" t="s">
        <v>51</v>
      </c>
      <c r="B61" s="52" t="s">
        <v>91</v>
      </c>
      <c r="C61" s="52" t="s">
        <v>53</v>
      </c>
      <c r="D61" s="52" t="s">
        <v>89</v>
      </c>
      <c r="E61" s="52" t="s">
        <v>88</v>
      </c>
      <c r="F61" s="52" t="s">
        <v>95</v>
      </c>
      <c r="G61" s="52" t="s">
        <v>1755</v>
      </c>
      <c r="H61" s="52" t="s">
        <v>95</v>
      </c>
      <c r="I61" s="52" t="s">
        <v>1755</v>
      </c>
      <c r="J61" s="52">
        <v>0</v>
      </c>
      <c r="K61" s="52">
        <v>0</v>
      </c>
      <c r="L61" s="52" t="s">
        <v>95</v>
      </c>
      <c r="M61" s="52" t="s">
        <v>1755</v>
      </c>
      <c r="N61" s="52" t="s">
        <v>2587</v>
      </c>
      <c r="O61" s="52" t="s">
        <v>1755</v>
      </c>
      <c r="P61" s="52">
        <v>0</v>
      </c>
      <c r="Q61" s="52">
        <v>0</v>
      </c>
      <c r="R61" s="52">
        <v>0</v>
      </c>
      <c r="S61" s="52">
        <v>0</v>
      </c>
      <c r="T61" s="52">
        <v>0</v>
      </c>
      <c r="U61" s="52">
        <v>0</v>
      </c>
      <c r="V61" s="52" t="s">
        <v>112</v>
      </c>
      <c r="W61" s="52" t="s">
        <v>188</v>
      </c>
      <c r="X61" s="52">
        <v>0</v>
      </c>
      <c r="Y61" s="52" t="s">
        <v>111</v>
      </c>
      <c r="Z61" s="52">
        <v>0</v>
      </c>
      <c r="AA61" s="52">
        <v>0</v>
      </c>
      <c r="AB61" s="52">
        <v>-15</v>
      </c>
      <c r="AC61" s="52">
        <v>-11.6</v>
      </c>
      <c r="AD61" s="52" t="s">
        <v>2540</v>
      </c>
      <c r="AE61" s="52" t="s">
        <v>2588</v>
      </c>
      <c r="AF61" s="52" t="s">
        <v>545</v>
      </c>
      <c r="AG61" s="52" t="s">
        <v>52</v>
      </c>
      <c r="AH61" s="52" t="s">
        <v>419</v>
      </c>
      <c r="AI61" s="52" t="s">
        <v>89</v>
      </c>
      <c r="AJ61" s="52" t="s">
        <v>2497</v>
      </c>
      <c r="AK61" s="52">
        <v>0</v>
      </c>
      <c r="AL61" s="52">
        <v>1</v>
      </c>
      <c r="AM61" s="52">
        <v>0</v>
      </c>
      <c r="AN61" s="52">
        <v>0</v>
      </c>
      <c r="AO61" s="52">
        <v>1</v>
      </c>
      <c r="AP61" s="52" t="s">
        <v>2470</v>
      </c>
      <c r="AQ61" s="52">
        <v>1</v>
      </c>
      <c r="AR61" s="52">
        <v>14</v>
      </c>
      <c r="AS61" s="52">
        <v>1</v>
      </c>
      <c r="AT61" s="52" t="s">
        <v>2470</v>
      </c>
      <c r="AU61" s="52" t="s">
        <v>2501</v>
      </c>
      <c r="AV61" s="53" t="s">
        <v>64</v>
      </c>
    </row>
    <row r="62" spans="1:48" ht="409.5">
      <c r="A62" s="54" t="s">
        <v>65</v>
      </c>
      <c r="B62" s="436" t="s">
        <v>2589</v>
      </c>
      <c r="C62" s="437"/>
      <c r="D62" s="437"/>
      <c r="E62" s="438"/>
      <c r="F62" s="436" t="s">
        <v>2590</v>
      </c>
      <c r="G62" s="437"/>
      <c r="H62" s="437"/>
      <c r="I62" s="437"/>
      <c r="J62" s="437"/>
      <c r="K62" s="438"/>
      <c r="L62" s="436" t="s">
        <v>2591</v>
      </c>
      <c r="M62" s="438"/>
      <c r="N62" s="436" t="s">
        <v>2592</v>
      </c>
      <c r="O62" s="438"/>
      <c r="P62" s="436" t="s">
        <v>2593</v>
      </c>
      <c r="Q62" s="437"/>
      <c r="R62" s="437"/>
      <c r="S62" s="437"/>
      <c r="T62" s="437"/>
      <c r="U62" s="438"/>
      <c r="V62" s="436" t="s">
        <v>2594</v>
      </c>
      <c r="W62" s="437"/>
      <c r="X62" s="437"/>
      <c r="Y62" s="437"/>
      <c r="Z62" s="437"/>
      <c r="AA62" s="437"/>
      <c r="AB62" s="437"/>
      <c r="AC62" s="438"/>
      <c r="AD62" s="436" t="s">
        <v>2595</v>
      </c>
      <c r="AE62" s="438"/>
      <c r="AF62" s="436" t="s">
        <v>73</v>
      </c>
      <c r="AG62" s="438"/>
      <c r="AH62" s="436" t="s">
        <v>2596</v>
      </c>
      <c r="AI62" s="438"/>
      <c r="AJ62" s="55" t="s">
        <v>2597</v>
      </c>
      <c r="AK62" s="436" t="s">
        <v>1487</v>
      </c>
      <c r="AL62" s="438"/>
      <c r="AM62" s="436" t="s">
        <v>77</v>
      </c>
      <c r="AN62" s="438"/>
      <c r="AO62" s="55" t="s">
        <v>2598</v>
      </c>
      <c r="AP62" s="55" t="s">
        <v>2599</v>
      </c>
      <c r="AQ62" s="436" t="s">
        <v>2600</v>
      </c>
      <c r="AR62" s="438"/>
      <c r="AS62" s="55" t="s">
        <v>81</v>
      </c>
      <c r="AT62" s="55" t="s">
        <v>82</v>
      </c>
      <c r="AU62" s="55" t="s">
        <v>151</v>
      </c>
      <c r="AV62" s="55" t="s">
        <v>312</v>
      </c>
    </row>
    <row r="63" spans="1:48" ht="36" customHeight="1">
      <c r="A63" s="441" t="s">
        <v>2601</v>
      </c>
      <c r="B63" s="437"/>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8"/>
    </row>
    <row r="64" spans="1:48" ht="36">
      <c r="A64" s="47" t="s">
        <v>46</v>
      </c>
      <c r="B64" s="49">
        <v>133</v>
      </c>
      <c r="C64" s="49">
        <v>59</v>
      </c>
      <c r="D64" s="49">
        <v>65</v>
      </c>
      <c r="E64" s="49">
        <v>9</v>
      </c>
      <c r="F64" s="49">
        <v>5</v>
      </c>
      <c r="G64" s="49">
        <v>3.8</v>
      </c>
      <c r="H64" s="49">
        <v>0</v>
      </c>
      <c r="I64" s="49">
        <v>0</v>
      </c>
      <c r="J64" s="49">
        <v>1</v>
      </c>
      <c r="K64" s="49">
        <v>0.8</v>
      </c>
      <c r="L64" s="49">
        <v>0</v>
      </c>
      <c r="M64" s="49">
        <v>0</v>
      </c>
      <c r="N64" s="49">
        <v>0</v>
      </c>
      <c r="O64" s="49">
        <v>0</v>
      </c>
      <c r="P64" s="49">
        <v>0</v>
      </c>
      <c r="Q64" s="49">
        <v>0</v>
      </c>
      <c r="R64" s="49">
        <v>0</v>
      </c>
      <c r="S64" s="49">
        <v>0</v>
      </c>
      <c r="T64" s="49">
        <v>0</v>
      </c>
      <c r="U64" s="49">
        <v>0</v>
      </c>
      <c r="V64" s="49">
        <v>65</v>
      </c>
      <c r="W64" s="49">
        <v>49</v>
      </c>
      <c r="X64" s="49">
        <v>31</v>
      </c>
      <c r="Y64" s="49">
        <v>23</v>
      </c>
      <c r="Z64" s="49">
        <v>48</v>
      </c>
      <c r="AA64" s="49">
        <v>36</v>
      </c>
      <c r="AB64" s="49">
        <v>6</v>
      </c>
      <c r="AC64" s="49">
        <v>4.5</v>
      </c>
      <c r="AD64" s="49">
        <v>85</v>
      </c>
      <c r="AE64" s="49">
        <v>64</v>
      </c>
      <c r="AF64" s="49">
        <v>122</v>
      </c>
      <c r="AG64" s="49">
        <v>92</v>
      </c>
      <c r="AH64" s="49">
        <v>124</v>
      </c>
      <c r="AI64" s="49">
        <v>93</v>
      </c>
      <c r="AJ64" s="49">
        <v>22</v>
      </c>
      <c r="AK64" s="49">
        <v>0.5</v>
      </c>
      <c r="AL64" s="49">
        <v>1</v>
      </c>
      <c r="AM64" s="49">
        <v>0</v>
      </c>
      <c r="AN64" s="49">
        <v>0</v>
      </c>
      <c r="AO64" s="49">
        <v>2</v>
      </c>
      <c r="AP64" s="457"/>
      <c r="AQ64" s="454"/>
      <c r="AR64" s="454"/>
      <c r="AS64" s="454"/>
      <c r="AT64" s="454"/>
      <c r="AU64" s="454"/>
      <c r="AV64" s="445"/>
    </row>
    <row r="65" spans="1:48" ht="54">
      <c r="A65" s="47" t="s">
        <v>48</v>
      </c>
      <c r="B65" s="49">
        <v>126</v>
      </c>
      <c r="C65" s="49">
        <v>61</v>
      </c>
      <c r="D65" s="49">
        <v>65</v>
      </c>
      <c r="E65" s="49">
        <v>0</v>
      </c>
      <c r="F65" s="50">
        <v>5</v>
      </c>
      <c r="G65" s="50">
        <v>4</v>
      </c>
      <c r="H65" s="49">
        <v>1</v>
      </c>
      <c r="I65" s="50">
        <v>0.8</v>
      </c>
      <c r="J65" s="49">
        <v>0</v>
      </c>
      <c r="K65" s="50">
        <v>0</v>
      </c>
      <c r="L65" s="49">
        <v>1</v>
      </c>
      <c r="M65" s="50">
        <v>0.8</v>
      </c>
      <c r="N65" s="49">
        <v>0</v>
      </c>
      <c r="O65" s="50">
        <v>0</v>
      </c>
      <c r="P65" s="49">
        <v>0</v>
      </c>
      <c r="Q65" s="50">
        <v>0</v>
      </c>
      <c r="R65" s="49">
        <v>0</v>
      </c>
      <c r="S65" s="50">
        <v>0</v>
      </c>
      <c r="T65" s="49">
        <v>0</v>
      </c>
      <c r="U65" s="50">
        <v>0</v>
      </c>
      <c r="V65" s="49">
        <v>30</v>
      </c>
      <c r="W65" s="50">
        <v>23</v>
      </c>
      <c r="X65" s="49">
        <v>25</v>
      </c>
      <c r="Y65" s="50">
        <v>20</v>
      </c>
      <c r="Z65" s="49">
        <v>0</v>
      </c>
      <c r="AA65" s="50">
        <v>0</v>
      </c>
      <c r="AB65" s="49">
        <v>126</v>
      </c>
      <c r="AC65" s="50">
        <v>100</v>
      </c>
      <c r="AD65" s="49">
        <v>97</v>
      </c>
      <c r="AE65" s="50">
        <v>77</v>
      </c>
      <c r="AF65" s="49">
        <v>126</v>
      </c>
      <c r="AG65" s="50">
        <v>100</v>
      </c>
      <c r="AH65" s="57">
        <v>126</v>
      </c>
      <c r="AI65" s="56">
        <v>100</v>
      </c>
      <c r="AJ65" s="57">
        <v>1</v>
      </c>
      <c r="AK65" s="57">
        <v>0.5</v>
      </c>
      <c r="AL65" s="57">
        <v>1</v>
      </c>
      <c r="AM65" s="57">
        <v>0</v>
      </c>
      <c r="AN65" s="57">
        <v>0</v>
      </c>
      <c r="AO65" s="57">
        <v>2</v>
      </c>
      <c r="AP65" s="57" t="s">
        <v>49</v>
      </c>
      <c r="AQ65" s="57">
        <v>0</v>
      </c>
      <c r="AR65" s="57">
        <v>0</v>
      </c>
      <c r="AS65" s="56">
        <v>1</v>
      </c>
      <c r="AT65" s="57" t="s">
        <v>2147</v>
      </c>
      <c r="AU65" s="57" t="s">
        <v>2147</v>
      </c>
      <c r="AV65" s="57" t="s">
        <v>2147</v>
      </c>
    </row>
    <row r="66" spans="1:48" ht="45">
      <c r="A66" s="51" t="s">
        <v>51</v>
      </c>
      <c r="B66" s="52" t="s">
        <v>2602</v>
      </c>
      <c r="C66" s="52" t="s">
        <v>88</v>
      </c>
      <c r="D66" s="52">
        <v>0</v>
      </c>
      <c r="E66" s="52" t="s">
        <v>2603</v>
      </c>
      <c r="F66" s="52">
        <v>0</v>
      </c>
      <c r="G66" s="52">
        <v>0.2</v>
      </c>
      <c r="H66" s="52" t="s">
        <v>95</v>
      </c>
      <c r="I66" s="52" t="s">
        <v>315</v>
      </c>
      <c r="J66" s="52" t="s">
        <v>2497</v>
      </c>
      <c r="K66" s="52">
        <v>-0.8</v>
      </c>
      <c r="L66" s="52" t="s">
        <v>95</v>
      </c>
      <c r="M66" s="52" t="s">
        <v>315</v>
      </c>
      <c r="N66" s="52">
        <v>0</v>
      </c>
      <c r="O66" s="52">
        <v>0</v>
      </c>
      <c r="P66" s="52">
        <v>0</v>
      </c>
      <c r="Q66" s="52">
        <v>0</v>
      </c>
      <c r="R66" s="52">
        <v>0</v>
      </c>
      <c r="S66" s="52">
        <v>0</v>
      </c>
      <c r="T66" s="52">
        <v>0</v>
      </c>
      <c r="U66" s="52">
        <v>0</v>
      </c>
      <c r="V66" s="52" t="s">
        <v>2604</v>
      </c>
      <c r="W66" s="52" t="s">
        <v>2605</v>
      </c>
      <c r="X66" s="52" t="s">
        <v>2468</v>
      </c>
      <c r="Y66" s="52" t="s">
        <v>2539</v>
      </c>
      <c r="Z66" s="52">
        <v>-48</v>
      </c>
      <c r="AA66" s="52">
        <v>-36</v>
      </c>
      <c r="AB66" s="52" t="s">
        <v>595</v>
      </c>
      <c r="AC66" s="52" t="s">
        <v>119</v>
      </c>
      <c r="AD66" s="52" t="s">
        <v>424</v>
      </c>
      <c r="AE66" s="52" t="s">
        <v>182</v>
      </c>
      <c r="AF66" s="52" t="s">
        <v>89</v>
      </c>
      <c r="AG66" s="52" t="s">
        <v>56</v>
      </c>
      <c r="AH66" s="52" t="s">
        <v>88</v>
      </c>
      <c r="AI66" s="52" t="s">
        <v>182</v>
      </c>
      <c r="AJ66" s="52" t="s">
        <v>2606</v>
      </c>
      <c r="AK66" s="52">
        <v>0</v>
      </c>
      <c r="AL66" s="52">
        <v>0</v>
      </c>
      <c r="AM66" s="52">
        <v>0</v>
      </c>
      <c r="AN66" s="52">
        <v>0</v>
      </c>
      <c r="AO66" s="52">
        <v>0</v>
      </c>
      <c r="AP66" s="52" t="s">
        <v>2470</v>
      </c>
      <c r="AQ66" s="52">
        <v>0</v>
      </c>
      <c r="AR66" s="52">
        <v>0</v>
      </c>
      <c r="AS66" s="52">
        <v>1</v>
      </c>
      <c r="AT66" s="53" t="s">
        <v>64</v>
      </c>
      <c r="AU66" s="53" t="s">
        <v>64</v>
      </c>
      <c r="AV66" s="53" t="s">
        <v>64</v>
      </c>
    </row>
    <row r="67" spans="1:48" ht="409.5">
      <c r="A67" s="54" t="s">
        <v>65</v>
      </c>
      <c r="B67" s="436" t="s">
        <v>2607</v>
      </c>
      <c r="C67" s="437"/>
      <c r="D67" s="437"/>
      <c r="E67" s="438"/>
      <c r="F67" s="436" t="s">
        <v>2608</v>
      </c>
      <c r="G67" s="437"/>
      <c r="H67" s="437"/>
      <c r="I67" s="437"/>
      <c r="J67" s="437"/>
      <c r="K67" s="438"/>
      <c r="L67" s="436" t="s">
        <v>2609</v>
      </c>
      <c r="M67" s="438"/>
      <c r="N67" s="436" t="s">
        <v>2610</v>
      </c>
      <c r="O67" s="438"/>
      <c r="P67" s="436" t="s">
        <v>2611</v>
      </c>
      <c r="Q67" s="437"/>
      <c r="R67" s="437"/>
      <c r="S67" s="437"/>
      <c r="T67" s="437"/>
      <c r="U67" s="438"/>
      <c r="V67" s="436" t="s">
        <v>2612</v>
      </c>
      <c r="W67" s="437"/>
      <c r="X67" s="437"/>
      <c r="Y67" s="437"/>
      <c r="Z67" s="437"/>
      <c r="AA67" s="437"/>
      <c r="AB67" s="437"/>
      <c r="AC67" s="438"/>
      <c r="AD67" s="436" t="s">
        <v>72</v>
      </c>
      <c r="AE67" s="438"/>
      <c r="AF67" s="436" t="s">
        <v>73</v>
      </c>
      <c r="AG67" s="438"/>
      <c r="AH67" s="436" t="s">
        <v>2613</v>
      </c>
      <c r="AI67" s="438"/>
      <c r="AJ67" s="55" t="s">
        <v>2614</v>
      </c>
      <c r="AK67" s="436" t="s">
        <v>2570</v>
      </c>
      <c r="AL67" s="438"/>
      <c r="AM67" s="436" t="s">
        <v>77</v>
      </c>
      <c r="AN67" s="438"/>
      <c r="AO67" s="55" t="s">
        <v>78</v>
      </c>
      <c r="AP67" s="55" t="s">
        <v>2615</v>
      </c>
      <c r="AQ67" s="436" t="s">
        <v>2616</v>
      </c>
      <c r="AR67" s="438"/>
      <c r="AS67" s="55" t="s">
        <v>81</v>
      </c>
      <c r="AT67" s="55" t="s">
        <v>82</v>
      </c>
      <c r="AU67" s="55" t="s">
        <v>2617</v>
      </c>
      <c r="AV67" s="55" t="s">
        <v>312</v>
      </c>
    </row>
    <row r="68" spans="1:48" ht="15.75" customHeight="1"/>
    <row r="69" spans="1:48" ht="15.75" customHeight="1"/>
    <row r="70" spans="1:48" ht="15.75" customHeight="1"/>
    <row r="71" spans="1:48" ht="15.75" customHeight="1"/>
    <row r="72" spans="1:48" ht="15.75" customHeight="1"/>
    <row r="73" spans="1:48" ht="15.75" customHeight="1"/>
    <row r="74" spans="1:48" ht="15.75" customHeight="1"/>
    <row r="75" spans="1:48" ht="15.75" customHeight="1"/>
    <row r="76" spans="1:48" ht="15.75" customHeight="1"/>
    <row r="77" spans="1:48" ht="15.75" customHeight="1"/>
    <row r="78" spans="1:48" ht="15.75" customHeight="1"/>
    <row r="79" spans="1:48" ht="15.75" customHeight="1"/>
    <row r="80" spans="1:4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88">
    <mergeCell ref="AQ67:AR67"/>
    <mergeCell ref="AP24:AV24"/>
    <mergeCell ref="AP29:AV29"/>
    <mergeCell ref="AP34:AV34"/>
    <mergeCell ref="AP39:AV39"/>
    <mergeCell ref="AP44:AV44"/>
    <mergeCell ref="AQ27:AR27"/>
    <mergeCell ref="B67:E67"/>
    <mergeCell ref="F67:K67"/>
    <mergeCell ref="L67:M67"/>
    <mergeCell ref="N67:O67"/>
    <mergeCell ref="AD62:AE62"/>
    <mergeCell ref="AF62:AG62"/>
    <mergeCell ref="AF47:AG47"/>
    <mergeCell ref="AH47:AI47"/>
    <mergeCell ref="AK47:AL47"/>
    <mergeCell ref="AM47:AN47"/>
    <mergeCell ref="AH62:AI62"/>
    <mergeCell ref="AH37:AI37"/>
    <mergeCell ref="AK37:AL37"/>
    <mergeCell ref="AM37:AN37"/>
    <mergeCell ref="AQ37:AR37"/>
    <mergeCell ref="F37:K37"/>
    <mergeCell ref="L37:M37"/>
    <mergeCell ref="B27:E27"/>
    <mergeCell ref="AD57:AE57"/>
    <mergeCell ref="AD52:AE52"/>
    <mergeCell ref="AF52:AG52"/>
    <mergeCell ref="AH57:AI57"/>
    <mergeCell ref="AK57:AL57"/>
    <mergeCell ref="AK52:AL52"/>
    <mergeCell ref="AM52:AN52"/>
    <mergeCell ref="AP54:AV54"/>
    <mergeCell ref="A53:AV53"/>
    <mergeCell ref="AQ42:AR42"/>
    <mergeCell ref="AQ47:AR47"/>
    <mergeCell ref="F47:K47"/>
    <mergeCell ref="L47:M47"/>
    <mergeCell ref="N47:O47"/>
    <mergeCell ref="P47:U47"/>
    <mergeCell ref="V47:AC47"/>
    <mergeCell ref="N37:O37"/>
    <mergeCell ref="P37:U37"/>
    <mergeCell ref="V37:AC37"/>
    <mergeCell ref="AD37:AE37"/>
    <mergeCell ref="A38:AV38"/>
    <mergeCell ref="B37:E37"/>
    <mergeCell ref="AM57:AN57"/>
    <mergeCell ref="AH16:AI16"/>
    <mergeCell ref="AK16:AL16"/>
    <mergeCell ref="AM16:AN16"/>
    <mergeCell ref="AP19:AV19"/>
    <mergeCell ref="A17:AV17"/>
    <mergeCell ref="A18:AV18"/>
    <mergeCell ref="AK62:AL62"/>
    <mergeCell ref="AP59:AV59"/>
    <mergeCell ref="B57:E57"/>
    <mergeCell ref="F27:K27"/>
    <mergeCell ref="L27:M27"/>
    <mergeCell ref="P52:U52"/>
    <mergeCell ref="V52:AC52"/>
    <mergeCell ref="B62:E62"/>
    <mergeCell ref="F62:K62"/>
    <mergeCell ref="B47:E47"/>
    <mergeCell ref="B52:E52"/>
    <mergeCell ref="F52:K52"/>
    <mergeCell ref="L52:M52"/>
    <mergeCell ref="N52:O52"/>
    <mergeCell ref="AF42:AG42"/>
    <mergeCell ref="AF37:AG37"/>
    <mergeCell ref="A33:AV33"/>
    <mergeCell ref="A28:AV28"/>
    <mergeCell ref="A11:AV11"/>
    <mergeCell ref="A12:AV12"/>
    <mergeCell ref="AP13:AV13"/>
    <mergeCell ref="L16:M16"/>
    <mergeCell ref="V22:AC22"/>
    <mergeCell ref="P22:U22"/>
    <mergeCell ref="V16:AC16"/>
    <mergeCell ref="AD16:AE16"/>
    <mergeCell ref="AD22:AE22"/>
    <mergeCell ref="AF22:AG22"/>
    <mergeCell ref="AH22:AI22"/>
    <mergeCell ref="AK22:AL22"/>
    <mergeCell ref="AM22:AN22"/>
    <mergeCell ref="F16:K16"/>
    <mergeCell ref="B16:E16"/>
    <mergeCell ref="B22:E22"/>
    <mergeCell ref="F22:K22"/>
    <mergeCell ref="L22:M22"/>
    <mergeCell ref="N22:O22"/>
    <mergeCell ref="AQ22:AR22"/>
    <mergeCell ref="AQ16:AR16"/>
    <mergeCell ref="N16:O16"/>
    <mergeCell ref="P16:U16"/>
    <mergeCell ref="AF16:AG16"/>
    <mergeCell ref="AS7:AS9"/>
    <mergeCell ref="AT7:AT9"/>
    <mergeCell ref="AU7:AU9"/>
    <mergeCell ref="AV7:AV9"/>
    <mergeCell ref="F8:K8"/>
    <mergeCell ref="L8:M9"/>
    <mergeCell ref="F9:G9"/>
    <mergeCell ref="H9:I9"/>
    <mergeCell ref="J9:K9"/>
    <mergeCell ref="N8:O9"/>
    <mergeCell ref="P8:U8"/>
    <mergeCell ref="P9:Q9"/>
    <mergeCell ref="R9:S9"/>
    <mergeCell ref="T9:U9"/>
    <mergeCell ref="V8:AC8"/>
    <mergeCell ref="AD8:AE9"/>
    <mergeCell ref="V9:W9"/>
    <mergeCell ref="X9:Y9"/>
    <mergeCell ref="Z9:AA9"/>
    <mergeCell ref="AB9:AC9"/>
    <mergeCell ref="AF8:AG9"/>
    <mergeCell ref="AH8:AI9"/>
    <mergeCell ref="AJ8:AJ9"/>
    <mergeCell ref="AK8:AL9"/>
    <mergeCell ref="AP8:AP9"/>
    <mergeCell ref="AO8:AO9"/>
    <mergeCell ref="A7:A10"/>
    <mergeCell ref="B7:E9"/>
    <mergeCell ref="F7:AJ7"/>
    <mergeCell ref="AK7:AP7"/>
    <mergeCell ref="AQ7:AR9"/>
    <mergeCell ref="AM8:AN9"/>
    <mergeCell ref="AM32:AN32"/>
    <mergeCell ref="AQ32:AR32"/>
    <mergeCell ref="B32:E32"/>
    <mergeCell ref="F32:K32"/>
    <mergeCell ref="L32:M32"/>
    <mergeCell ref="N32:O32"/>
    <mergeCell ref="P32:U32"/>
    <mergeCell ref="V32:AC32"/>
    <mergeCell ref="AD32:AE32"/>
    <mergeCell ref="AF32:AG32"/>
    <mergeCell ref="AH32:AI32"/>
    <mergeCell ref="AK32:AL32"/>
    <mergeCell ref="N27:O27"/>
    <mergeCell ref="P27:U27"/>
    <mergeCell ref="V27:AC27"/>
    <mergeCell ref="AD27:AE27"/>
    <mergeCell ref="A23:AV23"/>
    <mergeCell ref="AF27:AG27"/>
    <mergeCell ref="AH27:AI27"/>
    <mergeCell ref="AK27:AL27"/>
    <mergeCell ref="AM27:AN27"/>
    <mergeCell ref="P62:U62"/>
    <mergeCell ref="V62:AC62"/>
    <mergeCell ref="AF67:AG67"/>
    <mergeCell ref="AH67:AI67"/>
    <mergeCell ref="AK67:AL67"/>
    <mergeCell ref="AM67:AN67"/>
    <mergeCell ref="AD67:AE67"/>
    <mergeCell ref="AM62:AN62"/>
    <mergeCell ref="P67:U67"/>
    <mergeCell ref="V67:AC67"/>
    <mergeCell ref="A48:AV48"/>
    <mergeCell ref="AQ62:AR62"/>
    <mergeCell ref="AP64:AV64"/>
    <mergeCell ref="A63:AV63"/>
    <mergeCell ref="A58:AV58"/>
    <mergeCell ref="L62:M62"/>
    <mergeCell ref="N62:O62"/>
    <mergeCell ref="AD47:AE47"/>
    <mergeCell ref="AF57:AG57"/>
    <mergeCell ref="AQ57:AR57"/>
    <mergeCell ref="F57:K57"/>
    <mergeCell ref="L57:M57"/>
    <mergeCell ref="N57:O57"/>
    <mergeCell ref="P57:U57"/>
    <mergeCell ref="V57:AC57"/>
    <mergeCell ref="AH52:AI52"/>
    <mergeCell ref="AM42:AN42"/>
    <mergeCell ref="A43:AV43"/>
    <mergeCell ref="B42:E42"/>
    <mergeCell ref="F42:K42"/>
    <mergeCell ref="L42:M42"/>
    <mergeCell ref="N42:O42"/>
    <mergeCell ref="P42:U42"/>
    <mergeCell ref="V42:AC42"/>
    <mergeCell ref="AP49:AV49"/>
    <mergeCell ref="AD42:AE42"/>
    <mergeCell ref="AH42:AI42"/>
    <mergeCell ref="AK42:AL42"/>
    <mergeCell ref="AQ52:AR52"/>
  </mergeCells>
  <pageMargins left="0.7" right="0.7" top="0.75" bottom="0.75" header="0" footer="0"/>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6"/>
  <sheetViews>
    <sheetView view="pageBreakPreview" topLeftCell="S1" zoomScale="60" zoomScaleNormal="30" workbookViewId="0">
      <selection activeCell="A47" sqref="A47:AV47"/>
    </sheetView>
  </sheetViews>
  <sheetFormatPr defaultColWidth="12.5703125" defaultRowHeight="15" customHeight="1"/>
  <cols>
    <col min="1" max="6" width="12.5703125" customWidth="1"/>
    <col min="36" max="36" width="31.7109375" customWidth="1"/>
    <col min="41" max="41" width="26.710937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15.7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15.7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12.75">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51"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30.75" customHeight="1">
      <c r="A11" s="476" t="s">
        <v>2618</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29.25" customHeight="1">
      <c r="A12" s="441" t="s">
        <v>2619</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108">
      <c r="A13" s="54" t="s">
        <v>46</v>
      </c>
      <c r="B13" s="49">
        <v>1373</v>
      </c>
      <c r="C13" s="49">
        <v>644</v>
      </c>
      <c r="D13" s="49">
        <v>629</v>
      </c>
      <c r="E13" s="49">
        <v>100</v>
      </c>
      <c r="F13" s="49">
        <v>1</v>
      </c>
      <c r="G13" s="49">
        <v>7.0000000000000007E-2</v>
      </c>
      <c r="H13" s="49">
        <v>0</v>
      </c>
      <c r="I13" s="49">
        <v>0</v>
      </c>
      <c r="J13" s="49">
        <v>12</v>
      </c>
      <c r="K13" s="49">
        <v>0.88</v>
      </c>
      <c r="L13" s="49">
        <v>0</v>
      </c>
      <c r="M13" s="49">
        <v>0</v>
      </c>
      <c r="N13" s="49">
        <v>1</v>
      </c>
      <c r="O13" s="49">
        <v>7.0000000000000007E-2</v>
      </c>
      <c r="P13" s="49">
        <v>0</v>
      </c>
      <c r="Q13" s="49">
        <v>0</v>
      </c>
      <c r="R13" s="49">
        <v>4</v>
      </c>
      <c r="S13" s="49">
        <v>0.28999999999999998</v>
      </c>
      <c r="T13" s="49">
        <v>1</v>
      </c>
      <c r="U13" s="49">
        <v>0.1</v>
      </c>
      <c r="V13" s="49">
        <v>112</v>
      </c>
      <c r="W13" s="49">
        <v>8.18</v>
      </c>
      <c r="X13" s="49">
        <v>26</v>
      </c>
      <c r="Y13" s="49">
        <v>1.9</v>
      </c>
      <c r="Z13" s="49">
        <v>1</v>
      </c>
      <c r="AA13" s="49">
        <v>7.0000000000000007E-2</v>
      </c>
      <c r="AB13" s="49">
        <v>98</v>
      </c>
      <c r="AC13" s="49">
        <v>7.15</v>
      </c>
      <c r="AD13" s="49">
        <v>874</v>
      </c>
      <c r="AE13" s="49">
        <v>63.8</v>
      </c>
      <c r="AF13" s="49">
        <v>644</v>
      </c>
      <c r="AG13" s="49">
        <v>47.01</v>
      </c>
      <c r="AH13" s="49">
        <v>1300</v>
      </c>
      <c r="AI13" s="49">
        <v>94.89</v>
      </c>
      <c r="AJ13" s="49">
        <v>17</v>
      </c>
      <c r="AK13" s="49">
        <v>0</v>
      </c>
      <c r="AL13" s="49">
        <v>0</v>
      </c>
      <c r="AM13" s="49">
        <v>3</v>
      </c>
      <c r="AN13" s="49">
        <v>3</v>
      </c>
      <c r="AO13" s="49">
        <v>12</v>
      </c>
      <c r="AP13" s="463" t="s">
        <v>47</v>
      </c>
      <c r="AQ13" s="464"/>
      <c r="AR13" s="464"/>
      <c r="AS13" s="464"/>
      <c r="AT13" s="464"/>
      <c r="AU13" s="464"/>
      <c r="AV13" s="462"/>
    </row>
    <row r="14" spans="1:48" ht="198">
      <c r="A14" s="54" t="s">
        <v>48</v>
      </c>
      <c r="B14" s="49">
        <v>1460</v>
      </c>
      <c r="C14" s="49">
        <v>698</v>
      </c>
      <c r="D14" s="49">
        <v>664</v>
      </c>
      <c r="E14" s="49">
        <v>98</v>
      </c>
      <c r="F14" s="50">
        <v>2</v>
      </c>
      <c r="G14" s="50">
        <v>0.14000000000000001</v>
      </c>
      <c r="H14" s="50">
        <v>0</v>
      </c>
      <c r="I14" s="50">
        <v>0</v>
      </c>
      <c r="J14" s="50">
        <v>16</v>
      </c>
      <c r="K14" s="50">
        <v>1.1000000000000001</v>
      </c>
      <c r="L14" s="50">
        <v>1</v>
      </c>
      <c r="M14" s="50">
        <v>7.0000000000000007E-2</v>
      </c>
      <c r="N14" s="50">
        <v>0</v>
      </c>
      <c r="O14" s="50">
        <v>0</v>
      </c>
      <c r="P14" s="50">
        <v>2</v>
      </c>
      <c r="Q14" s="50">
        <v>0.1</v>
      </c>
      <c r="R14" s="50">
        <v>0</v>
      </c>
      <c r="S14" s="50">
        <v>0</v>
      </c>
      <c r="T14" s="50">
        <v>1</v>
      </c>
      <c r="U14" s="50">
        <v>0.1</v>
      </c>
      <c r="V14" s="50">
        <v>107</v>
      </c>
      <c r="W14" s="50">
        <v>7.33</v>
      </c>
      <c r="X14" s="50">
        <v>50</v>
      </c>
      <c r="Y14" s="50">
        <v>3.4</v>
      </c>
      <c r="Z14" s="50">
        <v>5</v>
      </c>
      <c r="AA14" s="50">
        <v>0.34</v>
      </c>
      <c r="AB14" s="50">
        <v>98</v>
      </c>
      <c r="AC14" s="50">
        <v>6.7</v>
      </c>
      <c r="AD14" s="50">
        <v>573</v>
      </c>
      <c r="AE14" s="50">
        <v>43.2</v>
      </c>
      <c r="AF14" s="50">
        <v>1440</v>
      </c>
      <c r="AG14" s="50">
        <v>98.6</v>
      </c>
      <c r="AH14" s="50">
        <v>1300</v>
      </c>
      <c r="AI14" s="50">
        <v>89</v>
      </c>
      <c r="AJ14" s="49">
        <v>4</v>
      </c>
      <c r="AK14" s="49">
        <v>0</v>
      </c>
      <c r="AL14" s="49">
        <v>0</v>
      </c>
      <c r="AM14" s="49">
        <v>3</v>
      </c>
      <c r="AN14" s="49">
        <v>5</v>
      </c>
      <c r="AO14" s="49">
        <v>18</v>
      </c>
      <c r="AP14" s="49" t="s">
        <v>50</v>
      </c>
      <c r="AQ14" s="49">
        <v>6</v>
      </c>
      <c r="AR14" s="49">
        <v>160</v>
      </c>
      <c r="AS14" s="50">
        <v>1</v>
      </c>
      <c r="AT14" s="49" t="s">
        <v>49</v>
      </c>
      <c r="AU14" s="49" t="s">
        <v>50</v>
      </c>
      <c r="AV14" s="49" t="s">
        <v>50</v>
      </c>
    </row>
    <row r="15" spans="1:48" ht="112.5">
      <c r="A15" s="122" t="s">
        <v>51</v>
      </c>
      <c r="B15" s="52">
        <v>87</v>
      </c>
      <c r="C15" s="52">
        <v>54</v>
      </c>
      <c r="D15" s="52">
        <v>35</v>
      </c>
      <c r="E15" s="52">
        <v>-2</v>
      </c>
      <c r="F15" s="52">
        <v>1</v>
      </c>
      <c r="G15" s="52">
        <v>7.0000000000000007E-2</v>
      </c>
      <c r="H15" s="52">
        <v>0</v>
      </c>
      <c r="I15" s="52">
        <v>0</v>
      </c>
      <c r="J15" s="52">
        <v>4</v>
      </c>
      <c r="K15" s="52">
        <v>0.2</v>
      </c>
      <c r="L15" s="52">
        <v>1</v>
      </c>
      <c r="M15" s="52">
        <v>0.1</v>
      </c>
      <c r="N15" s="52">
        <v>-1</v>
      </c>
      <c r="O15" s="52">
        <v>0</v>
      </c>
      <c r="P15" s="52">
        <v>2</v>
      </c>
      <c r="Q15" s="52">
        <v>0.1</v>
      </c>
      <c r="R15" s="52">
        <v>-4</v>
      </c>
      <c r="S15" s="52">
        <v>-0.28999999999999998</v>
      </c>
      <c r="T15" s="52">
        <v>0</v>
      </c>
      <c r="U15" s="52">
        <v>0</v>
      </c>
      <c r="V15" s="52">
        <v>-5</v>
      </c>
      <c r="W15" s="52">
        <v>-0.9</v>
      </c>
      <c r="X15" s="52">
        <v>24</v>
      </c>
      <c r="Y15" s="52">
        <v>1.5</v>
      </c>
      <c r="Z15" s="52">
        <v>4</v>
      </c>
      <c r="AA15" s="52">
        <v>0.27</v>
      </c>
      <c r="AB15" s="52">
        <v>0</v>
      </c>
      <c r="AC15" s="52">
        <v>-0.45</v>
      </c>
      <c r="AD15" s="52">
        <v>-301</v>
      </c>
      <c r="AE15" s="52">
        <v>-21</v>
      </c>
      <c r="AF15" s="52">
        <v>796</v>
      </c>
      <c r="AG15" s="52">
        <v>51.59</v>
      </c>
      <c r="AH15" s="52">
        <v>0</v>
      </c>
      <c r="AI15" s="52">
        <v>-5.89</v>
      </c>
      <c r="AJ15" s="52">
        <v>-13</v>
      </c>
      <c r="AK15" s="52">
        <v>0</v>
      </c>
      <c r="AL15" s="52">
        <v>0</v>
      </c>
      <c r="AM15" s="52">
        <v>0</v>
      </c>
      <c r="AN15" s="52">
        <v>2</v>
      </c>
      <c r="AO15" s="52">
        <v>6</v>
      </c>
      <c r="AP15" s="52" t="s">
        <v>47</v>
      </c>
      <c r="AQ15" s="52">
        <v>6</v>
      </c>
      <c r="AR15" s="52">
        <v>160</v>
      </c>
      <c r="AS15" s="52">
        <v>1</v>
      </c>
      <c r="AT15" s="53" t="s">
        <v>64</v>
      </c>
      <c r="AU15" s="52" t="s">
        <v>47</v>
      </c>
      <c r="AV15" s="52" t="s">
        <v>47</v>
      </c>
    </row>
    <row r="16" spans="1:48" ht="216">
      <c r="A16" s="54" t="s">
        <v>65</v>
      </c>
      <c r="B16" s="463" t="s">
        <v>2620</v>
      </c>
      <c r="C16" s="464"/>
      <c r="D16" s="464"/>
      <c r="E16" s="462"/>
      <c r="F16" s="463" t="s">
        <v>2621</v>
      </c>
      <c r="G16" s="464"/>
      <c r="H16" s="464"/>
      <c r="I16" s="464"/>
      <c r="J16" s="464"/>
      <c r="K16" s="462"/>
      <c r="L16" s="463" t="s">
        <v>2622</v>
      </c>
      <c r="M16" s="462"/>
      <c r="N16" s="463" t="s">
        <v>2623</v>
      </c>
      <c r="O16" s="462"/>
      <c r="P16" s="463" t="s">
        <v>2624</v>
      </c>
      <c r="Q16" s="464"/>
      <c r="R16" s="464"/>
      <c r="S16" s="464"/>
      <c r="T16" s="464"/>
      <c r="U16" s="462"/>
      <c r="V16" s="463" t="s">
        <v>2625</v>
      </c>
      <c r="W16" s="464"/>
      <c r="X16" s="464"/>
      <c r="Y16" s="464"/>
      <c r="Z16" s="464"/>
      <c r="AA16" s="464"/>
      <c r="AB16" s="464"/>
      <c r="AC16" s="462"/>
      <c r="AD16" s="463" t="s">
        <v>145</v>
      </c>
      <c r="AE16" s="462"/>
      <c r="AF16" s="463" t="s">
        <v>73</v>
      </c>
      <c r="AG16" s="462"/>
      <c r="AH16" s="463" t="s">
        <v>2626</v>
      </c>
      <c r="AI16" s="462"/>
      <c r="AJ16" s="50" t="s">
        <v>2627</v>
      </c>
      <c r="AK16" s="463" t="s">
        <v>214</v>
      </c>
      <c r="AL16" s="462"/>
      <c r="AM16" s="463" t="s">
        <v>2628</v>
      </c>
      <c r="AN16" s="462"/>
      <c r="AO16" s="50" t="s">
        <v>78</v>
      </c>
      <c r="AP16" s="50" t="s">
        <v>2294</v>
      </c>
      <c r="AQ16" s="463" t="s">
        <v>2629</v>
      </c>
      <c r="AR16" s="462"/>
      <c r="AS16" s="50" t="s">
        <v>81</v>
      </c>
      <c r="AT16" s="50" t="s">
        <v>82</v>
      </c>
      <c r="AU16" s="50" t="s">
        <v>131</v>
      </c>
      <c r="AV16" s="50" t="s">
        <v>2630</v>
      </c>
    </row>
    <row r="17" spans="1:48" ht="35.25" customHeight="1">
      <c r="A17" s="441" t="s">
        <v>2631</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2"/>
    </row>
    <row r="18" spans="1:48" ht="108">
      <c r="A18" s="54" t="s">
        <v>46</v>
      </c>
      <c r="B18" s="49">
        <v>1035</v>
      </c>
      <c r="C18" s="49">
        <v>452</v>
      </c>
      <c r="D18" s="49">
        <v>540</v>
      </c>
      <c r="E18" s="49">
        <v>43</v>
      </c>
      <c r="F18" s="49">
        <v>2</v>
      </c>
      <c r="G18" s="49">
        <v>0.2</v>
      </c>
      <c r="H18" s="49">
        <v>2</v>
      </c>
      <c r="I18" s="49">
        <v>0.2</v>
      </c>
      <c r="J18" s="49">
        <v>2</v>
      </c>
      <c r="K18" s="49">
        <v>0.2</v>
      </c>
      <c r="L18" s="49">
        <v>2</v>
      </c>
      <c r="M18" s="49">
        <v>0.2</v>
      </c>
      <c r="N18" s="49">
        <v>0</v>
      </c>
      <c r="O18" s="49">
        <v>0</v>
      </c>
      <c r="P18" s="49">
        <v>1</v>
      </c>
      <c r="Q18" s="49">
        <v>0.1</v>
      </c>
      <c r="R18" s="49">
        <v>0</v>
      </c>
      <c r="S18" s="49">
        <v>0</v>
      </c>
      <c r="T18" s="49">
        <v>1</v>
      </c>
      <c r="U18" s="49">
        <v>0.1</v>
      </c>
      <c r="V18" s="49">
        <v>260</v>
      </c>
      <c r="W18" s="49">
        <v>25</v>
      </c>
      <c r="X18" s="49">
        <v>20</v>
      </c>
      <c r="Y18" s="49">
        <v>2</v>
      </c>
      <c r="Z18" s="49">
        <v>5</v>
      </c>
      <c r="AA18" s="49">
        <v>0.5</v>
      </c>
      <c r="AB18" s="49">
        <v>550</v>
      </c>
      <c r="AC18" s="49">
        <v>53</v>
      </c>
      <c r="AD18" s="49">
        <v>588</v>
      </c>
      <c r="AE18" s="49">
        <v>57</v>
      </c>
      <c r="AF18" s="49">
        <v>752</v>
      </c>
      <c r="AG18" s="49">
        <v>73</v>
      </c>
      <c r="AH18" s="49">
        <v>1028</v>
      </c>
      <c r="AI18" s="49">
        <v>99</v>
      </c>
      <c r="AJ18" s="49">
        <v>6</v>
      </c>
      <c r="AK18" s="49">
        <v>0</v>
      </c>
      <c r="AL18" s="49">
        <v>0</v>
      </c>
      <c r="AM18" s="49">
        <v>0</v>
      </c>
      <c r="AN18" s="49">
        <v>0</v>
      </c>
      <c r="AO18" s="49">
        <v>7</v>
      </c>
      <c r="AP18" s="463" t="s">
        <v>47</v>
      </c>
      <c r="AQ18" s="464"/>
      <c r="AR18" s="464"/>
      <c r="AS18" s="464"/>
      <c r="AT18" s="464"/>
      <c r="AU18" s="464"/>
      <c r="AV18" s="462"/>
    </row>
    <row r="19" spans="1:48" ht="198">
      <c r="A19" s="54" t="s">
        <v>48</v>
      </c>
      <c r="B19" s="49">
        <v>1057</v>
      </c>
      <c r="C19" s="49">
        <v>441</v>
      </c>
      <c r="D19" s="49">
        <v>561</v>
      </c>
      <c r="E19" s="49">
        <v>55</v>
      </c>
      <c r="F19" s="50">
        <v>1</v>
      </c>
      <c r="G19" s="50">
        <v>0.1</v>
      </c>
      <c r="H19" s="50">
        <v>1</v>
      </c>
      <c r="I19" s="50">
        <v>0.1</v>
      </c>
      <c r="J19" s="50">
        <v>0</v>
      </c>
      <c r="K19" s="50">
        <v>0</v>
      </c>
      <c r="L19" s="50">
        <v>0</v>
      </c>
      <c r="M19" s="50">
        <v>0</v>
      </c>
      <c r="N19" s="50">
        <v>0</v>
      </c>
      <c r="O19" s="50">
        <v>0</v>
      </c>
      <c r="P19" s="50">
        <v>0</v>
      </c>
      <c r="Q19" s="50">
        <v>0</v>
      </c>
      <c r="R19" s="50">
        <v>0</v>
      </c>
      <c r="S19" s="50">
        <v>0</v>
      </c>
      <c r="T19" s="50">
        <v>4</v>
      </c>
      <c r="U19" s="50">
        <v>0.2</v>
      </c>
      <c r="V19" s="50">
        <v>150</v>
      </c>
      <c r="W19" s="173">
        <v>0.1</v>
      </c>
      <c r="X19" s="50">
        <v>37</v>
      </c>
      <c r="Y19" s="173">
        <v>0.04</v>
      </c>
      <c r="Z19" s="50">
        <v>12</v>
      </c>
      <c r="AA19" s="173">
        <v>0.01</v>
      </c>
      <c r="AB19" s="50">
        <v>837</v>
      </c>
      <c r="AC19" s="173">
        <v>0.83</v>
      </c>
      <c r="AD19" s="50">
        <v>607</v>
      </c>
      <c r="AE19" s="173">
        <v>0.6</v>
      </c>
      <c r="AF19" s="50">
        <v>1050</v>
      </c>
      <c r="AG19" s="173">
        <v>1</v>
      </c>
      <c r="AH19" s="50">
        <v>1050</v>
      </c>
      <c r="AI19" s="173">
        <v>1</v>
      </c>
      <c r="AJ19" s="49">
        <v>6</v>
      </c>
      <c r="AK19" s="49">
        <v>0</v>
      </c>
      <c r="AL19" s="49">
        <v>0</v>
      </c>
      <c r="AM19" s="49">
        <v>2</v>
      </c>
      <c r="AN19" s="49">
        <v>0</v>
      </c>
      <c r="AO19" s="49">
        <v>8</v>
      </c>
      <c r="AP19" s="49" t="s">
        <v>49</v>
      </c>
      <c r="AQ19" s="49">
        <v>1</v>
      </c>
      <c r="AR19" s="49">
        <v>29</v>
      </c>
      <c r="AS19" s="50">
        <v>1</v>
      </c>
      <c r="AT19" s="49" t="s">
        <v>50</v>
      </c>
      <c r="AU19" s="49" t="s">
        <v>50</v>
      </c>
      <c r="AV19" s="49" t="s">
        <v>50</v>
      </c>
    </row>
    <row r="20" spans="1:48" ht="112.5">
      <c r="A20" s="122" t="s">
        <v>51</v>
      </c>
      <c r="B20" s="52">
        <v>22</v>
      </c>
      <c r="C20" s="52">
        <v>-11</v>
      </c>
      <c r="D20" s="52">
        <v>21</v>
      </c>
      <c r="E20" s="52">
        <v>12</v>
      </c>
      <c r="F20" s="52">
        <v>-1</v>
      </c>
      <c r="G20" s="52">
        <v>-0.1</v>
      </c>
      <c r="H20" s="52">
        <v>-1</v>
      </c>
      <c r="I20" s="52">
        <v>0</v>
      </c>
      <c r="J20" s="52">
        <v>-2</v>
      </c>
      <c r="K20" s="52">
        <v>-0.2</v>
      </c>
      <c r="L20" s="52">
        <v>-2</v>
      </c>
      <c r="M20" s="52">
        <v>0</v>
      </c>
      <c r="N20" s="52">
        <v>0</v>
      </c>
      <c r="O20" s="52">
        <v>0</v>
      </c>
      <c r="P20" s="52">
        <v>-1</v>
      </c>
      <c r="Q20" s="52">
        <v>-0.1</v>
      </c>
      <c r="R20" s="52">
        <v>0</v>
      </c>
      <c r="S20" s="52">
        <v>0</v>
      </c>
      <c r="T20" s="52">
        <v>3</v>
      </c>
      <c r="U20" s="52">
        <v>0</v>
      </c>
      <c r="V20" s="52">
        <v>-110</v>
      </c>
      <c r="W20" s="52">
        <v>-25</v>
      </c>
      <c r="X20" s="52">
        <v>17</v>
      </c>
      <c r="Y20" s="52">
        <v>-1.96</v>
      </c>
      <c r="Z20" s="52">
        <v>7</v>
      </c>
      <c r="AA20" s="52">
        <v>-0.49</v>
      </c>
      <c r="AB20" s="52">
        <v>287</v>
      </c>
      <c r="AC20" s="52">
        <v>-52.2</v>
      </c>
      <c r="AD20" s="52">
        <v>19</v>
      </c>
      <c r="AE20" s="52">
        <v>-56</v>
      </c>
      <c r="AF20" s="52">
        <v>298</v>
      </c>
      <c r="AG20" s="52">
        <v>-72</v>
      </c>
      <c r="AH20" s="52">
        <v>22</v>
      </c>
      <c r="AI20" s="52">
        <v>-98</v>
      </c>
      <c r="AJ20" s="52">
        <v>0</v>
      </c>
      <c r="AK20" s="52">
        <v>0</v>
      </c>
      <c r="AL20" s="52">
        <v>0</v>
      </c>
      <c r="AM20" s="52">
        <v>2</v>
      </c>
      <c r="AN20" s="52">
        <v>0</v>
      </c>
      <c r="AO20" s="52">
        <v>1</v>
      </c>
      <c r="AP20" s="53" t="s">
        <v>64</v>
      </c>
      <c r="AQ20" s="52">
        <v>1</v>
      </c>
      <c r="AR20" s="52">
        <v>29</v>
      </c>
      <c r="AS20" s="52">
        <v>1</v>
      </c>
      <c r="AT20" s="52" t="s">
        <v>47</v>
      </c>
      <c r="AU20" s="52" t="s">
        <v>47</v>
      </c>
      <c r="AV20" s="52" t="s">
        <v>47</v>
      </c>
    </row>
    <row r="21" spans="1:48" ht="409.5">
      <c r="A21" s="54" t="s">
        <v>65</v>
      </c>
      <c r="B21" s="463" t="s">
        <v>2632</v>
      </c>
      <c r="C21" s="464"/>
      <c r="D21" s="464"/>
      <c r="E21" s="462"/>
      <c r="F21" s="463" t="s">
        <v>2633</v>
      </c>
      <c r="G21" s="464"/>
      <c r="H21" s="464"/>
      <c r="I21" s="464"/>
      <c r="J21" s="464"/>
      <c r="K21" s="462"/>
      <c r="L21" s="463" t="s">
        <v>2634</v>
      </c>
      <c r="M21" s="462"/>
      <c r="N21" s="463" t="s">
        <v>2635</v>
      </c>
      <c r="O21" s="462"/>
      <c r="P21" s="463" t="s">
        <v>2636</v>
      </c>
      <c r="Q21" s="464"/>
      <c r="R21" s="464"/>
      <c r="S21" s="464"/>
      <c r="T21" s="464"/>
      <c r="U21" s="462"/>
      <c r="V21" s="463" t="s">
        <v>2637</v>
      </c>
      <c r="W21" s="464"/>
      <c r="X21" s="464"/>
      <c r="Y21" s="464"/>
      <c r="Z21" s="464"/>
      <c r="AA21" s="464"/>
      <c r="AB21" s="464"/>
      <c r="AC21" s="462"/>
      <c r="AD21" s="463" t="s">
        <v>72</v>
      </c>
      <c r="AE21" s="462"/>
      <c r="AF21" s="463" t="s">
        <v>73</v>
      </c>
      <c r="AG21" s="462"/>
      <c r="AH21" s="463" t="s">
        <v>2638</v>
      </c>
      <c r="AI21" s="462"/>
      <c r="AJ21" s="50" t="s">
        <v>2639</v>
      </c>
      <c r="AK21" s="463" t="s">
        <v>1366</v>
      </c>
      <c r="AL21" s="462"/>
      <c r="AM21" s="463" t="s">
        <v>1380</v>
      </c>
      <c r="AN21" s="462"/>
      <c r="AO21" s="50" t="s">
        <v>78</v>
      </c>
      <c r="AP21" s="50" t="s">
        <v>2640</v>
      </c>
      <c r="AQ21" s="463" t="s">
        <v>2641</v>
      </c>
      <c r="AR21" s="462"/>
      <c r="AS21" s="50" t="s">
        <v>81</v>
      </c>
      <c r="AT21" s="50" t="s">
        <v>2642</v>
      </c>
      <c r="AU21" s="50" t="s">
        <v>131</v>
      </c>
      <c r="AV21" s="50" t="s">
        <v>2643</v>
      </c>
    </row>
    <row r="22" spans="1:48" ht="37.5" customHeight="1">
      <c r="A22" s="441" t="s">
        <v>2644</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2"/>
    </row>
    <row r="23" spans="1:48" ht="108">
      <c r="A23" s="54" t="s">
        <v>46</v>
      </c>
      <c r="B23" s="49">
        <v>367</v>
      </c>
      <c r="C23" s="49">
        <v>153</v>
      </c>
      <c r="D23" s="49">
        <v>202</v>
      </c>
      <c r="E23" s="49">
        <v>12</v>
      </c>
      <c r="F23" s="49">
        <v>3</v>
      </c>
      <c r="G23" s="49">
        <v>0.8</v>
      </c>
      <c r="H23" s="49">
        <v>3</v>
      </c>
      <c r="I23" s="49">
        <v>0.9</v>
      </c>
      <c r="J23" s="49">
        <v>0</v>
      </c>
      <c r="K23" s="49">
        <v>0</v>
      </c>
      <c r="L23" s="49">
        <v>2</v>
      </c>
      <c r="M23" s="49">
        <v>0.5</v>
      </c>
      <c r="N23" s="49">
        <v>0</v>
      </c>
      <c r="O23" s="49">
        <v>0</v>
      </c>
      <c r="P23" s="49">
        <v>3</v>
      </c>
      <c r="Q23" s="49">
        <v>0.9</v>
      </c>
      <c r="R23" s="49">
        <v>0</v>
      </c>
      <c r="S23" s="49">
        <v>0</v>
      </c>
      <c r="T23" s="49">
        <v>0</v>
      </c>
      <c r="U23" s="49">
        <v>0</v>
      </c>
      <c r="V23" s="49">
        <v>0</v>
      </c>
      <c r="W23" s="49">
        <v>0</v>
      </c>
      <c r="X23" s="49">
        <v>10</v>
      </c>
      <c r="Y23" s="49">
        <v>3</v>
      </c>
      <c r="Z23" s="49">
        <v>0</v>
      </c>
      <c r="AA23" s="49">
        <v>0</v>
      </c>
      <c r="AB23" s="49">
        <v>0</v>
      </c>
      <c r="AC23" s="49">
        <v>0</v>
      </c>
      <c r="AD23" s="49">
        <v>280</v>
      </c>
      <c r="AE23" s="49">
        <v>36</v>
      </c>
      <c r="AF23" s="49">
        <v>244</v>
      </c>
      <c r="AG23" s="49">
        <v>67</v>
      </c>
      <c r="AH23" s="49">
        <v>366</v>
      </c>
      <c r="AI23" s="49">
        <v>100</v>
      </c>
      <c r="AJ23" s="49">
        <v>4</v>
      </c>
      <c r="AK23" s="49">
        <v>0</v>
      </c>
      <c r="AL23" s="49">
        <v>0</v>
      </c>
      <c r="AM23" s="49">
        <v>1</v>
      </c>
      <c r="AN23" s="49">
        <v>1</v>
      </c>
      <c r="AO23" s="49">
        <v>3</v>
      </c>
      <c r="AP23" s="49">
        <v>1035</v>
      </c>
      <c r="AQ23" s="49">
        <v>452</v>
      </c>
      <c r="AR23" s="49">
        <v>540</v>
      </c>
      <c r="AS23" s="49">
        <v>43</v>
      </c>
      <c r="AT23" s="49">
        <v>2</v>
      </c>
      <c r="AU23" s="49">
        <v>0.2</v>
      </c>
      <c r="AV23" s="49">
        <v>2</v>
      </c>
    </row>
    <row r="24" spans="1:48" ht="198">
      <c r="A24" s="54" t="s">
        <v>48</v>
      </c>
      <c r="B24" s="49">
        <v>384</v>
      </c>
      <c r="C24" s="49">
        <v>164</v>
      </c>
      <c r="D24" s="49">
        <v>163</v>
      </c>
      <c r="E24" s="49">
        <v>57</v>
      </c>
      <c r="F24" s="50">
        <v>6</v>
      </c>
      <c r="G24" s="50">
        <v>1.3</v>
      </c>
      <c r="H24" s="50">
        <v>6</v>
      </c>
      <c r="I24" s="50">
        <v>1.6</v>
      </c>
      <c r="J24" s="50">
        <v>0</v>
      </c>
      <c r="K24" s="50">
        <v>0</v>
      </c>
      <c r="L24" s="50">
        <v>2</v>
      </c>
      <c r="M24" s="50">
        <v>0.5</v>
      </c>
      <c r="N24" s="50">
        <v>0</v>
      </c>
      <c r="O24" s="50">
        <v>0</v>
      </c>
      <c r="P24" s="50">
        <v>0</v>
      </c>
      <c r="Q24" s="50">
        <v>0</v>
      </c>
      <c r="R24" s="50">
        <v>0</v>
      </c>
      <c r="S24" s="50">
        <v>0</v>
      </c>
      <c r="T24" s="50">
        <v>0</v>
      </c>
      <c r="U24" s="50">
        <v>0</v>
      </c>
      <c r="V24" s="50">
        <v>0</v>
      </c>
      <c r="W24" s="50">
        <v>0</v>
      </c>
      <c r="X24" s="50">
        <v>10</v>
      </c>
      <c r="Y24" s="50">
        <v>2.6</v>
      </c>
      <c r="Z24" s="50">
        <v>0</v>
      </c>
      <c r="AA24" s="50">
        <v>0</v>
      </c>
      <c r="AB24" s="50">
        <v>0</v>
      </c>
      <c r="AC24" s="50">
        <v>0</v>
      </c>
      <c r="AD24" s="50">
        <v>285</v>
      </c>
      <c r="AE24" s="50">
        <v>74.2</v>
      </c>
      <c r="AF24" s="50">
        <v>370</v>
      </c>
      <c r="AG24" s="50">
        <v>96.3</v>
      </c>
      <c r="AH24" s="50">
        <v>350</v>
      </c>
      <c r="AI24" s="50">
        <v>91.1</v>
      </c>
      <c r="AJ24" s="49">
        <v>3</v>
      </c>
      <c r="AK24" s="49">
        <v>0</v>
      </c>
      <c r="AL24" s="49">
        <v>0</v>
      </c>
      <c r="AM24" s="49">
        <v>1</v>
      </c>
      <c r="AN24" s="49">
        <v>1</v>
      </c>
      <c r="AO24" s="49">
        <v>8</v>
      </c>
      <c r="AP24" s="49" t="s">
        <v>49</v>
      </c>
      <c r="AQ24" s="49">
        <v>3</v>
      </c>
      <c r="AR24" s="49">
        <v>11</v>
      </c>
      <c r="AS24" s="50">
        <v>1</v>
      </c>
      <c r="AT24" s="49" t="s">
        <v>49</v>
      </c>
      <c r="AU24" s="49" t="s">
        <v>50</v>
      </c>
      <c r="AV24" s="49" t="s">
        <v>50</v>
      </c>
    </row>
    <row r="25" spans="1:48" ht="112.5">
      <c r="A25" s="122" t="s">
        <v>51</v>
      </c>
      <c r="B25" s="52">
        <v>17</v>
      </c>
      <c r="C25" s="52">
        <v>11</v>
      </c>
      <c r="D25" s="52">
        <v>-39</v>
      </c>
      <c r="E25" s="52">
        <v>45</v>
      </c>
      <c r="F25" s="52">
        <v>3</v>
      </c>
      <c r="G25" s="52">
        <v>0.5</v>
      </c>
      <c r="H25" s="52">
        <v>3</v>
      </c>
      <c r="I25" s="52">
        <v>0.7</v>
      </c>
      <c r="J25" s="52">
        <v>0</v>
      </c>
      <c r="K25" s="52">
        <v>0</v>
      </c>
      <c r="L25" s="52">
        <v>0</v>
      </c>
      <c r="M25" s="52">
        <v>0</v>
      </c>
      <c r="N25" s="52">
        <v>0</v>
      </c>
      <c r="O25" s="52">
        <v>0</v>
      </c>
      <c r="P25" s="52">
        <v>-3</v>
      </c>
      <c r="Q25" s="52">
        <v>-0.9</v>
      </c>
      <c r="R25" s="52">
        <v>0</v>
      </c>
      <c r="S25" s="52">
        <v>0</v>
      </c>
      <c r="T25" s="52">
        <v>0</v>
      </c>
      <c r="U25" s="52">
        <v>0</v>
      </c>
      <c r="V25" s="52">
        <v>0</v>
      </c>
      <c r="W25" s="52">
        <v>0</v>
      </c>
      <c r="X25" s="52">
        <v>0</v>
      </c>
      <c r="Y25" s="52">
        <v>-0.4</v>
      </c>
      <c r="Z25" s="52">
        <v>0</v>
      </c>
      <c r="AA25" s="52">
        <v>0</v>
      </c>
      <c r="AB25" s="52">
        <v>0</v>
      </c>
      <c r="AC25" s="52">
        <v>0</v>
      </c>
      <c r="AD25" s="52">
        <v>5</v>
      </c>
      <c r="AE25" s="52">
        <v>38.200000000000003</v>
      </c>
      <c r="AF25" s="52">
        <v>126</v>
      </c>
      <c r="AG25" s="52">
        <v>29.3</v>
      </c>
      <c r="AH25" s="52">
        <v>-16</v>
      </c>
      <c r="AI25" s="52">
        <v>-8.9</v>
      </c>
      <c r="AJ25" s="52">
        <v>-1</v>
      </c>
      <c r="AK25" s="52">
        <v>0</v>
      </c>
      <c r="AL25" s="52">
        <v>0</v>
      </c>
      <c r="AM25" s="52">
        <v>0</v>
      </c>
      <c r="AN25" s="52">
        <v>0</v>
      </c>
      <c r="AO25" s="52">
        <v>5</v>
      </c>
      <c r="AP25" s="53" t="s">
        <v>64</v>
      </c>
      <c r="AQ25" s="52">
        <v>3</v>
      </c>
      <c r="AR25" s="52">
        <v>11</v>
      </c>
      <c r="AS25" s="52">
        <v>1</v>
      </c>
      <c r="AT25" s="53" t="s">
        <v>64</v>
      </c>
      <c r="AU25" s="52" t="s">
        <v>47</v>
      </c>
      <c r="AV25" s="52" t="s">
        <v>47</v>
      </c>
    </row>
    <row r="26" spans="1:48" ht="288">
      <c r="A26" s="54" t="s">
        <v>65</v>
      </c>
      <c r="B26" s="463" t="s">
        <v>2645</v>
      </c>
      <c r="C26" s="464"/>
      <c r="D26" s="464"/>
      <c r="E26" s="462"/>
      <c r="F26" s="463" t="s">
        <v>2646</v>
      </c>
      <c r="G26" s="464"/>
      <c r="H26" s="464"/>
      <c r="I26" s="464"/>
      <c r="J26" s="464"/>
      <c r="K26" s="462"/>
      <c r="L26" s="463" t="s">
        <v>2647</v>
      </c>
      <c r="M26" s="462"/>
      <c r="N26" s="463" t="s">
        <v>2623</v>
      </c>
      <c r="O26" s="462"/>
      <c r="P26" s="463" t="s">
        <v>2648</v>
      </c>
      <c r="Q26" s="464"/>
      <c r="R26" s="464"/>
      <c r="S26" s="464"/>
      <c r="T26" s="464"/>
      <c r="U26" s="462"/>
      <c r="V26" s="463" t="s">
        <v>2649</v>
      </c>
      <c r="W26" s="464"/>
      <c r="X26" s="464"/>
      <c r="Y26" s="464"/>
      <c r="Z26" s="464"/>
      <c r="AA26" s="464"/>
      <c r="AB26" s="464"/>
      <c r="AC26" s="462"/>
      <c r="AD26" s="463" t="s">
        <v>72</v>
      </c>
      <c r="AE26" s="462"/>
      <c r="AF26" s="463" t="s">
        <v>73</v>
      </c>
      <c r="AG26" s="462"/>
      <c r="AH26" s="463" t="s">
        <v>2650</v>
      </c>
      <c r="AI26" s="462"/>
      <c r="AJ26" s="50" t="s">
        <v>2651</v>
      </c>
      <c r="AK26" s="463" t="s">
        <v>2652</v>
      </c>
      <c r="AL26" s="462"/>
      <c r="AM26" s="463" t="s">
        <v>175</v>
      </c>
      <c r="AN26" s="462"/>
      <c r="AO26" s="50" t="s">
        <v>78</v>
      </c>
      <c r="AP26" s="50" t="s">
        <v>2653</v>
      </c>
      <c r="AQ26" s="463" t="s">
        <v>2654</v>
      </c>
      <c r="AR26" s="462"/>
      <c r="AS26" s="50" t="s">
        <v>81</v>
      </c>
      <c r="AT26" s="50" t="s">
        <v>82</v>
      </c>
      <c r="AU26" s="50" t="s">
        <v>496</v>
      </c>
      <c r="AV26" s="50" t="s">
        <v>2655</v>
      </c>
    </row>
    <row r="27" spans="1:48" ht="45" customHeight="1">
      <c r="A27" s="441" t="s">
        <v>2656</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2"/>
    </row>
    <row r="28" spans="1:48" ht="108">
      <c r="A28" s="54" t="s">
        <v>46</v>
      </c>
      <c r="B28" s="49">
        <v>556</v>
      </c>
      <c r="C28" s="49">
        <v>237</v>
      </c>
      <c r="D28" s="49">
        <v>297</v>
      </c>
      <c r="E28" s="49">
        <v>22</v>
      </c>
      <c r="F28" s="49">
        <v>9</v>
      </c>
      <c r="G28" s="49">
        <v>2</v>
      </c>
      <c r="H28" s="49">
        <v>6</v>
      </c>
      <c r="I28" s="49">
        <v>1</v>
      </c>
      <c r="J28" s="49">
        <v>0</v>
      </c>
      <c r="K28" s="49">
        <v>0</v>
      </c>
      <c r="L28" s="49">
        <v>3</v>
      </c>
      <c r="M28" s="49">
        <v>0.5</v>
      </c>
      <c r="N28" s="49">
        <v>2</v>
      </c>
      <c r="O28" s="49">
        <v>0.3</v>
      </c>
      <c r="P28" s="49">
        <v>1</v>
      </c>
      <c r="Q28" s="49">
        <v>0.2</v>
      </c>
      <c r="R28" s="49">
        <v>0</v>
      </c>
      <c r="S28" s="49">
        <v>0</v>
      </c>
      <c r="T28" s="49">
        <v>0</v>
      </c>
      <c r="U28" s="49">
        <v>0</v>
      </c>
      <c r="V28" s="49">
        <v>0</v>
      </c>
      <c r="W28" s="49">
        <v>0</v>
      </c>
      <c r="X28" s="49">
        <v>10</v>
      </c>
      <c r="Y28" s="49">
        <v>0.5</v>
      </c>
      <c r="Z28" s="49">
        <v>0</v>
      </c>
      <c r="AA28" s="49">
        <v>0</v>
      </c>
      <c r="AB28" s="49">
        <v>184</v>
      </c>
      <c r="AC28" s="49">
        <v>33</v>
      </c>
      <c r="AD28" s="49">
        <v>341</v>
      </c>
      <c r="AE28" s="49">
        <v>60</v>
      </c>
      <c r="AF28" s="49">
        <v>402</v>
      </c>
      <c r="AG28" s="49">
        <v>71</v>
      </c>
      <c r="AH28" s="49">
        <v>556</v>
      </c>
      <c r="AI28" s="49">
        <v>100</v>
      </c>
      <c r="AJ28" s="49">
        <v>3</v>
      </c>
      <c r="AK28" s="49">
        <v>0</v>
      </c>
      <c r="AL28" s="49">
        <v>0</v>
      </c>
      <c r="AM28" s="49">
        <v>0</v>
      </c>
      <c r="AN28" s="49">
        <v>0</v>
      </c>
      <c r="AO28" s="49">
        <v>14</v>
      </c>
      <c r="AP28" s="463" t="s">
        <v>47</v>
      </c>
      <c r="AQ28" s="464"/>
      <c r="AR28" s="464"/>
      <c r="AS28" s="464"/>
      <c r="AT28" s="464"/>
      <c r="AU28" s="464"/>
      <c r="AV28" s="462"/>
    </row>
    <row r="29" spans="1:48" ht="198">
      <c r="A29" s="54" t="s">
        <v>48</v>
      </c>
      <c r="B29" s="49">
        <v>563</v>
      </c>
      <c r="C29" s="49">
        <v>241</v>
      </c>
      <c r="D29" s="49">
        <v>302</v>
      </c>
      <c r="E29" s="49">
        <v>20</v>
      </c>
      <c r="F29" s="50">
        <v>5</v>
      </c>
      <c r="G29" s="50">
        <v>0.8</v>
      </c>
      <c r="H29" s="50">
        <v>3</v>
      </c>
      <c r="I29" s="50">
        <v>0.5</v>
      </c>
      <c r="J29" s="50">
        <v>0</v>
      </c>
      <c r="K29" s="50">
        <v>0</v>
      </c>
      <c r="L29" s="50">
        <v>1</v>
      </c>
      <c r="M29" s="50">
        <v>0.1</v>
      </c>
      <c r="N29" s="50">
        <v>0</v>
      </c>
      <c r="O29" s="50">
        <v>0.1</v>
      </c>
      <c r="P29" s="50">
        <v>0</v>
      </c>
      <c r="Q29" s="50">
        <v>0</v>
      </c>
      <c r="R29" s="50">
        <v>0</v>
      </c>
      <c r="S29" s="50">
        <v>0</v>
      </c>
      <c r="T29" s="50">
        <v>0</v>
      </c>
      <c r="U29" s="50">
        <v>0</v>
      </c>
      <c r="V29" s="50">
        <v>30</v>
      </c>
      <c r="W29" s="50">
        <v>5.3</v>
      </c>
      <c r="X29" s="50">
        <v>0</v>
      </c>
      <c r="Y29" s="50">
        <v>0</v>
      </c>
      <c r="Z29" s="50">
        <v>0</v>
      </c>
      <c r="AA29" s="50">
        <v>0</v>
      </c>
      <c r="AB29" s="50">
        <v>0</v>
      </c>
      <c r="AC29" s="50">
        <v>0</v>
      </c>
      <c r="AD29" s="50">
        <v>314</v>
      </c>
      <c r="AE29" s="50">
        <v>57.5</v>
      </c>
      <c r="AF29" s="50">
        <v>241</v>
      </c>
      <c r="AG29" s="50">
        <v>42.8</v>
      </c>
      <c r="AH29" s="50">
        <v>18</v>
      </c>
      <c r="AI29" s="50">
        <v>3.1</v>
      </c>
      <c r="AJ29" s="49">
        <v>11</v>
      </c>
      <c r="AK29" s="49">
        <v>0</v>
      </c>
      <c r="AL29" s="49">
        <v>0</v>
      </c>
      <c r="AM29" s="49">
        <v>0</v>
      </c>
      <c r="AN29" s="49">
        <v>0</v>
      </c>
      <c r="AO29" s="49">
        <v>12</v>
      </c>
      <c r="AP29" s="49" t="s">
        <v>49</v>
      </c>
      <c r="AQ29" s="49">
        <v>2</v>
      </c>
      <c r="AR29" s="49">
        <v>12</v>
      </c>
      <c r="AS29" s="50">
        <v>0</v>
      </c>
      <c r="AT29" s="49" t="s">
        <v>49</v>
      </c>
      <c r="AU29" s="49" t="s">
        <v>50</v>
      </c>
      <c r="AV29" s="49" t="s">
        <v>50</v>
      </c>
    </row>
    <row r="30" spans="1:48" ht="112.5">
      <c r="A30" s="122" t="s">
        <v>51</v>
      </c>
      <c r="B30" s="52">
        <v>7</v>
      </c>
      <c r="C30" s="52">
        <v>4</v>
      </c>
      <c r="D30" s="52">
        <v>5</v>
      </c>
      <c r="E30" s="52">
        <v>-2</v>
      </c>
      <c r="F30" s="52">
        <v>-4</v>
      </c>
      <c r="G30" s="52">
        <v>-1.2</v>
      </c>
      <c r="H30" s="52">
        <v>-3</v>
      </c>
      <c r="I30" s="52">
        <v>-1</v>
      </c>
      <c r="J30" s="52">
        <v>0</v>
      </c>
      <c r="K30" s="52">
        <v>0</v>
      </c>
      <c r="L30" s="52">
        <v>-2</v>
      </c>
      <c r="M30" s="52">
        <v>0</v>
      </c>
      <c r="N30" s="52">
        <v>-2</v>
      </c>
      <c r="O30" s="52">
        <v>0</v>
      </c>
      <c r="P30" s="52">
        <v>-1</v>
      </c>
      <c r="Q30" s="52">
        <v>-0.2</v>
      </c>
      <c r="R30" s="52">
        <v>0</v>
      </c>
      <c r="S30" s="52">
        <v>0</v>
      </c>
      <c r="T30" s="52">
        <v>0</v>
      </c>
      <c r="U30" s="52">
        <v>0</v>
      </c>
      <c r="V30" s="52">
        <v>30</v>
      </c>
      <c r="W30" s="52">
        <v>5.3</v>
      </c>
      <c r="X30" s="52">
        <v>-10</v>
      </c>
      <c r="Y30" s="52">
        <v>-0.5</v>
      </c>
      <c r="Z30" s="52">
        <v>0</v>
      </c>
      <c r="AA30" s="52">
        <v>0</v>
      </c>
      <c r="AB30" s="52">
        <v>-184</v>
      </c>
      <c r="AC30" s="52">
        <v>-33</v>
      </c>
      <c r="AD30" s="52">
        <v>-27</v>
      </c>
      <c r="AE30" s="52">
        <v>-2.5</v>
      </c>
      <c r="AF30" s="52">
        <v>-161</v>
      </c>
      <c r="AG30" s="52">
        <v>-28.2</v>
      </c>
      <c r="AH30" s="52">
        <v>-538</v>
      </c>
      <c r="AI30" s="52">
        <v>-96.9</v>
      </c>
      <c r="AJ30" s="52">
        <v>8</v>
      </c>
      <c r="AK30" s="52">
        <v>0</v>
      </c>
      <c r="AL30" s="52">
        <v>0</v>
      </c>
      <c r="AM30" s="52">
        <v>0</v>
      </c>
      <c r="AN30" s="52">
        <v>0</v>
      </c>
      <c r="AO30" s="52">
        <v>-2</v>
      </c>
      <c r="AP30" s="53" t="s">
        <v>64</v>
      </c>
      <c r="AQ30" s="52">
        <v>2</v>
      </c>
      <c r="AR30" s="52">
        <v>12</v>
      </c>
      <c r="AS30" s="52">
        <v>0</v>
      </c>
      <c r="AT30" s="53" t="s">
        <v>64</v>
      </c>
      <c r="AU30" s="52" t="s">
        <v>47</v>
      </c>
      <c r="AV30" s="52" t="s">
        <v>47</v>
      </c>
    </row>
    <row r="31" spans="1:48" ht="409.5">
      <c r="A31" s="54" t="s">
        <v>65</v>
      </c>
      <c r="B31" s="463" t="s">
        <v>2657</v>
      </c>
      <c r="C31" s="464"/>
      <c r="D31" s="464"/>
      <c r="E31" s="462"/>
      <c r="F31" s="463" t="s">
        <v>2658</v>
      </c>
      <c r="G31" s="464"/>
      <c r="H31" s="464"/>
      <c r="I31" s="464"/>
      <c r="J31" s="464"/>
      <c r="K31" s="462"/>
      <c r="L31" s="463" t="s">
        <v>2659</v>
      </c>
      <c r="M31" s="462"/>
      <c r="N31" s="463" t="s">
        <v>2660</v>
      </c>
      <c r="O31" s="462"/>
      <c r="P31" s="463" t="s">
        <v>2661</v>
      </c>
      <c r="Q31" s="464"/>
      <c r="R31" s="464"/>
      <c r="S31" s="464"/>
      <c r="T31" s="464"/>
      <c r="U31" s="462"/>
      <c r="V31" s="463" t="s">
        <v>2662</v>
      </c>
      <c r="W31" s="464"/>
      <c r="X31" s="464"/>
      <c r="Y31" s="464"/>
      <c r="Z31" s="464"/>
      <c r="AA31" s="464"/>
      <c r="AB31" s="464"/>
      <c r="AC31" s="462"/>
      <c r="AD31" s="463" t="s">
        <v>2663</v>
      </c>
      <c r="AE31" s="462"/>
      <c r="AF31" s="463" t="s">
        <v>431</v>
      </c>
      <c r="AG31" s="462"/>
      <c r="AH31" s="463" t="s">
        <v>2664</v>
      </c>
      <c r="AI31" s="462"/>
      <c r="AJ31" s="50" t="s">
        <v>2665</v>
      </c>
      <c r="AK31" s="463" t="s">
        <v>2666</v>
      </c>
      <c r="AL31" s="462"/>
      <c r="AM31" s="463" t="s">
        <v>77</v>
      </c>
      <c r="AN31" s="462"/>
      <c r="AO31" s="50" t="s">
        <v>239</v>
      </c>
      <c r="AP31" s="50" t="s">
        <v>2667</v>
      </c>
      <c r="AQ31" s="463" t="s">
        <v>2668</v>
      </c>
      <c r="AR31" s="462"/>
      <c r="AS31" s="50" t="s">
        <v>150</v>
      </c>
      <c r="AT31" s="50" t="s">
        <v>82</v>
      </c>
      <c r="AU31" s="50" t="s">
        <v>496</v>
      </c>
      <c r="AV31" s="50" t="s">
        <v>2643</v>
      </c>
    </row>
    <row r="32" spans="1:48" ht="35.25" customHeight="1">
      <c r="A32" s="441" t="s">
        <v>2669</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2"/>
    </row>
    <row r="33" spans="1:48" ht="108">
      <c r="A33" s="54" t="s">
        <v>46</v>
      </c>
      <c r="B33" s="49">
        <v>436</v>
      </c>
      <c r="C33" s="49">
        <v>208</v>
      </c>
      <c r="D33" s="49">
        <v>203</v>
      </c>
      <c r="E33" s="49">
        <v>25</v>
      </c>
      <c r="F33" s="49">
        <v>2</v>
      </c>
      <c r="G33" s="49">
        <v>0.4</v>
      </c>
      <c r="H33" s="49">
        <v>0</v>
      </c>
      <c r="I33" s="49">
        <v>0</v>
      </c>
      <c r="J33" s="49">
        <v>0</v>
      </c>
      <c r="K33" s="49">
        <v>0</v>
      </c>
      <c r="L33" s="49">
        <v>0</v>
      </c>
      <c r="M33" s="49">
        <v>0</v>
      </c>
      <c r="N33" s="49">
        <v>0</v>
      </c>
      <c r="O33" s="49">
        <v>0</v>
      </c>
      <c r="P33" s="49">
        <v>0</v>
      </c>
      <c r="Q33" s="49">
        <v>0</v>
      </c>
      <c r="R33" s="49">
        <v>0</v>
      </c>
      <c r="S33" s="49">
        <v>0</v>
      </c>
      <c r="T33" s="49">
        <v>0</v>
      </c>
      <c r="U33" s="49">
        <v>0</v>
      </c>
      <c r="V33" s="49">
        <v>20</v>
      </c>
      <c r="W33" s="49">
        <v>4.5</v>
      </c>
      <c r="X33" s="49">
        <v>25</v>
      </c>
      <c r="Y33" s="49">
        <v>5.7</v>
      </c>
      <c r="Z33" s="49">
        <v>0</v>
      </c>
      <c r="AA33" s="49">
        <v>0</v>
      </c>
      <c r="AB33" s="49">
        <v>393</v>
      </c>
      <c r="AC33" s="49">
        <v>89</v>
      </c>
      <c r="AD33" s="49">
        <v>300</v>
      </c>
      <c r="AE33" s="49">
        <v>68</v>
      </c>
      <c r="AF33" s="49">
        <v>190</v>
      </c>
      <c r="AG33" s="49">
        <v>43</v>
      </c>
      <c r="AH33" s="49">
        <v>438</v>
      </c>
      <c r="AI33" s="49">
        <v>100</v>
      </c>
      <c r="AJ33" s="49">
        <v>3</v>
      </c>
      <c r="AK33" s="49">
        <v>0</v>
      </c>
      <c r="AL33" s="49">
        <v>0</v>
      </c>
      <c r="AM33" s="49">
        <v>1</v>
      </c>
      <c r="AN33" s="49">
        <v>1</v>
      </c>
      <c r="AO33" s="49">
        <v>1</v>
      </c>
      <c r="AP33" s="463" t="s">
        <v>47</v>
      </c>
      <c r="AQ33" s="464"/>
      <c r="AR33" s="464"/>
      <c r="AS33" s="464"/>
      <c r="AT33" s="464"/>
      <c r="AU33" s="464"/>
      <c r="AV33" s="462"/>
    </row>
    <row r="34" spans="1:48" ht="198">
      <c r="A34" s="54" t="s">
        <v>48</v>
      </c>
      <c r="B34" s="49">
        <v>434</v>
      </c>
      <c r="C34" s="49">
        <v>217</v>
      </c>
      <c r="D34" s="49">
        <v>166</v>
      </c>
      <c r="E34" s="49">
        <v>51</v>
      </c>
      <c r="F34" s="50">
        <v>2</v>
      </c>
      <c r="G34" s="50">
        <v>0.5</v>
      </c>
      <c r="H34" s="50">
        <v>0</v>
      </c>
      <c r="I34" s="50">
        <v>0</v>
      </c>
      <c r="J34" s="50">
        <v>1</v>
      </c>
      <c r="K34" s="50">
        <v>0.2</v>
      </c>
      <c r="L34" s="50">
        <v>0</v>
      </c>
      <c r="M34" s="50">
        <v>0</v>
      </c>
      <c r="N34" s="50">
        <v>0</v>
      </c>
      <c r="O34" s="50">
        <v>0</v>
      </c>
      <c r="P34" s="50">
        <v>0</v>
      </c>
      <c r="Q34" s="50">
        <v>0</v>
      </c>
      <c r="R34" s="50">
        <v>0</v>
      </c>
      <c r="S34" s="50">
        <v>0</v>
      </c>
      <c r="T34" s="50">
        <v>0</v>
      </c>
      <c r="U34" s="50">
        <v>0</v>
      </c>
      <c r="V34" s="50">
        <v>40</v>
      </c>
      <c r="W34" s="50">
        <v>9</v>
      </c>
      <c r="X34" s="50">
        <v>30</v>
      </c>
      <c r="Y34" s="50">
        <v>7</v>
      </c>
      <c r="Z34" s="50">
        <v>0</v>
      </c>
      <c r="AA34" s="50">
        <v>0</v>
      </c>
      <c r="AB34" s="50">
        <v>45</v>
      </c>
      <c r="AC34" s="50">
        <v>10</v>
      </c>
      <c r="AD34" s="50">
        <v>311</v>
      </c>
      <c r="AE34" s="50">
        <v>100</v>
      </c>
      <c r="AF34" s="50">
        <v>0</v>
      </c>
      <c r="AG34" s="50">
        <v>0</v>
      </c>
      <c r="AH34" s="50">
        <v>100</v>
      </c>
      <c r="AI34" s="50">
        <v>23</v>
      </c>
      <c r="AJ34" s="49">
        <v>10</v>
      </c>
      <c r="AK34" s="49">
        <v>1</v>
      </c>
      <c r="AL34" s="49">
        <v>1</v>
      </c>
      <c r="AM34" s="49">
        <v>1</v>
      </c>
      <c r="AN34" s="49">
        <v>1</v>
      </c>
      <c r="AO34" s="49">
        <v>7</v>
      </c>
      <c r="AP34" s="49" t="s">
        <v>50</v>
      </c>
      <c r="AQ34" s="49">
        <v>2</v>
      </c>
      <c r="AR34" s="49">
        <v>20</v>
      </c>
      <c r="AS34" s="50">
        <v>1</v>
      </c>
      <c r="AT34" s="49" t="s">
        <v>50</v>
      </c>
      <c r="AU34" s="49" t="s">
        <v>49</v>
      </c>
      <c r="AV34" s="49" t="s">
        <v>50</v>
      </c>
    </row>
    <row r="35" spans="1:48" ht="112.5">
      <c r="A35" s="122" t="s">
        <v>51</v>
      </c>
      <c r="B35" s="52">
        <v>-2</v>
      </c>
      <c r="C35" s="52">
        <v>9</v>
      </c>
      <c r="D35" s="52">
        <v>-37</v>
      </c>
      <c r="E35" s="52">
        <v>26</v>
      </c>
      <c r="F35" s="52">
        <v>0</v>
      </c>
      <c r="G35" s="52">
        <v>0.1</v>
      </c>
      <c r="H35" s="52">
        <v>0</v>
      </c>
      <c r="I35" s="52">
        <v>0</v>
      </c>
      <c r="J35" s="52">
        <v>1</v>
      </c>
      <c r="K35" s="52">
        <v>0.2</v>
      </c>
      <c r="L35" s="52">
        <v>0</v>
      </c>
      <c r="M35" s="52">
        <v>0</v>
      </c>
      <c r="N35" s="52">
        <v>0</v>
      </c>
      <c r="O35" s="52">
        <v>0</v>
      </c>
      <c r="P35" s="52">
        <v>0</v>
      </c>
      <c r="Q35" s="52">
        <v>0</v>
      </c>
      <c r="R35" s="52">
        <v>0</v>
      </c>
      <c r="S35" s="52">
        <v>0</v>
      </c>
      <c r="T35" s="52">
        <v>0</v>
      </c>
      <c r="U35" s="52">
        <v>0</v>
      </c>
      <c r="V35" s="52">
        <v>20</v>
      </c>
      <c r="W35" s="52">
        <v>4.5</v>
      </c>
      <c r="X35" s="52">
        <v>5</v>
      </c>
      <c r="Y35" s="52">
        <v>1.3</v>
      </c>
      <c r="Z35" s="52">
        <v>0</v>
      </c>
      <c r="AA35" s="52">
        <v>0</v>
      </c>
      <c r="AB35" s="52">
        <v>-348</v>
      </c>
      <c r="AC35" s="52">
        <v>-79</v>
      </c>
      <c r="AD35" s="52">
        <v>11</v>
      </c>
      <c r="AE35" s="52">
        <v>32</v>
      </c>
      <c r="AF35" s="52">
        <v>-190</v>
      </c>
      <c r="AG35" s="52">
        <v>-43</v>
      </c>
      <c r="AH35" s="52">
        <v>-338</v>
      </c>
      <c r="AI35" s="52">
        <v>-77</v>
      </c>
      <c r="AJ35" s="52">
        <v>7</v>
      </c>
      <c r="AK35" s="52">
        <v>1</v>
      </c>
      <c r="AL35" s="52">
        <v>1</v>
      </c>
      <c r="AM35" s="52">
        <v>0</v>
      </c>
      <c r="AN35" s="52">
        <v>0</v>
      </c>
      <c r="AO35" s="52">
        <v>6</v>
      </c>
      <c r="AP35" s="52" t="s">
        <v>47</v>
      </c>
      <c r="AQ35" s="52">
        <v>2</v>
      </c>
      <c r="AR35" s="52">
        <v>20</v>
      </c>
      <c r="AS35" s="52">
        <v>1</v>
      </c>
      <c r="AT35" s="52" t="s">
        <v>47</v>
      </c>
      <c r="AU35" s="53" t="s">
        <v>64</v>
      </c>
      <c r="AV35" s="52" t="s">
        <v>47</v>
      </c>
    </row>
    <row r="36" spans="1:48" ht="324">
      <c r="A36" s="54" t="s">
        <v>65</v>
      </c>
      <c r="B36" s="463" t="s">
        <v>2670</v>
      </c>
      <c r="C36" s="464"/>
      <c r="D36" s="464"/>
      <c r="E36" s="462"/>
      <c r="F36" s="463" t="s">
        <v>2671</v>
      </c>
      <c r="G36" s="464"/>
      <c r="H36" s="464"/>
      <c r="I36" s="464"/>
      <c r="J36" s="464"/>
      <c r="K36" s="462"/>
      <c r="L36" s="463" t="s">
        <v>2672</v>
      </c>
      <c r="M36" s="462"/>
      <c r="N36" s="463" t="s">
        <v>2673</v>
      </c>
      <c r="O36" s="462"/>
      <c r="P36" s="463" t="s">
        <v>2674</v>
      </c>
      <c r="Q36" s="464"/>
      <c r="R36" s="464"/>
      <c r="S36" s="464"/>
      <c r="T36" s="464"/>
      <c r="U36" s="462"/>
      <c r="V36" s="463" t="s">
        <v>2675</v>
      </c>
      <c r="W36" s="464"/>
      <c r="X36" s="464"/>
      <c r="Y36" s="464"/>
      <c r="Z36" s="464"/>
      <c r="AA36" s="464"/>
      <c r="AB36" s="464"/>
      <c r="AC36" s="462"/>
      <c r="AD36" s="463" t="s">
        <v>72</v>
      </c>
      <c r="AE36" s="462"/>
      <c r="AF36" s="463" t="s">
        <v>2676</v>
      </c>
      <c r="AG36" s="462"/>
      <c r="AH36" s="463" t="s">
        <v>2677</v>
      </c>
      <c r="AI36" s="462"/>
      <c r="AJ36" s="50" t="s">
        <v>2678</v>
      </c>
      <c r="AK36" s="463" t="s">
        <v>237</v>
      </c>
      <c r="AL36" s="462"/>
      <c r="AM36" s="463" t="s">
        <v>77</v>
      </c>
      <c r="AN36" s="462"/>
      <c r="AO36" s="50" t="s">
        <v>78</v>
      </c>
      <c r="AP36" s="50" t="s">
        <v>2294</v>
      </c>
      <c r="AQ36" s="463" t="s">
        <v>2679</v>
      </c>
      <c r="AR36" s="462"/>
      <c r="AS36" s="50" t="s">
        <v>81</v>
      </c>
      <c r="AT36" s="50" t="s">
        <v>82</v>
      </c>
      <c r="AU36" s="50" t="s">
        <v>2680</v>
      </c>
      <c r="AV36" s="50" t="s">
        <v>2681</v>
      </c>
    </row>
    <row r="37" spans="1:48" ht="35.25" customHeight="1">
      <c r="A37" s="441" t="s">
        <v>2682</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2"/>
    </row>
    <row r="38" spans="1:48" ht="108">
      <c r="A38" s="54" t="s">
        <v>46</v>
      </c>
      <c r="B38" s="49">
        <v>413</v>
      </c>
      <c r="C38" s="49">
        <v>200</v>
      </c>
      <c r="D38" s="49">
        <v>180</v>
      </c>
      <c r="E38" s="49">
        <v>33</v>
      </c>
      <c r="F38" s="49">
        <v>2</v>
      </c>
      <c r="G38" s="49">
        <v>0.5</v>
      </c>
      <c r="H38" s="49">
        <v>0</v>
      </c>
      <c r="I38" s="49">
        <v>0</v>
      </c>
      <c r="J38" s="49">
        <v>0</v>
      </c>
      <c r="K38" s="49">
        <v>0</v>
      </c>
      <c r="L38" s="49">
        <v>0</v>
      </c>
      <c r="M38" s="49">
        <v>0</v>
      </c>
      <c r="N38" s="49">
        <v>0</v>
      </c>
      <c r="O38" s="49">
        <v>0</v>
      </c>
      <c r="P38" s="49">
        <v>0</v>
      </c>
      <c r="Q38" s="49">
        <v>0</v>
      </c>
      <c r="R38" s="49">
        <v>0</v>
      </c>
      <c r="S38" s="49">
        <v>0</v>
      </c>
      <c r="T38" s="49">
        <v>0</v>
      </c>
      <c r="U38" s="49">
        <v>0</v>
      </c>
      <c r="V38" s="49">
        <v>0</v>
      </c>
      <c r="W38" s="49">
        <v>0</v>
      </c>
      <c r="X38" s="49">
        <v>0</v>
      </c>
      <c r="Y38" s="49">
        <v>0</v>
      </c>
      <c r="Z38" s="49">
        <v>15</v>
      </c>
      <c r="AA38" s="49">
        <v>4</v>
      </c>
      <c r="AB38" s="49">
        <v>125</v>
      </c>
      <c r="AC38" s="49">
        <v>30</v>
      </c>
      <c r="AD38" s="49">
        <v>345</v>
      </c>
      <c r="AE38" s="49">
        <v>82</v>
      </c>
      <c r="AF38" s="49">
        <v>200</v>
      </c>
      <c r="AG38" s="49">
        <v>48</v>
      </c>
      <c r="AH38" s="49">
        <v>413</v>
      </c>
      <c r="AI38" s="49">
        <v>100</v>
      </c>
      <c r="AJ38" s="49">
        <v>3</v>
      </c>
      <c r="AK38" s="49">
        <v>0</v>
      </c>
      <c r="AL38" s="49">
        <v>0</v>
      </c>
      <c r="AM38" s="49">
        <v>1</v>
      </c>
      <c r="AN38" s="49">
        <v>1</v>
      </c>
      <c r="AO38" s="49">
        <v>5</v>
      </c>
      <c r="AP38" s="463" t="s">
        <v>47</v>
      </c>
      <c r="AQ38" s="464"/>
      <c r="AR38" s="464"/>
      <c r="AS38" s="464"/>
      <c r="AT38" s="464"/>
      <c r="AU38" s="464"/>
      <c r="AV38" s="462"/>
    </row>
    <row r="39" spans="1:48" ht="198">
      <c r="A39" s="54" t="s">
        <v>48</v>
      </c>
      <c r="B39" s="49">
        <v>430</v>
      </c>
      <c r="C39" s="49">
        <v>200</v>
      </c>
      <c r="D39" s="49">
        <v>198</v>
      </c>
      <c r="E39" s="49">
        <v>32</v>
      </c>
      <c r="F39" s="50">
        <v>3</v>
      </c>
      <c r="G39" s="50">
        <v>0.7</v>
      </c>
      <c r="H39" s="50">
        <v>3</v>
      </c>
      <c r="I39" s="50">
        <v>0.7</v>
      </c>
      <c r="J39" s="50">
        <v>0</v>
      </c>
      <c r="K39" s="50">
        <v>0</v>
      </c>
      <c r="L39" s="50">
        <v>1</v>
      </c>
      <c r="M39" s="50">
        <v>0.2</v>
      </c>
      <c r="N39" s="50">
        <v>0</v>
      </c>
      <c r="O39" s="50">
        <v>0</v>
      </c>
      <c r="P39" s="50">
        <v>0</v>
      </c>
      <c r="Q39" s="50">
        <v>0</v>
      </c>
      <c r="R39" s="50">
        <v>0</v>
      </c>
      <c r="S39" s="50">
        <v>0</v>
      </c>
      <c r="T39" s="50">
        <v>6</v>
      </c>
      <c r="U39" s="50">
        <v>1.4</v>
      </c>
      <c r="V39" s="50">
        <v>198</v>
      </c>
      <c r="W39" s="50">
        <v>46</v>
      </c>
      <c r="X39" s="50">
        <v>15</v>
      </c>
      <c r="Y39" s="50">
        <v>3.4</v>
      </c>
      <c r="Z39" s="50">
        <v>26</v>
      </c>
      <c r="AA39" s="50">
        <v>6</v>
      </c>
      <c r="AB39" s="50">
        <v>0</v>
      </c>
      <c r="AC39" s="50">
        <v>0</v>
      </c>
      <c r="AD39" s="50">
        <v>345</v>
      </c>
      <c r="AE39" s="50">
        <v>80.2</v>
      </c>
      <c r="AF39" s="50">
        <v>105</v>
      </c>
      <c r="AG39" s="50">
        <v>25</v>
      </c>
      <c r="AH39" s="50">
        <v>430</v>
      </c>
      <c r="AI39" s="50">
        <v>100</v>
      </c>
      <c r="AJ39" s="49">
        <v>6</v>
      </c>
      <c r="AK39" s="49">
        <v>0</v>
      </c>
      <c r="AL39" s="49">
        <v>0</v>
      </c>
      <c r="AM39" s="49">
        <v>1</v>
      </c>
      <c r="AN39" s="49">
        <v>1</v>
      </c>
      <c r="AO39" s="49">
        <v>8</v>
      </c>
      <c r="AP39" s="49" t="s">
        <v>50</v>
      </c>
      <c r="AQ39" s="49">
        <v>9</v>
      </c>
      <c r="AR39" s="49">
        <v>198</v>
      </c>
      <c r="AS39" s="50">
        <v>1</v>
      </c>
      <c r="AT39" s="49" t="s">
        <v>49</v>
      </c>
      <c r="AU39" s="49" t="s">
        <v>50</v>
      </c>
      <c r="AV39" s="49" t="s">
        <v>50</v>
      </c>
    </row>
    <row r="40" spans="1:48" ht="112.5">
      <c r="A40" s="122" t="s">
        <v>51</v>
      </c>
      <c r="B40" s="52">
        <v>17</v>
      </c>
      <c r="C40" s="52">
        <v>0</v>
      </c>
      <c r="D40" s="52">
        <v>18</v>
      </c>
      <c r="E40" s="52">
        <v>-1</v>
      </c>
      <c r="F40" s="52">
        <v>1</v>
      </c>
      <c r="G40" s="52">
        <v>0.2</v>
      </c>
      <c r="H40" s="52">
        <v>3</v>
      </c>
      <c r="I40" s="52">
        <v>0.7</v>
      </c>
      <c r="J40" s="52">
        <v>0</v>
      </c>
      <c r="K40" s="52">
        <v>0</v>
      </c>
      <c r="L40" s="52">
        <v>1</v>
      </c>
      <c r="M40" s="52">
        <v>0.2</v>
      </c>
      <c r="N40" s="52">
        <v>0</v>
      </c>
      <c r="O40" s="52">
        <v>0</v>
      </c>
      <c r="P40" s="52">
        <v>0</v>
      </c>
      <c r="Q40" s="52">
        <v>0</v>
      </c>
      <c r="R40" s="52">
        <v>0</v>
      </c>
      <c r="S40" s="52">
        <v>0</v>
      </c>
      <c r="T40" s="52">
        <v>6</v>
      </c>
      <c r="U40" s="52">
        <v>1</v>
      </c>
      <c r="V40" s="52">
        <v>198</v>
      </c>
      <c r="W40" s="52">
        <v>46</v>
      </c>
      <c r="X40" s="52">
        <v>15</v>
      </c>
      <c r="Y40" s="52">
        <v>3.4</v>
      </c>
      <c r="Z40" s="52">
        <v>11</v>
      </c>
      <c r="AA40" s="52">
        <v>2</v>
      </c>
      <c r="AB40" s="52">
        <v>-125</v>
      </c>
      <c r="AC40" s="52">
        <v>-30</v>
      </c>
      <c r="AD40" s="52">
        <v>0</v>
      </c>
      <c r="AE40" s="52">
        <v>-1.8</v>
      </c>
      <c r="AF40" s="52">
        <v>-95</v>
      </c>
      <c r="AG40" s="52">
        <v>-23</v>
      </c>
      <c r="AH40" s="52">
        <v>17</v>
      </c>
      <c r="AI40" s="52">
        <v>0</v>
      </c>
      <c r="AJ40" s="52">
        <v>3</v>
      </c>
      <c r="AK40" s="52">
        <v>0</v>
      </c>
      <c r="AL40" s="52">
        <v>0</v>
      </c>
      <c r="AM40" s="52">
        <v>0</v>
      </c>
      <c r="AN40" s="52">
        <v>0</v>
      </c>
      <c r="AO40" s="52">
        <v>3</v>
      </c>
      <c r="AP40" s="52" t="s">
        <v>47</v>
      </c>
      <c r="AQ40" s="52">
        <v>9</v>
      </c>
      <c r="AR40" s="52">
        <v>198</v>
      </c>
      <c r="AS40" s="52">
        <v>1</v>
      </c>
      <c r="AT40" s="53" t="s">
        <v>64</v>
      </c>
      <c r="AU40" s="52" t="s">
        <v>47</v>
      </c>
      <c r="AV40" s="52" t="s">
        <v>47</v>
      </c>
    </row>
    <row r="41" spans="1:48" ht="198">
      <c r="A41" s="54" t="s">
        <v>65</v>
      </c>
      <c r="B41" s="463" t="s">
        <v>2683</v>
      </c>
      <c r="C41" s="464"/>
      <c r="D41" s="464"/>
      <c r="E41" s="462"/>
      <c r="F41" s="463" t="s">
        <v>2684</v>
      </c>
      <c r="G41" s="464"/>
      <c r="H41" s="464"/>
      <c r="I41" s="464"/>
      <c r="J41" s="464"/>
      <c r="K41" s="462"/>
      <c r="L41" s="463" t="s">
        <v>2685</v>
      </c>
      <c r="M41" s="462"/>
      <c r="N41" s="463" t="s">
        <v>2686</v>
      </c>
      <c r="O41" s="462"/>
      <c r="P41" s="463" t="s">
        <v>2687</v>
      </c>
      <c r="Q41" s="464"/>
      <c r="R41" s="464"/>
      <c r="S41" s="464"/>
      <c r="T41" s="464"/>
      <c r="U41" s="462"/>
      <c r="V41" s="463" t="s">
        <v>2688</v>
      </c>
      <c r="W41" s="464"/>
      <c r="X41" s="464"/>
      <c r="Y41" s="464"/>
      <c r="Z41" s="464"/>
      <c r="AA41" s="464"/>
      <c r="AB41" s="464"/>
      <c r="AC41" s="462"/>
      <c r="AD41" s="463" t="s">
        <v>2689</v>
      </c>
      <c r="AE41" s="462"/>
      <c r="AF41" s="463" t="s">
        <v>431</v>
      </c>
      <c r="AG41" s="462"/>
      <c r="AH41" s="463" t="s">
        <v>2690</v>
      </c>
      <c r="AI41" s="462"/>
      <c r="AJ41" s="50" t="s">
        <v>2691</v>
      </c>
      <c r="AK41" s="463" t="s">
        <v>214</v>
      </c>
      <c r="AL41" s="462"/>
      <c r="AM41" s="463" t="s">
        <v>2692</v>
      </c>
      <c r="AN41" s="462"/>
      <c r="AO41" s="50" t="s">
        <v>78</v>
      </c>
      <c r="AP41" s="50" t="s">
        <v>2294</v>
      </c>
      <c r="AQ41" s="463" t="s">
        <v>2693</v>
      </c>
      <c r="AR41" s="462"/>
      <c r="AS41" s="50" t="s">
        <v>81</v>
      </c>
      <c r="AT41" s="50" t="s">
        <v>82</v>
      </c>
      <c r="AU41" s="50" t="s">
        <v>496</v>
      </c>
      <c r="AV41" s="50" t="s">
        <v>2694</v>
      </c>
    </row>
    <row r="42" spans="1:48" ht="45" customHeight="1">
      <c r="A42" s="441" t="s">
        <v>2695</v>
      </c>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2"/>
    </row>
    <row r="43" spans="1:48" ht="108">
      <c r="A43" s="54" t="s">
        <v>46</v>
      </c>
      <c r="B43" s="49">
        <v>1398</v>
      </c>
      <c r="C43" s="49">
        <v>590</v>
      </c>
      <c r="D43" s="49">
        <v>716</v>
      </c>
      <c r="E43" s="49">
        <v>92</v>
      </c>
      <c r="F43" s="49">
        <v>1</v>
      </c>
      <c r="G43" s="49">
        <v>0</v>
      </c>
      <c r="H43" s="49">
        <v>0</v>
      </c>
      <c r="I43" s="49">
        <v>0</v>
      </c>
      <c r="J43" s="49">
        <v>0</v>
      </c>
      <c r="K43" s="49">
        <v>0</v>
      </c>
      <c r="L43" s="49">
        <v>2</v>
      </c>
      <c r="M43" s="49">
        <v>0.01</v>
      </c>
      <c r="N43" s="49">
        <v>0</v>
      </c>
      <c r="O43" s="49">
        <v>0</v>
      </c>
      <c r="P43" s="49">
        <v>3</v>
      </c>
      <c r="Q43" s="49">
        <v>0</v>
      </c>
      <c r="R43" s="49">
        <v>0</v>
      </c>
      <c r="S43" s="49">
        <v>0</v>
      </c>
      <c r="T43" s="49">
        <v>0</v>
      </c>
      <c r="U43" s="49">
        <v>0</v>
      </c>
      <c r="V43" s="49">
        <v>1239</v>
      </c>
      <c r="W43" s="49">
        <v>88</v>
      </c>
      <c r="X43" s="49">
        <v>42</v>
      </c>
      <c r="Y43" s="49">
        <v>2</v>
      </c>
      <c r="Z43" s="49">
        <v>0</v>
      </c>
      <c r="AA43" s="49">
        <v>0</v>
      </c>
      <c r="AB43" s="49">
        <v>0</v>
      </c>
      <c r="AC43" s="49">
        <v>0</v>
      </c>
      <c r="AD43" s="49">
        <v>207</v>
      </c>
      <c r="AE43" s="49">
        <v>15</v>
      </c>
      <c r="AF43" s="49">
        <v>1366</v>
      </c>
      <c r="AG43" s="49">
        <v>97</v>
      </c>
      <c r="AH43" s="49">
        <v>1356</v>
      </c>
      <c r="AI43" s="49">
        <v>97</v>
      </c>
      <c r="AJ43" s="49">
        <v>1</v>
      </c>
      <c r="AK43" s="49">
        <v>0</v>
      </c>
      <c r="AL43" s="49">
        <v>0</v>
      </c>
      <c r="AM43" s="49">
        <v>2</v>
      </c>
      <c r="AN43" s="49">
        <v>1</v>
      </c>
      <c r="AO43" s="49">
        <v>20</v>
      </c>
      <c r="AP43" s="49">
        <v>1035</v>
      </c>
      <c r="AQ43" s="49">
        <v>452</v>
      </c>
      <c r="AR43" s="49">
        <v>540</v>
      </c>
      <c r="AS43" s="49">
        <v>43</v>
      </c>
      <c r="AT43" s="49">
        <v>2</v>
      </c>
      <c r="AU43" s="49">
        <v>0.2</v>
      </c>
      <c r="AV43" s="49">
        <v>2</v>
      </c>
    </row>
    <row r="44" spans="1:48" ht="198">
      <c r="A44" s="54" t="s">
        <v>48</v>
      </c>
      <c r="B44" s="49">
        <v>1474</v>
      </c>
      <c r="C44" s="49">
        <v>653</v>
      </c>
      <c r="D44" s="49">
        <v>775</v>
      </c>
      <c r="E44" s="49">
        <v>46</v>
      </c>
      <c r="F44" s="50">
        <v>3</v>
      </c>
      <c r="G44" s="50">
        <v>0.2</v>
      </c>
      <c r="H44" s="50">
        <v>3</v>
      </c>
      <c r="I44" s="50">
        <v>0.2</v>
      </c>
      <c r="J44" s="50">
        <v>0</v>
      </c>
      <c r="K44" s="50">
        <v>0</v>
      </c>
      <c r="L44" s="50">
        <v>0</v>
      </c>
      <c r="M44" s="50">
        <v>0</v>
      </c>
      <c r="N44" s="50">
        <v>0</v>
      </c>
      <c r="O44" s="50">
        <v>0</v>
      </c>
      <c r="P44" s="50">
        <v>0</v>
      </c>
      <c r="Q44" s="50">
        <v>0</v>
      </c>
      <c r="R44" s="50">
        <v>0</v>
      </c>
      <c r="S44" s="50">
        <v>0</v>
      </c>
      <c r="T44" s="50">
        <v>0</v>
      </c>
      <c r="U44" s="50">
        <v>0</v>
      </c>
      <c r="V44" s="50">
        <v>1308</v>
      </c>
      <c r="W44" s="50">
        <v>88</v>
      </c>
      <c r="X44" s="50">
        <v>51</v>
      </c>
      <c r="Y44" s="50">
        <v>0</v>
      </c>
      <c r="Z44" s="50">
        <v>6</v>
      </c>
      <c r="AA44" s="50">
        <v>0</v>
      </c>
      <c r="AB44" s="50">
        <v>1308</v>
      </c>
      <c r="AC44" s="50">
        <v>88</v>
      </c>
      <c r="AD44" s="50">
        <v>250</v>
      </c>
      <c r="AE44" s="50">
        <v>69</v>
      </c>
      <c r="AF44" s="50">
        <v>1474</v>
      </c>
      <c r="AG44" s="50">
        <v>100</v>
      </c>
      <c r="AH44" s="50">
        <v>1474</v>
      </c>
      <c r="AI44" s="50">
        <v>100</v>
      </c>
      <c r="AJ44" s="49">
        <v>2</v>
      </c>
      <c r="AK44" s="49">
        <v>0</v>
      </c>
      <c r="AL44" s="49">
        <v>0</v>
      </c>
      <c r="AM44" s="49">
        <v>2</v>
      </c>
      <c r="AN44" s="49">
        <v>1</v>
      </c>
      <c r="AO44" s="49">
        <v>19</v>
      </c>
      <c r="AP44" s="49" t="s">
        <v>50</v>
      </c>
      <c r="AQ44" s="49">
        <v>1</v>
      </c>
      <c r="AR44" s="49">
        <v>27</v>
      </c>
      <c r="AS44" s="50">
        <v>0</v>
      </c>
      <c r="AT44" s="49" t="s">
        <v>50</v>
      </c>
      <c r="AU44" s="49" t="s">
        <v>50</v>
      </c>
      <c r="AV44" s="49" t="s">
        <v>50</v>
      </c>
    </row>
    <row r="45" spans="1:48" ht="112.5">
      <c r="A45" s="122" t="s">
        <v>51</v>
      </c>
      <c r="B45" s="52">
        <v>76</v>
      </c>
      <c r="C45" s="52">
        <v>63</v>
      </c>
      <c r="D45" s="52">
        <v>59</v>
      </c>
      <c r="E45" s="52">
        <v>-46</v>
      </c>
      <c r="F45" s="52">
        <v>2</v>
      </c>
      <c r="G45" s="52">
        <v>0.2</v>
      </c>
      <c r="H45" s="52">
        <v>3</v>
      </c>
      <c r="I45" s="52">
        <v>0.2</v>
      </c>
      <c r="J45" s="52">
        <v>0</v>
      </c>
      <c r="K45" s="52">
        <v>0</v>
      </c>
      <c r="L45" s="52">
        <v>-2</v>
      </c>
      <c r="M45" s="52">
        <v>0</v>
      </c>
      <c r="N45" s="52">
        <v>0</v>
      </c>
      <c r="O45" s="52">
        <v>0</v>
      </c>
      <c r="P45" s="52">
        <v>-3</v>
      </c>
      <c r="Q45" s="52">
        <v>0</v>
      </c>
      <c r="R45" s="52">
        <v>0</v>
      </c>
      <c r="S45" s="52">
        <v>0</v>
      </c>
      <c r="T45" s="52">
        <v>0</v>
      </c>
      <c r="U45" s="52">
        <v>0</v>
      </c>
      <c r="V45" s="52">
        <v>69</v>
      </c>
      <c r="W45" s="52">
        <v>0</v>
      </c>
      <c r="X45" s="52">
        <v>9</v>
      </c>
      <c r="Y45" s="52">
        <v>-2</v>
      </c>
      <c r="Z45" s="52">
        <v>6</v>
      </c>
      <c r="AA45" s="52">
        <v>0</v>
      </c>
      <c r="AB45" s="52">
        <v>1308</v>
      </c>
      <c r="AC45" s="52">
        <v>88</v>
      </c>
      <c r="AD45" s="52">
        <v>43</v>
      </c>
      <c r="AE45" s="52">
        <v>54</v>
      </c>
      <c r="AF45" s="52">
        <v>108</v>
      </c>
      <c r="AG45" s="52">
        <v>3</v>
      </c>
      <c r="AH45" s="52">
        <v>118</v>
      </c>
      <c r="AI45" s="52">
        <v>3</v>
      </c>
      <c r="AJ45" s="52">
        <v>1</v>
      </c>
      <c r="AK45" s="52">
        <v>0</v>
      </c>
      <c r="AL45" s="52">
        <v>0</v>
      </c>
      <c r="AM45" s="52">
        <v>0</v>
      </c>
      <c r="AN45" s="52">
        <v>0</v>
      </c>
      <c r="AO45" s="52">
        <v>1</v>
      </c>
      <c r="AP45" s="52" t="s">
        <v>47</v>
      </c>
      <c r="AQ45" s="52">
        <v>1</v>
      </c>
      <c r="AR45" s="52">
        <v>27</v>
      </c>
      <c r="AS45" s="52">
        <v>0</v>
      </c>
      <c r="AT45" s="52" t="s">
        <v>47</v>
      </c>
      <c r="AU45" s="52" t="s">
        <v>47</v>
      </c>
      <c r="AV45" s="52" t="s">
        <v>47</v>
      </c>
    </row>
    <row r="46" spans="1:48" ht="216">
      <c r="A46" s="54" t="s">
        <v>65</v>
      </c>
      <c r="B46" s="463" t="s">
        <v>2696</v>
      </c>
      <c r="C46" s="464"/>
      <c r="D46" s="464"/>
      <c r="E46" s="462"/>
      <c r="F46" s="463" t="s">
        <v>2697</v>
      </c>
      <c r="G46" s="464"/>
      <c r="H46" s="464"/>
      <c r="I46" s="464"/>
      <c r="J46" s="464"/>
      <c r="K46" s="462"/>
      <c r="L46" s="463" t="s">
        <v>2698</v>
      </c>
      <c r="M46" s="462"/>
      <c r="N46" s="463" t="s">
        <v>2699</v>
      </c>
      <c r="O46" s="462"/>
      <c r="P46" s="463" t="s">
        <v>2700</v>
      </c>
      <c r="Q46" s="464"/>
      <c r="R46" s="464"/>
      <c r="S46" s="464"/>
      <c r="T46" s="464"/>
      <c r="U46" s="462"/>
      <c r="V46" s="463" t="s">
        <v>2701</v>
      </c>
      <c r="W46" s="464"/>
      <c r="X46" s="464"/>
      <c r="Y46" s="464"/>
      <c r="Z46" s="464"/>
      <c r="AA46" s="464"/>
      <c r="AB46" s="464"/>
      <c r="AC46" s="462"/>
      <c r="AD46" s="463" t="s">
        <v>72</v>
      </c>
      <c r="AE46" s="462"/>
      <c r="AF46" s="463" t="s">
        <v>73</v>
      </c>
      <c r="AG46" s="462"/>
      <c r="AH46" s="463" t="s">
        <v>2702</v>
      </c>
      <c r="AI46" s="462"/>
      <c r="AJ46" s="50" t="s">
        <v>2703</v>
      </c>
      <c r="AK46" s="463" t="s">
        <v>214</v>
      </c>
      <c r="AL46" s="462"/>
      <c r="AM46" s="463" t="s">
        <v>1380</v>
      </c>
      <c r="AN46" s="462"/>
      <c r="AO46" s="50" t="s">
        <v>78</v>
      </c>
      <c r="AP46" s="50" t="s">
        <v>2704</v>
      </c>
      <c r="AQ46" s="463" t="s">
        <v>2705</v>
      </c>
      <c r="AR46" s="462"/>
      <c r="AS46" s="50" t="s">
        <v>150</v>
      </c>
      <c r="AT46" s="50" t="s">
        <v>130</v>
      </c>
      <c r="AU46" s="50" t="s">
        <v>496</v>
      </c>
      <c r="AV46" s="50" t="s">
        <v>2706</v>
      </c>
    </row>
    <row r="47" spans="1:48" ht="45" customHeight="1">
      <c r="A47" s="441" t="s">
        <v>2707</v>
      </c>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2"/>
    </row>
    <row r="48" spans="1:48" ht="108">
      <c r="A48" s="54" t="s">
        <v>46</v>
      </c>
      <c r="B48" s="49">
        <v>186</v>
      </c>
      <c r="C48" s="49">
        <v>82</v>
      </c>
      <c r="D48" s="49">
        <v>97</v>
      </c>
      <c r="E48" s="49">
        <v>7</v>
      </c>
      <c r="F48" s="49">
        <v>0</v>
      </c>
      <c r="G48" s="49">
        <v>0</v>
      </c>
      <c r="H48" s="49">
        <v>0</v>
      </c>
      <c r="I48" s="49">
        <v>0</v>
      </c>
      <c r="J48" s="49">
        <v>0</v>
      </c>
      <c r="K48" s="49">
        <v>0</v>
      </c>
      <c r="L48" s="49">
        <v>0</v>
      </c>
      <c r="M48" s="49">
        <v>0</v>
      </c>
      <c r="N48" s="49">
        <v>0</v>
      </c>
      <c r="O48" s="49">
        <v>0</v>
      </c>
      <c r="P48" s="49">
        <v>0</v>
      </c>
      <c r="Q48" s="49">
        <v>0</v>
      </c>
      <c r="R48" s="49">
        <v>0</v>
      </c>
      <c r="S48" s="49">
        <v>0</v>
      </c>
      <c r="T48" s="49">
        <v>0</v>
      </c>
      <c r="U48" s="49">
        <v>0</v>
      </c>
      <c r="V48" s="49">
        <v>38</v>
      </c>
      <c r="W48" s="179">
        <v>0.2</v>
      </c>
      <c r="X48" s="49">
        <v>25</v>
      </c>
      <c r="Y48" s="179">
        <v>0.13</v>
      </c>
      <c r="Z48" s="49">
        <v>0</v>
      </c>
      <c r="AA48" s="49">
        <v>0</v>
      </c>
      <c r="AB48" s="49">
        <v>0</v>
      </c>
      <c r="AC48" s="49">
        <v>0</v>
      </c>
      <c r="AD48" s="49">
        <v>160</v>
      </c>
      <c r="AE48" s="49">
        <v>84</v>
      </c>
      <c r="AF48" s="49">
        <v>185</v>
      </c>
      <c r="AG48" s="49">
        <v>100</v>
      </c>
      <c r="AH48" s="49">
        <v>185</v>
      </c>
      <c r="AI48" s="49">
        <v>100</v>
      </c>
      <c r="AJ48" s="49">
        <v>2</v>
      </c>
      <c r="AK48" s="49">
        <v>0</v>
      </c>
      <c r="AL48" s="49">
        <v>0</v>
      </c>
      <c r="AM48" s="49">
        <v>1</v>
      </c>
      <c r="AN48" s="49">
        <v>1</v>
      </c>
      <c r="AO48" s="49">
        <v>3</v>
      </c>
      <c r="AP48" s="463" t="s">
        <v>47</v>
      </c>
      <c r="AQ48" s="464"/>
      <c r="AR48" s="464"/>
      <c r="AS48" s="464"/>
      <c r="AT48" s="464"/>
      <c r="AU48" s="464"/>
      <c r="AV48" s="462"/>
    </row>
    <row r="49" spans="1:48" ht="198">
      <c r="A49" s="54" t="s">
        <v>48</v>
      </c>
      <c r="B49" s="49">
        <v>205</v>
      </c>
      <c r="C49" s="49">
        <v>81</v>
      </c>
      <c r="D49" s="49">
        <v>108</v>
      </c>
      <c r="E49" s="49">
        <v>16</v>
      </c>
      <c r="F49" s="50">
        <v>0</v>
      </c>
      <c r="G49" s="50">
        <v>0</v>
      </c>
      <c r="H49" s="50">
        <v>0</v>
      </c>
      <c r="I49" s="50">
        <v>0</v>
      </c>
      <c r="J49" s="50">
        <v>0</v>
      </c>
      <c r="K49" s="50">
        <v>0</v>
      </c>
      <c r="L49" s="50">
        <v>0</v>
      </c>
      <c r="M49" s="50">
        <v>0</v>
      </c>
      <c r="N49" s="50">
        <v>0</v>
      </c>
      <c r="O49" s="50">
        <v>0</v>
      </c>
      <c r="P49" s="50">
        <v>0</v>
      </c>
      <c r="Q49" s="50">
        <v>0</v>
      </c>
      <c r="R49" s="50">
        <v>0</v>
      </c>
      <c r="S49" s="50">
        <v>0</v>
      </c>
      <c r="T49" s="50">
        <v>0</v>
      </c>
      <c r="U49" s="50">
        <v>0</v>
      </c>
      <c r="V49" s="50">
        <v>15</v>
      </c>
      <c r="W49" s="50">
        <v>7</v>
      </c>
      <c r="X49" s="50">
        <v>20</v>
      </c>
      <c r="Y49" s="50">
        <v>9</v>
      </c>
      <c r="Z49" s="50">
        <v>0</v>
      </c>
      <c r="AA49" s="50">
        <v>0</v>
      </c>
      <c r="AB49" s="50">
        <v>0</v>
      </c>
      <c r="AC49" s="50">
        <v>0</v>
      </c>
      <c r="AD49" s="50">
        <v>165</v>
      </c>
      <c r="AE49" s="50">
        <v>78</v>
      </c>
      <c r="AF49" s="50">
        <v>0</v>
      </c>
      <c r="AG49" s="50">
        <v>0</v>
      </c>
      <c r="AH49" s="50">
        <v>205</v>
      </c>
      <c r="AI49" s="50">
        <v>100</v>
      </c>
      <c r="AJ49" s="49">
        <v>2</v>
      </c>
      <c r="AK49" s="49">
        <v>0</v>
      </c>
      <c r="AL49" s="49">
        <v>0</v>
      </c>
      <c r="AM49" s="49">
        <v>1</v>
      </c>
      <c r="AN49" s="49">
        <v>1</v>
      </c>
      <c r="AO49" s="49">
        <v>3</v>
      </c>
      <c r="AP49" s="49" t="s">
        <v>49</v>
      </c>
      <c r="AQ49" s="49">
        <v>4</v>
      </c>
      <c r="AR49" s="49">
        <v>20</v>
      </c>
      <c r="AS49" s="50">
        <v>0</v>
      </c>
      <c r="AT49" s="49" t="s">
        <v>49</v>
      </c>
      <c r="AU49" s="49" t="s">
        <v>50</v>
      </c>
      <c r="AV49" s="49" t="s">
        <v>50</v>
      </c>
    </row>
    <row r="50" spans="1:48" ht="112.5">
      <c r="A50" s="122" t="s">
        <v>51</v>
      </c>
      <c r="B50" s="52">
        <v>19</v>
      </c>
      <c r="C50" s="52">
        <v>-1</v>
      </c>
      <c r="D50" s="52">
        <v>11</v>
      </c>
      <c r="E50" s="52">
        <v>9</v>
      </c>
      <c r="F50" s="52">
        <v>0</v>
      </c>
      <c r="G50" s="52">
        <v>0</v>
      </c>
      <c r="H50" s="52">
        <v>0</v>
      </c>
      <c r="I50" s="52">
        <v>0</v>
      </c>
      <c r="J50" s="52">
        <v>0</v>
      </c>
      <c r="K50" s="52">
        <v>0</v>
      </c>
      <c r="L50" s="52">
        <v>0</v>
      </c>
      <c r="M50" s="52">
        <v>0</v>
      </c>
      <c r="N50" s="52">
        <v>0</v>
      </c>
      <c r="O50" s="52">
        <v>0</v>
      </c>
      <c r="P50" s="52">
        <v>0</v>
      </c>
      <c r="Q50" s="52">
        <v>0</v>
      </c>
      <c r="R50" s="52">
        <v>0</v>
      </c>
      <c r="S50" s="52">
        <v>0</v>
      </c>
      <c r="T50" s="52">
        <v>0</v>
      </c>
      <c r="U50" s="52">
        <v>0</v>
      </c>
      <c r="V50" s="52">
        <v>-23</v>
      </c>
      <c r="W50" s="52">
        <v>6.8</v>
      </c>
      <c r="X50" s="52">
        <v>-5</v>
      </c>
      <c r="Y50" s="52">
        <v>8.8699999999999992</v>
      </c>
      <c r="Z50" s="52">
        <v>0</v>
      </c>
      <c r="AA50" s="52">
        <v>0</v>
      </c>
      <c r="AB50" s="52">
        <v>0</v>
      </c>
      <c r="AC50" s="52">
        <v>0</v>
      </c>
      <c r="AD50" s="52">
        <v>5</v>
      </c>
      <c r="AE50" s="52">
        <v>-6</v>
      </c>
      <c r="AF50" s="52">
        <v>-185</v>
      </c>
      <c r="AG50" s="52">
        <v>-100</v>
      </c>
      <c r="AH50" s="52">
        <v>20</v>
      </c>
      <c r="AI50" s="52">
        <v>0</v>
      </c>
      <c r="AJ50" s="52">
        <v>0</v>
      </c>
      <c r="AK50" s="52">
        <v>0</v>
      </c>
      <c r="AL50" s="52">
        <v>0</v>
      </c>
      <c r="AM50" s="52">
        <v>0</v>
      </c>
      <c r="AN50" s="52">
        <v>0</v>
      </c>
      <c r="AO50" s="52">
        <v>0</v>
      </c>
      <c r="AP50" s="53" t="s">
        <v>64</v>
      </c>
      <c r="AQ50" s="52">
        <v>4</v>
      </c>
      <c r="AR50" s="52">
        <v>20</v>
      </c>
      <c r="AS50" s="52">
        <v>0</v>
      </c>
      <c r="AT50" s="53" t="s">
        <v>64</v>
      </c>
      <c r="AU50" s="52" t="s">
        <v>47</v>
      </c>
      <c r="AV50" s="52" t="s">
        <v>47</v>
      </c>
    </row>
    <row r="51" spans="1:48" ht="252">
      <c r="A51" s="54" t="s">
        <v>65</v>
      </c>
      <c r="B51" s="463" t="s">
        <v>2708</v>
      </c>
      <c r="C51" s="464"/>
      <c r="D51" s="464"/>
      <c r="E51" s="462"/>
      <c r="F51" s="463" t="s">
        <v>2709</v>
      </c>
      <c r="G51" s="464"/>
      <c r="H51" s="464"/>
      <c r="I51" s="464"/>
      <c r="J51" s="464"/>
      <c r="K51" s="462"/>
      <c r="L51" s="463" t="s">
        <v>2710</v>
      </c>
      <c r="M51" s="462"/>
      <c r="N51" s="463" t="s">
        <v>2711</v>
      </c>
      <c r="O51" s="462"/>
      <c r="P51" s="463" t="s">
        <v>2712</v>
      </c>
      <c r="Q51" s="464"/>
      <c r="R51" s="464"/>
      <c r="S51" s="464"/>
      <c r="T51" s="464"/>
      <c r="U51" s="462"/>
      <c r="V51" s="463" t="s">
        <v>2713</v>
      </c>
      <c r="W51" s="464"/>
      <c r="X51" s="464"/>
      <c r="Y51" s="464"/>
      <c r="Z51" s="464"/>
      <c r="AA51" s="464"/>
      <c r="AB51" s="464"/>
      <c r="AC51" s="462"/>
      <c r="AD51" s="463" t="s">
        <v>72</v>
      </c>
      <c r="AE51" s="462"/>
      <c r="AF51" s="463" t="s">
        <v>431</v>
      </c>
      <c r="AG51" s="462"/>
      <c r="AH51" s="463" t="s">
        <v>2714</v>
      </c>
      <c r="AI51" s="462"/>
      <c r="AJ51" s="50" t="s">
        <v>2715</v>
      </c>
      <c r="AK51" s="463" t="s">
        <v>1366</v>
      </c>
      <c r="AL51" s="462"/>
      <c r="AM51" s="463" t="s">
        <v>2716</v>
      </c>
      <c r="AN51" s="462"/>
      <c r="AO51" s="50" t="s">
        <v>2717</v>
      </c>
      <c r="AP51" s="50" t="s">
        <v>2718</v>
      </c>
      <c r="AQ51" s="463" t="s">
        <v>2719</v>
      </c>
      <c r="AR51" s="462"/>
      <c r="AS51" s="50" t="s">
        <v>150</v>
      </c>
      <c r="AT51" s="50" t="s">
        <v>82</v>
      </c>
      <c r="AU51" s="50" t="s">
        <v>496</v>
      </c>
      <c r="AV51" s="50" t="s">
        <v>2720</v>
      </c>
    </row>
    <row r="52" spans="1:48" ht="48" customHeight="1">
      <c r="A52" s="441" t="s">
        <v>2721</v>
      </c>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2"/>
    </row>
    <row r="53" spans="1:48" ht="108">
      <c r="A53" s="54" t="s">
        <v>46</v>
      </c>
      <c r="B53" s="49">
        <v>901</v>
      </c>
      <c r="C53" s="49">
        <v>409</v>
      </c>
      <c r="D53" s="49">
        <v>449</v>
      </c>
      <c r="E53" s="49">
        <v>43</v>
      </c>
      <c r="F53" s="49">
        <v>3</v>
      </c>
      <c r="G53" s="49">
        <v>0.3</v>
      </c>
      <c r="H53" s="49">
        <v>1</v>
      </c>
      <c r="I53" s="49">
        <v>0.1</v>
      </c>
      <c r="J53" s="49">
        <v>0</v>
      </c>
      <c r="K53" s="49">
        <v>0</v>
      </c>
      <c r="L53" s="49">
        <v>1</v>
      </c>
      <c r="M53" s="49">
        <v>0.1</v>
      </c>
      <c r="N53" s="49">
        <v>0</v>
      </c>
      <c r="O53" s="49">
        <v>0</v>
      </c>
      <c r="P53" s="49">
        <v>0</v>
      </c>
      <c r="Q53" s="49">
        <v>0</v>
      </c>
      <c r="R53" s="49">
        <v>0</v>
      </c>
      <c r="S53" s="49">
        <v>0</v>
      </c>
      <c r="T53" s="49">
        <v>1</v>
      </c>
      <c r="U53" s="49">
        <v>0.1</v>
      </c>
      <c r="V53" s="49">
        <v>0</v>
      </c>
      <c r="W53" s="49">
        <v>0</v>
      </c>
      <c r="X53" s="49">
        <v>0</v>
      </c>
      <c r="Y53" s="49">
        <v>30</v>
      </c>
      <c r="Z53" s="49">
        <v>3</v>
      </c>
      <c r="AA53" s="49">
        <v>0</v>
      </c>
      <c r="AB53" s="49">
        <v>0</v>
      </c>
      <c r="AC53" s="49">
        <v>0</v>
      </c>
      <c r="AD53" s="49">
        <v>607</v>
      </c>
      <c r="AE53" s="49">
        <v>68</v>
      </c>
      <c r="AF53" s="49">
        <v>880</v>
      </c>
      <c r="AG53" s="49">
        <v>99</v>
      </c>
      <c r="AH53" s="49">
        <v>899</v>
      </c>
      <c r="AI53" s="49">
        <v>100</v>
      </c>
      <c r="AJ53" s="49">
        <v>2</v>
      </c>
      <c r="AK53" s="49">
        <v>0</v>
      </c>
      <c r="AL53" s="49">
        <v>0</v>
      </c>
      <c r="AM53" s="49">
        <v>2</v>
      </c>
      <c r="AN53" s="49">
        <v>1</v>
      </c>
      <c r="AO53" s="49">
        <v>15</v>
      </c>
      <c r="AP53" s="463" t="s">
        <v>47</v>
      </c>
      <c r="AQ53" s="464"/>
      <c r="AR53" s="464"/>
      <c r="AS53" s="464"/>
      <c r="AT53" s="464"/>
      <c r="AU53" s="464"/>
      <c r="AV53" s="462"/>
    </row>
    <row r="54" spans="1:48" ht="198">
      <c r="A54" s="54" t="s">
        <v>48</v>
      </c>
      <c r="B54" s="49">
        <v>943</v>
      </c>
      <c r="C54" s="49">
        <v>413</v>
      </c>
      <c r="D54" s="49">
        <v>477</v>
      </c>
      <c r="E54" s="49">
        <v>53</v>
      </c>
      <c r="F54" s="50">
        <v>0</v>
      </c>
      <c r="G54" s="50">
        <v>0.1</v>
      </c>
      <c r="H54" s="50">
        <v>0</v>
      </c>
      <c r="I54" s="50">
        <v>0</v>
      </c>
      <c r="J54" s="50">
        <v>15</v>
      </c>
      <c r="K54" s="50">
        <v>1.6</v>
      </c>
      <c r="L54" s="50">
        <v>0</v>
      </c>
      <c r="M54" s="50">
        <v>0</v>
      </c>
      <c r="N54" s="50">
        <v>0</v>
      </c>
      <c r="O54" s="50">
        <v>0</v>
      </c>
      <c r="P54" s="50">
        <v>0</v>
      </c>
      <c r="Q54" s="50">
        <v>0</v>
      </c>
      <c r="R54" s="50">
        <v>0</v>
      </c>
      <c r="S54" s="50">
        <v>0</v>
      </c>
      <c r="T54" s="50">
        <v>0</v>
      </c>
      <c r="U54" s="50">
        <v>0</v>
      </c>
      <c r="V54" s="50">
        <v>328</v>
      </c>
      <c r="W54" s="50">
        <v>34.700000000000003</v>
      </c>
      <c r="X54" s="50">
        <v>30</v>
      </c>
      <c r="Y54" s="50">
        <v>3.18</v>
      </c>
      <c r="Z54" s="50">
        <v>27</v>
      </c>
      <c r="AA54" s="50">
        <v>2.86</v>
      </c>
      <c r="AB54" s="50">
        <v>0</v>
      </c>
      <c r="AC54" s="50">
        <v>0</v>
      </c>
      <c r="AD54" s="50">
        <v>778</v>
      </c>
      <c r="AE54" s="50">
        <v>82.5</v>
      </c>
      <c r="AF54" s="50">
        <v>943</v>
      </c>
      <c r="AG54" s="50">
        <v>100</v>
      </c>
      <c r="AH54" s="50">
        <v>943</v>
      </c>
      <c r="AI54" s="50">
        <v>100</v>
      </c>
      <c r="AJ54" s="49">
        <v>3</v>
      </c>
      <c r="AK54" s="49">
        <v>0</v>
      </c>
      <c r="AL54" s="49">
        <v>0</v>
      </c>
      <c r="AM54" s="49">
        <v>2</v>
      </c>
      <c r="AN54" s="49">
        <v>1</v>
      </c>
      <c r="AO54" s="49">
        <v>14</v>
      </c>
      <c r="AP54" s="49" t="s">
        <v>49</v>
      </c>
      <c r="AQ54" s="49">
        <v>1</v>
      </c>
      <c r="AR54" s="49">
        <v>26</v>
      </c>
      <c r="AS54" s="50">
        <v>1</v>
      </c>
      <c r="AT54" s="49" t="s">
        <v>49</v>
      </c>
      <c r="AU54" s="49" t="s">
        <v>49</v>
      </c>
      <c r="AV54" s="49" t="s">
        <v>49</v>
      </c>
    </row>
    <row r="55" spans="1:48" ht="112.5">
      <c r="A55" s="122" t="s">
        <v>51</v>
      </c>
      <c r="B55" s="52">
        <v>42</v>
      </c>
      <c r="C55" s="52">
        <v>4</v>
      </c>
      <c r="D55" s="52">
        <v>28</v>
      </c>
      <c r="E55" s="52">
        <v>10</v>
      </c>
      <c r="F55" s="52">
        <v>-3</v>
      </c>
      <c r="G55" s="52">
        <v>-0.2</v>
      </c>
      <c r="H55" s="52">
        <v>-1</v>
      </c>
      <c r="I55" s="52">
        <v>0</v>
      </c>
      <c r="J55" s="52">
        <v>15</v>
      </c>
      <c r="K55" s="52">
        <v>1.6</v>
      </c>
      <c r="L55" s="52">
        <v>-1</v>
      </c>
      <c r="M55" s="52">
        <v>0</v>
      </c>
      <c r="N55" s="52">
        <v>0</v>
      </c>
      <c r="O55" s="52">
        <v>0</v>
      </c>
      <c r="P55" s="52">
        <v>0</v>
      </c>
      <c r="Q55" s="52">
        <v>0</v>
      </c>
      <c r="R55" s="52">
        <v>0</v>
      </c>
      <c r="S55" s="52">
        <v>0</v>
      </c>
      <c r="T55" s="52">
        <v>-1</v>
      </c>
      <c r="U55" s="52">
        <v>0</v>
      </c>
      <c r="V55" s="52">
        <v>328</v>
      </c>
      <c r="W55" s="52">
        <v>34.700000000000003</v>
      </c>
      <c r="X55" s="52">
        <v>30</v>
      </c>
      <c r="Y55" s="52">
        <v>-26.8</v>
      </c>
      <c r="Z55" s="52">
        <v>24</v>
      </c>
      <c r="AA55" s="52">
        <v>2.86</v>
      </c>
      <c r="AB55" s="52">
        <v>0</v>
      </c>
      <c r="AC55" s="52">
        <v>0</v>
      </c>
      <c r="AD55" s="52">
        <v>171</v>
      </c>
      <c r="AE55" s="52">
        <v>14.5</v>
      </c>
      <c r="AF55" s="52">
        <v>63</v>
      </c>
      <c r="AG55" s="52">
        <v>1</v>
      </c>
      <c r="AH55" s="52">
        <v>44</v>
      </c>
      <c r="AI55" s="52">
        <v>0</v>
      </c>
      <c r="AJ55" s="52">
        <v>1</v>
      </c>
      <c r="AK55" s="52">
        <v>0</v>
      </c>
      <c r="AL55" s="52">
        <v>0</v>
      </c>
      <c r="AM55" s="52">
        <v>0</v>
      </c>
      <c r="AN55" s="52">
        <v>0</v>
      </c>
      <c r="AO55" s="52">
        <v>-1</v>
      </c>
      <c r="AP55" s="53" t="s">
        <v>64</v>
      </c>
      <c r="AQ55" s="52">
        <v>1</v>
      </c>
      <c r="AR55" s="52">
        <v>26</v>
      </c>
      <c r="AS55" s="52">
        <v>1</v>
      </c>
      <c r="AT55" s="53" t="s">
        <v>64</v>
      </c>
      <c r="AU55" s="53" t="s">
        <v>64</v>
      </c>
      <c r="AV55" s="53" t="s">
        <v>64</v>
      </c>
    </row>
    <row r="56" spans="1:48" ht="324">
      <c r="A56" s="54" t="s">
        <v>65</v>
      </c>
      <c r="B56" s="463" t="s">
        <v>2722</v>
      </c>
      <c r="C56" s="464"/>
      <c r="D56" s="464"/>
      <c r="E56" s="462"/>
      <c r="F56" s="463" t="s">
        <v>2723</v>
      </c>
      <c r="G56" s="464"/>
      <c r="H56" s="464"/>
      <c r="I56" s="464"/>
      <c r="J56" s="464"/>
      <c r="K56" s="462"/>
      <c r="L56" s="463" t="s">
        <v>2724</v>
      </c>
      <c r="M56" s="462"/>
      <c r="N56" s="463" t="s">
        <v>2725</v>
      </c>
      <c r="O56" s="462"/>
      <c r="P56" s="463" t="s">
        <v>2726</v>
      </c>
      <c r="Q56" s="464"/>
      <c r="R56" s="464"/>
      <c r="S56" s="464"/>
      <c r="T56" s="464"/>
      <c r="U56" s="462"/>
      <c r="V56" s="463" t="s">
        <v>2727</v>
      </c>
      <c r="W56" s="464"/>
      <c r="X56" s="464"/>
      <c r="Y56" s="464"/>
      <c r="Z56" s="464"/>
      <c r="AA56" s="464"/>
      <c r="AB56" s="464"/>
      <c r="AC56" s="462"/>
      <c r="AD56" s="463" t="s">
        <v>72</v>
      </c>
      <c r="AE56" s="462"/>
      <c r="AF56" s="463" t="s">
        <v>73</v>
      </c>
      <c r="AG56" s="462"/>
      <c r="AH56" s="463" t="s">
        <v>2728</v>
      </c>
      <c r="AI56" s="462"/>
      <c r="AJ56" s="50" t="s">
        <v>2729</v>
      </c>
      <c r="AK56" s="463" t="s">
        <v>214</v>
      </c>
      <c r="AL56" s="462"/>
      <c r="AM56" s="463" t="s">
        <v>215</v>
      </c>
      <c r="AN56" s="462"/>
      <c r="AO56" s="50" t="s">
        <v>2730</v>
      </c>
      <c r="AP56" s="50" t="s">
        <v>2731</v>
      </c>
      <c r="AQ56" s="463" t="s">
        <v>2732</v>
      </c>
      <c r="AR56" s="462"/>
      <c r="AS56" s="50" t="s">
        <v>2733</v>
      </c>
      <c r="AT56" s="50" t="s">
        <v>82</v>
      </c>
      <c r="AU56" s="50" t="s">
        <v>2734</v>
      </c>
      <c r="AV56" s="50" t="s">
        <v>2735</v>
      </c>
    </row>
    <row r="57" spans="1:48" ht="35.25" customHeight="1">
      <c r="A57" s="441" t="s">
        <v>2736</v>
      </c>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2"/>
    </row>
    <row r="58" spans="1:48" ht="108">
      <c r="A58" s="54" t="s">
        <v>46</v>
      </c>
      <c r="B58" s="49">
        <v>700</v>
      </c>
      <c r="C58" s="49">
        <v>340</v>
      </c>
      <c r="D58" s="49">
        <v>325</v>
      </c>
      <c r="E58" s="49">
        <v>35</v>
      </c>
      <c r="F58" s="49">
        <v>2</v>
      </c>
      <c r="G58" s="49">
        <v>0.3</v>
      </c>
      <c r="H58" s="49">
        <v>1</v>
      </c>
      <c r="I58" s="49">
        <v>0.1</v>
      </c>
      <c r="J58" s="49">
        <v>0</v>
      </c>
      <c r="K58" s="49">
        <v>0</v>
      </c>
      <c r="L58" s="49">
        <v>0</v>
      </c>
      <c r="M58" s="49">
        <v>0</v>
      </c>
      <c r="N58" s="49">
        <v>0</v>
      </c>
      <c r="O58" s="49">
        <v>0</v>
      </c>
      <c r="P58" s="49">
        <v>0</v>
      </c>
      <c r="Q58" s="49">
        <v>0</v>
      </c>
      <c r="R58" s="49">
        <v>0</v>
      </c>
      <c r="S58" s="49">
        <v>0</v>
      </c>
      <c r="T58" s="49">
        <v>0</v>
      </c>
      <c r="U58" s="49">
        <v>0</v>
      </c>
      <c r="V58" s="49">
        <v>320</v>
      </c>
      <c r="W58" s="49">
        <v>45.5</v>
      </c>
      <c r="X58" s="49">
        <v>12</v>
      </c>
      <c r="Y58" s="49">
        <v>1.7</v>
      </c>
      <c r="Z58" s="49">
        <v>0</v>
      </c>
      <c r="AA58" s="49">
        <v>0</v>
      </c>
      <c r="AB58" s="49">
        <v>450</v>
      </c>
      <c r="AC58" s="49">
        <v>64</v>
      </c>
      <c r="AD58" s="49">
        <v>366</v>
      </c>
      <c r="AE58" s="49">
        <v>52</v>
      </c>
      <c r="AF58" s="49">
        <v>304</v>
      </c>
      <c r="AG58" s="49">
        <v>43</v>
      </c>
      <c r="AH58" s="49">
        <v>643</v>
      </c>
      <c r="AI58" s="49">
        <v>91</v>
      </c>
      <c r="AJ58" s="49">
        <v>7</v>
      </c>
      <c r="AK58" s="49">
        <v>0</v>
      </c>
      <c r="AL58" s="49">
        <v>0</v>
      </c>
      <c r="AM58" s="49">
        <v>1</v>
      </c>
      <c r="AN58" s="49">
        <v>1</v>
      </c>
      <c r="AO58" s="49">
        <v>5</v>
      </c>
      <c r="AP58" s="463" t="s">
        <v>47</v>
      </c>
      <c r="AQ58" s="464"/>
      <c r="AR58" s="464"/>
      <c r="AS58" s="464"/>
      <c r="AT58" s="464"/>
      <c r="AU58" s="464"/>
      <c r="AV58" s="462"/>
    </row>
    <row r="59" spans="1:48" ht="198">
      <c r="A59" s="54" t="s">
        <v>48</v>
      </c>
      <c r="B59" s="49">
        <v>709</v>
      </c>
      <c r="C59" s="49">
        <v>337</v>
      </c>
      <c r="D59" s="49">
        <v>344</v>
      </c>
      <c r="E59" s="49">
        <v>28</v>
      </c>
      <c r="F59" s="50">
        <v>0</v>
      </c>
      <c r="G59" s="50">
        <v>0</v>
      </c>
      <c r="H59" s="50">
        <v>0</v>
      </c>
      <c r="I59" s="50">
        <v>0.1</v>
      </c>
      <c r="J59" s="50">
        <v>0</v>
      </c>
      <c r="K59" s="50">
        <v>0</v>
      </c>
      <c r="L59" s="50">
        <v>0</v>
      </c>
      <c r="M59" s="50">
        <v>0</v>
      </c>
      <c r="N59" s="50">
        <v>0</v>
      </c>
      <c r="O59" s="50">
        <v>0</v>
      </c>
      <c r="P59" s="50">
        <v>0</v>
      </c>
      <c r="Q59" s="50">
        <v>0</v>
      </c>
      <c r="R59" s="50">
        <v>0</v>
      </c>
      <c r="S59" s="50">
        <v>0</v>
      </c>
      <c r="T59" s="50">
        <v>0</v>
      </c>
      <c r="U59" s="50">
        <v>0</v>
      </c>
      <c r="V59" s="50">
        <v>152</v>
      </c>
      <c r="W59" s="50">
        <v>21.4</v>
      </c>
      <c r="X59" s="50">
        <v>29</v>
      </c>
      <c r="Y59" s="50">
        <v>4</v>
      </c>
      <c r="Z59" s="50">
        <v>8</v>
      </c>
      <c r="AA59" s="50">
        <v>1.1000000000000001</v>
      </c>
      <c r="AB59" s="50">
        <v>0</v>
      </c>
      <c r="AC59" s="50">
        <v>0</v>
      </c>
      <c r="AD59" s="50">
        <v>395</v>
      </c>
      <c r="AE59" s="50">
        <v>55.7</v>
      </c>
      <c r="AF59" s="50">
        <v>218</v>
      </c>
      <c r="AG59" s="50">
        <v>30.7</v>
      </c>
      <c r="AH59" s="50">
        <v>327</v>
      </c>
      <c r="AI59" s="50">
        <v>46.1</v>
      </c>
      <c r="AJ59" s="49">
        <v>7</v>
      </c>
      <c r="AK59" s="49">
        <v>0</v>
      </c>
      <c r="AL59" s="49">
        <v>0</v>
      </c>
      <c r="AM59" s="49">
        <v>1</v>
      </c>
      <c r="AN59" s="49">
        <v>0</v>
      </c>
      <c r="AO59" s="49">
        <v>11</v>
      </c>
      <c r="AP59" s="49" t="s">
        <v>49</v>
      </c>
      <c r="AQ59" s="49">
        <v>4</v>
      </c>
      <c r="AR59" s="49">
        <v>128</v>
      </c>
      <c r="AS59" s="50">
        <v>1</v>
      </c>
      <c r="AT59" s="49" t="s">
        <v>49</v>
      </c>
      <c r="AU59" s="49" t="s">
        <v>50</v>
      </c>
      <c r="AV59" s="49" t="s">
        <v>50</v>
      </c>
    </row>
    <row r="60" spans="1:48" ht="112.5">
      <c r="A60" s="122" t="s">
        <v>51</v>
      </c>
      <c r="B60" s="52">
        <v>9</v>
      </c>
      <c r="C60" s="52">
        <v>-3</v>
      </c>
      <c r="D60" s="52">
        <v>19</v>
      </c>
      <c r="E60" s="52">
        <v>-7</v>
      </c>
      <c r="F60" s="52">
        <v>-2</v>
      </c>
      <c r="G60" s="52">
        <v>-0.3</v>
      </c>
      <c r="H60" s="52">
        <v>-1</v>
      </c>
      <c r="I60" s="52">
        <v>0</v>
      </c>
      <c r="J60" s="52">
        <v>0</v>
      </c>
      <c r="K60" s="52">
        <v>0</v>
      </c>
      <c r="L60" s="52">
        <v>0</v>
      </c>
      <c r="M60" s="52">
        <v>0</v>
      </c>
      <c r="N60" s="52">
        <v>0</v>
      </c>
      <c r="O60" s="52">
        <v>0</v>
      </c>
      <c r="P60" s="52">
        <v>0</v>
      </c>
      <c r="Q60" s="52">
        <v>0</v>
      </c>
      <c r="R60" s="52">
        <v>0</v>
      </c>
      <c r="S60" s="52">
        <v>0</v>
      </c>
      <c r="T60" s="52">
        <v>0</v>
      </c>
      <c r="U60" s="52">
        <v>0</v>
      </c>
      <c r="V60" s="52">
        <v>-168</v>
      </c>
      <c r="W60" s="52">
        <v>-24</v>
      </c>
      <c r="X60" s="52">
        <v>17</v>
      </c>
      <c r="Y60" s="52">
        <v>2.2999999999999998</v>
      </c>
      <c r="Z60" s="52">
        <v>8</v>
      </c>
      <c r="AA60" s="52">
        <v>1.1000000000000001</v>
      </c>
      <c r="AB60" s="52">
        <v>-450</v>
      </c>
      <c r="AC60" s="52">
        <v>-64</v>
      </c>
      <c r="AD60" s="52">
        <v>29</v>
      </c>
      <c r="AE60" s="52">
        <v>3.7</v>
      </c>
      <c r="AF60" s="52">
        <v>-86</v>
      </c>
      <c r="AG60" s="52">
        <v>-12.3</v>
      </c>
      <c r="AH60" s="52">
        <v>-316</v>
      </c>
      <c r="AI60" s="52">
        <v>-44.9</v>
      </c>
      <c r="AJ60" s="52">
        <v>0</v>
      </c>
      <c r="AK60" s="52">
        <v>0</v>
      </c>
      <c r="AL60" s="52">
        <v>0</v>
      </c>
      <c r="AM60" s="52">
        <v>0</v>
      </c>
      <c r="AN60" s="52">
        <v>-1</v>
      </c>
      <c r="AO60" s="52">
        <v>6</v>
      </c>
      <c r="AP60" s="53" t="s">
        <v>64</v>
      </c>
      <c r="AQ60" s="52">
        <v>4</v>
      </c>
      <c r="AR60" s="52">
        <v>128</v>
      </c>
      <c r="AS60" s="52">
        <v>1</v>
      </c>
      <c r="AT60" s="53" t="s">
        <v>64</v>
      </c>
      <c r="AU60" s="52" t="s">
        <v>47</v>
      </c>
      <c r="AV60" s="52" t="s">
        <v>47</v>
      </c>
    </row>
    <row r="61" spans="1:48" ht="216">
      <c r="A61" s="54" t="s">
        <v>65</v>
      </c>
      <c r="B61" s="463" t="s">
        <v>2737</v>
      </c>
      <c r="C61" s="464"/>
      <c r="D61" s="464"/>
      <c r="E61" s="462"/>
      <c r="F61" s="463" t="s">
        <v>2738</v>
      </c>
      <c r="G61" s="464"/>
      <c r="H61" s="464"/>
      <c r="I61" s="464"/>
      <c r="J61" s="464"/>
      <c r="K61" s="462"/>
      <c r="L61" s="463" t="s">
        <v>2739</v>
      </c>
      <c r="M61" s="462"/>
      <c r="N61" s="463" t="s">
        <v>2740</v>
      </c>
      <c r="O61" s="462"/>
      <c r="P61" s="463" t="s">
        <v>2741</v>
      </c>
      <c r="Q61" s="464"/>
      <c r="R61" s="464"/>
      <c r="S61" s="464"/>
      <c r="T61" s="464"/>
      <c r="U61" s="462"/>
      <c r="V61" s="463" t="s">
        <v>2742</v>
      </c>
      <c r="W61" s="464"/>
      <c r="X61" s="464"/>
      <c r="Y61" s="464"/>
      <c r="Z61" s="464"/>
      <c r="AA61" s="464"/>
      <c r="AB61" s="464"/>
      <c r="AC61" s="462"/>
      <c r="AD61" s="463" t="s">
        <v>72</v>
      </c>
      <c r="AE61" s="462"/>
      <c r="AF61" s="463" t="s">
        <v>431</v>
      </c>
      <c r="AG61" s="462"/>
      <c r="AH61" s="463" t="s">
        <v>2743</v>
      </c>
      <c r="AI61" s="462"/>
      <c r="AJ61" s="50" t="s">
        <v>2744</v>
      </c>
      <c r="AK61" s="463" t="s">
        <v>1366</v>
      </c>
      <c r="AL61" s="462"/>
      <c r="AM61" s="463" t="s">
        <v>175</v>
      </c>
      <c r="AN61" s="462"/>
      <c r="AO61" s="50" t="s">
        <v>78</v>
      </c>
      <c r="AP61" s="50" t="s">
        <v>2731</v>
      </c>
      <c r="AQ61" s="463" t="s">
        <v>2745</v>
      </c>
      <c r="AR61" s="462"/>
      <c r="AS61" s="50" t="s">
        <v>81</v>
      </c>
      <c r="AT61" s="50" t="s">
        <v>82</v>
      </c>
      <c r="AU61" s="50" t="s">
        <v>496</v>
      </c>
      <c r="AV61" s="50" t="s">
        <v>2746</v>
      </c>
    </row>
    <row r="62" spans="1:48" ht="48" customHeight="1">
      <c r="A62" s="441" t="s">
        <v>2747</v>
      </c>
      <c r="B62" s="464"/>
      <c r="C62" s="464"/>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2"/>
    </row>
    <row r="63" spans="1:48" ht="108">
      <c r="A63" s="54" t="s">
        <v>46</v>
      </c>
      <c r="B63" s="49">
        <v>434</v>
      </c>
      <c r="C63" s="49">
        <v>188</v>
      </c>
      <c r="D63" s="49">
        <v>223</v>
      </c>
      <c r="E63" s="49">
        <v>23</v>
      </c>
      <c r="F63" s="49">
        <v>0</v>
      </c>
      <c r="G63" s="49">
        <v>0</v>
      </c>
      <c r="H63" s="49">
        <v>0</v>
      </c>
      <c r="I63" s="49">
        <v>0</v>
      </c>
      <c r="J63" s="49">
        <v>0</v>
      </c>
      <c r="K63" s="49">
        <v>0</v>
      </c>
      <c r="L63" s="49">
        <v>0</v>
      </c>
      <c r="M63" s="49">
        <v>0</v>
      </c>
      <c r="N63" s="49">
        <v>0</v>
      </c>
      <c r="O63" s="49">
        <v>0</v>
      </c>
      <c r="P63" s="49">
        <v>0</v>
      </c>
      <c r="Q63" s="49">
        <v>0</v>
      </c>
      <c r="R63" s="49">
        <v>0</v>
      </c>
      <c r="S63" s="49">
        <v>0</v>
      </c>
      <c r="T63" s="49">
        <v>0</v>
      </c>
      <c r="U63" s="49">
        <v>0</v>
      </c>
      <c r="V63" s="49">
        <v>380</v>
      </c>
      <c r="W63" s="49">
        <v>87</v>
      </c>
      <c r="X63" s="49">
        <v>33</v>
      </c>
      <c r="Y63" s="49">
        <v>8</v>
      </c>
      <c r="Z63" s="49">
        <v>0</v>
      </c>
      <c r="AA63" s="49">
        <v>0</v>
      </c>
      <c r="AB63" s="49">
        <v>25</v>
      </c>
      <c r="AC63" s="49">
        <v>6</v>
      </c>
      <c r="AD63" s="49">
        <v>309</v>
      </c>
      <c r="AE63" s="49">
        <v>71</v>
      </c>
      <c r="AF63" s="49">
        <v>411</v>
      </c>
      <c r="AG63" s="49">
        <v>95</v>
      </c>
      <c r="AH63" s="49">
        <v>434</v>
      </c>
      <c r="AI63" s="49">
        <v>100</v>
      </c>
      <c r="AJ63" s="49">
        <v>4</v>
      </c>
      <c r="AK63" s="49">
        <v>0</v>
      </c>
      <c r="AL63" s="49">
        <v>0</v>
      </c>
      <c r="AM63" s="49">
        <v>1</v>
      </c>
      <c r="AN63" s="49">
        <v>1</v>
      </c>
      <c r="AO63" s="49">
        <v>11</v>
      </c>
      <c r="AP63" s="49">
        <v>1035</v>
      </c>
      <c r="AQ63" s="49">
        <v>452</v>
      </c>
      <c r="AR63" s="49">
        <v>540</v>
      </c>
      <c r="AS63" s="49">
        <v>43</v>
      </c>
      <c r="AT63" s="49">
        <v>2</v>
      </c>
      <c r="AU63" s="49">
        <v>0.2</v>
      </c>
      <c r="AV63" s="49">
        <v>2</v>
      </c>
    </row>
    <row r="64" spans="1:48" ht="198">
      <c r="A64" s="54" t="s">
        <v>48</v>
      </c>
      <c r="B64" s="49">
        <v>468</v>
      </c>
      <c r="C64" s="49">
        <v>207</v>
      </c>
      <c r="D64" s="49">
        <v>242</v>
      </c>
      <c r="E64" s="49">
        <v>19</v>
      </c>
      <c r="F64" s="50">
        <v>0</v>
      </c>
      <c r="G64" s="50">
        <v>0</v>
      </c>
      <c r="H64" s="50">
        <v>0</v>
      </c>
      <c r="I64" s="50">
        <v>0</v>
      </c>
      <c r="J64" s="50">
        <v>0</v>
      </c>
      <c r="K64" s="50">
        <v>0</v>
      </c>
      <c r="L64" s="50">
        <v>0</v>
      </c>
      <c r="M64" s="50">
        <v>0</v>
      </c>
      <c r="N64" s="50">
        <v>0</v>
      </c>
      <c r="O64" s="50">
        <v>0</v>
      </c>
      <c r="P64" s="50">
        <v>0</v>
      </c>
      <c r="Q64" s="50">
        <v>0</v>
      </c>
      <c r="R64" s="50">
        <v>0</v>
      </c>
      <c r="S64" s="50">
        <v>0</v>
      </c>
      <c r="T64" s="50">
        <v>0</v>
      </c>
      <c r="U64" s="50">
        <v>0</v>
      </c>
      <c r="V64" s="50">
        <v>15</v>
      </c>
      <c r="W64" s="50">
        <v>3</v>
      </c>
      <c r="X64" s="50">
        <v>30</v>
      </c>
      <c r="Y64" s="50">
        <v>6</v>
      </c>
      <c r="Z64" s="50">
        <v>0</v>
      </c>
      <c r="AA64" s="50">
        <v>0</v>
      </c>
      <c r="AB64" s="50">
        <v>30</v>
      </c>
      <c r="AC64" s="50">
        <v>6</v>
      </c>
      <c r="AD64" s="50">
        <v>360</v>
      </c>
      <c r="AE64" s="50">
        <v>77</v>
      </c>
      <c r="AF64" s="50">
        <v>108</v>
      </c>
      <c r="AG64" s="50">
        <v>23</v>
      </c>
      <c r="AH64" s="50">
        <v>468</v>
      </c>
      <c r="AI64" s="50">
        <v>100</v>
      </c>
      <c r="AJ64" s="49">
        <v>32</v>
      </c>
      <c r="AK64" s="49">
        <v>0</v>
      </c>
      <c r="AL64" s="49">
        <v>0</v>
      </c>
      <c r="AM64" s="49">
        <v>1</v>
      </c>
      <c r="AN64" s="49">
        <v>1</v>
      </c>
      <c r="AO64" s="49">
        <v>11</v>
      </c>
      <c r="AP64" s="49" t="s">
        <v>49</v>
      </c>
      <c r="AQ64" s="49">
        <v>1</v>
      </c>
      <c r="AR64" s="49">
        <v>24</v>
      </c>
      <c r="AS64" s="50">
        <v>1</v>
      </c>
      <c r="AT64" s="49" t="s">
        <v>50</v>
      </c>
      <c r="AU64" s="49" t="s">
        <v>50</v>
      </c>
      <c r="AV64" s="49" t="s">
        <v>50</v>
      </c>
    </row>
    <row r="65" spans="1:48" ht="112.5">
      <c r="A65" s="122" t="s">
        <v>51</v>
      </c>
      <c r="B65" s="52">
        <v>34</v>
      </c>
      <c r="C65" s="52">
        <v>19</v>
      </c>
      <c r="D65" s="52">
        <v>19</v>
      </c>
      <c r="E65" s="52">
        <v>-4</v>
      </c>
      <c r="F65" s="52">
        <v>0</v>
      </c>
      <c r="G65" s="52">
        <v>0</v>
      </c>
      <c r="H65" s="52">
        <v>0</v>
      </c>
      <c r="I65" s="52">
        <v>0</v>
      </c>
      <c r="J65" s="52">
        <v>0</v>
      </c>
      <c r="K65" s="52">
        <v>0</v>
      </c>
      <c r="L65" s="52">
        <v>0</v>
      </c>
      <c r="M65" s="52">
        <v>0</v>
      </c>
      <c r="N65" s="52">
        <v>0</v>
      </c>
      <c r="O65" s="52">
        <v>0</v>
      </c>
      <c r="P65" s="52">
        <v>0</v>
      </c>
      <c r="Q65" s="52">
        <v>0</v>
      </c>
      <c r="R65" s="52">
        <v>0</v>
      </c>
      <c r="S65" s="52">
        <v>0</v>
      </c>
      <c r="T65" s="52">
        <v>0</v>
      </c>
      <c r="U65" s="52">
        <v>0</v>
      </c>
      <c r="V65" s="52">
        <v>-365</v>
      </c>
      <c r="W65" s="52">
        <v>-84</v>
      </c>
      <c r="X65" s="52">
        <v>-3</v>
      </c>
      <c r="Y65" s="52">
        <v>-2</v>
      </c>
      <c r="Z65" s="52">
        <v>0</v>
      </c>
      <c r="AA65" s="52">
        <v>0</v>
      </c>
      <c r="AB65" s="52">
        <v>5</v>
      </c>
      <c r="AC65" s="52">
        <v>0</v>
      </c>
      <c r="AD65" s="52">
        <v>51</v>
      </c>
      <c r="AE65" s="52">
        <v>6</v>
      </c>
      <c r="AF65" s="52">
        <v>-303</v>
      </c>
      <c r="AG65" s="52">
        <v>-72</v>
      </c>
      <c r="AH65" s="52">
        <v>34</v>
      </c>
      <c r="AI65" s="52">
        <v>0</v>
      </c>
      <c r="AJ65" s="52">
        <v>28</v>
      </c>
      <c r="AK65" s="52">
        <v>0</v>
      </c>
      <c r="AL65" s="52">
        <v>0</v>
      </c>
      <c r="AM65" s="52">
        <v>0</v>
      </c>
      <c r="AN65" s="52">
        <v>0</v>
      </c>
      <c r="AO65" s="52">
        <v>0</v>
      </c>
      <c r="AP65" s="53" t="s">
        <v>64</v>
      </c>
      <c r="AQ65" s="52">
        <v>1</v>
      </c>
      <c r="AR65" s="52">
        <v>24</v>
      </c>
      <c r="AS65" s="52">
        <v>1</v>
      </c>
      <c r="AT65" s="52" t="s">
        <v>47</v>
      </c>
      <c r="AU65" s="52" t="s">
        <v>47</v>
      </c>
      <c r="AV65" s="52" t="s">
        <v>47</v>
      </c>
    </row>
    <row r="66" spans="1:48" ht="409.5">
      <c r="A66" s="54" t="s">
        <v>65</v>
      </c>
      <c r="B66" s="463" t="s">
        <v>2748</v>
      </c>
      <c r="C66" s="464"/>
      <c r="D66" s="464"/>
      <c r="E66" s="462"/>
      <c r="F66" s="463" t="s">
        <v>2749</v>
      </c>
      <c r="G66" s="464"/>
      <c r="H66" s="464"/>
      <c r="I66" s="464"/>
      <c r="J66" s="464"/>
      <c r="K66" s="462"/>
      <c r="L66" s="463" t="s">
        <v>2750</v>
      </c>
      <c r="M66" s="462"/>
      <c r="N66" s="463" t="s">
        <v>2751</v>
      </c>
      <c r="O66" s="462"/>
      <c r="P66" s="463" t="s">
        <v>2752</v>
      </c>
      <c r="Q66" s="464"/>
      <c r="R66" s="464"/>
      <c r="S66" s="464"/>
      <c r="T66" s="464"/>
      <c r="U66" s="462"/>
      <c r="V66" s="463" t="s">
        <v>2753</v>
      </c>
      <c r="W66" s="464"/>
      <c r="X66" s="464"/>
      <c r="Y66" s="464"/>
      <c r="Z66" s="464"/>
      <c r="AA66" s="464"/>
      <c r="AB66" s="464"/>
      <c r="AC66" s="462"/>
      <c r="AD66" s="463" t="s">
        <v>72</v>
      </c>
      <c r="AE66" s="462"/>
      <c r="AF66" s="463" t="s">
        <v>431</v>
      </c>
      <c r="AG66" s="462"/>
      <c r="AH66" s="463" t="s">
        <v>2754</v>
      </c>
      <c r="AI66" s="462"/>
      <c r="AJ66" s="50" t="s">
        <v>2755</v>
      </c>
      <c r="AK66" s="463" t="s">
        <v>2756</v>
      </c>
      <c r="AL66" s="462"/>
      <c r="AM66" s="463" t="s">
        <v>1380</v>
      </c>
      <c r="AN66" s="462"/>
      <c r="AO66" s="50" t="s">
        <v>2717</v>
      </c>
      <c r="AP66" s="50" t="s">
        <v>2757</v>
      </c>
      <c r="AQ66" s="463" t="s">
        <v>2758</v>
      </c>
      <c r="AR66" s="462"/>
      <c r="AS66" s="50" t="s">
        <v>2759</v>
      </c>
      <c r="AT66" s="50" t="s">
        <v>82</v>
      </c>
      <c r="AU66" s="50" t="s">
        <v>496</v>
      </c>
      <c r="AV66" s="50" t="s">
        <v>2746</v>
      </c>
    </row>
    <row r="67" spans="1:48" ht="55.5" customHeight="1">
      <c r="A67" s="441" t="s">
        <v>2760</v>
      </c>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2"/>
    </row>
    <row r="68" spans="1:48" ht="108">
      <c r="A68" s="54" t="s">
        <v>46</v>
      </c>
      <c r="B68" s="49">
        <v>244</v>
      </c>
      <c r="C68" s="49">
        <v>116</v>
      </c>
      <c r="D68" s="49">
        <v>122</v>
      </c>
      <c r="E68" s="49">
        <v>6</v>
      </c>
      <c r="F68" s="49">
        <v>1</v>
      </c>
      <c r="G68" s="49">
        <v>0.4</v>
      </c>
      <c r="H68" s="49">
        <v>1</v>
      </c>
      <c r="I68" s="49">
        <v>0.4</v>
      </c>
      <c r="J68" s="49">
        <v>0</v>
      </c>
      <c r="K68" s="49">
        <v>0</v>
      </c>
      <c r="L68" s="49">
        <v>0</v>
      </c>
      <c r="M68" s="49">
        <v>0</v>
      </c>
      <c r="N68" s="49">
        <v>0</v>
      </c>
      <c r="O68" s="49">
        <v>0</v>
      </c>
      <c r="P68" s="49">
        <v>0</v>
      </c>
      <c r="Q68" s="49">
        <v>0</v>
      </c>
      <c r="R68" s="49">
        <v>0</v>
      </c>
      <c r="S68" s="49">
        <v>0</v>
      </c>
      <c r="T68" s="49">
        <v>0</v>
      </c>
      <c r="U68" s="49">
        <v>0</v>
      </c>
      <c r="V68" s="49">
        <v>0</v>
      </c>
      <c r="W68" s="49">
        <v>0</v>
      </c>
      <c r="X68" s="49">
        <v>25</v>
      </c>
      <c r="Y68" s="49">
        <v>10</v>
      </c>
      <c r="Z68" s="49">
        <v>0</v>
      </c>
      <c r="AA68" s="49">
        <v>0</v>
      </c>
      <c r="AB68" s="49">
        <v>15</v>
      </c>
      <c r="AC68" s="49">
        <v>6</v>
      </c>
      <c r="AD68" s="49">
        <v>186</v>
      </c>
      <c r="AE68" s="49">
        <v>77</v>
      </c>
      <c r="AF68" s="49">
        <v>243</v>
      </c>
      <c r="AG68" s="49">
        <v>100</v>
      </c>
      <c r="AH68" s="49">
        <v>128</v>
      </c>
      <c r="AI68" s="49">
        <v>53</v>
      </c>
      <c r="AJ68" s="49">
        <v>4</v>
      </c>
      <c r="AK68" s="49">
        <v>0</v>
      </c>
      <c r="AL68" s="49">
        <v>0</v>
      </c>
      <c r="AM68" s="49">
        <v>0</v>
      </c>
      <c r="AN68" s="49">
        <v>0</v>
      </c>
      <c r="AO68" s="49">
        <v>13</v>
      </c>
      <c r="AP68" s="463" t="s">
        <v>47</v>
      </c>
      <c r="AQ68" s="464"/>
      <c r="AR68" s="464"/>
      <c r="AS68" s="464"/>
      <c r="AT68" s="464"/>
      <c r="AU68" s="464"/>
      <c r="AV68" s="462"/>
    </row>
    <row r="69" spans="1:48" ht="198">
      <c r="A69" s="54" t="s">
        <v>48</v>
      </c>
      <c r="B69" s="49">
        <v>255</v>
      </c>
      <c r="C69" s="49">
        <v>104</v>
      </c>
      <c r="D69" s="49">
        <v>136</v>
      </c>
      <c r="E69" s="49">
        <v>15</v>
      </c>
      <c r="F69" s="50">
        <v>0</v>
      </c>
      <c r="G69" s="50">
        <v>0</v>
      </c>
      <c r="H69" s="50">
        <v>0</v>
      </c>
      <c r="I69" s="50">
        <v>0</v>
      </c>
      <c r="J69" s="50">
        <v>0</v>
      </c>
      <c r="K69" s="50">
        <v>0</v>
      </c>
      <c r="L69" s="50">
        <v>0</v>
      </c>
      <c r="M69" s="50">
        <v>0</v>
      </c>
      <c r="N69" s="50">
        <v>0</v>
      </c>
      <c r="O69" s="50">
        <v>0</v>
      </c>
      <c r="P69" s="50">
        <v>0</v>
      </c>
      <c r="Q69" s="50">
        <v>0</v>
      </c>
      <c r="R69" s="50">
        <v>0</v>
      </c>
      <c r="S69" s="50">
        <v>0</v>
      </c>
      <c r="T69" s="50">
        <v>0</v>
      </c>
      <c r="U69" s="50">
        <v>0</v>
      </c>
      <c r="V69" s="50">
        <v>30</v>
      </c>
      <c r="W69" s="50">
        <v>12</v>
      </c>
      <c r="X69" s="50">
        <v>28</v>
      </c>
      <c r="Y69" s="50">
        <v>11</v>
      </c>
      <c r="Z69" s="50">
        <v>0</v>
      </c>
      <c r="AA69" s="50">
        <v>0</v>
      </c>
      <c r="AB69" s="50">
        <v>0</v>
      </c>
      <c r="AC69" s="50">
        <v>0</v>
      </c>
      <c r="AD69" s="50">
        <v>168</v>
      </c>
      <c r="AE69" s="50">
        <v>35</v>
      </c>
      <c r="AF69" s="50">
        <v>166</v>
      </c>
      <c r="AG69" s="50">
        <v>65</v>
      </c>
      <c r="AH69" s="50">
        <v>0</v>
      </c>
      <c r="AI69" s="50">
        <v>0</v>
      </c>
      <c r="AJ69" s="49">
        <v>0</v>
      </c>
      <c r="AK69" s="49">
        <v>1</v>
      </c>
      <c r="AL69" s="49">
        <v>1</v>
      </c>
      <c r="AM69" s="49">
        <v>0.5</v>
      </c>
      <c r="AN69" s="49">
        <v>0</v>
      </c>
      <c r="AO69" s="49">
        <v>1</v>
      </c>
      <c r="AP69" s="49" t="s">
        <v>49</v>
      </c>
      <c r="AQ69" s="49">
        <v>1</v>
      </c>
      <c r="AR69" s="49">
        <v>19</v>
      </c>
      <c r="AS69" s="50">
        <v>1</v>
      </c>
      <c r="AT69" s="49" t="s">
        <v>49</v>
      </c>
      <c r="AU69" s="49" t="s">
        <v>50</v>
      </c>
      <c r="AV69" s="49" t="s">
        <v>50</v>
      </c>
    </row>
    <row r="70" spans="1:48" ht="112.5">
      <c r="A70" s="122" t="s">
        <v>51</v>
      </c>
      <c r="B70" s="52">
        <v>11</v>
      </c>
      <c r="C70" s="52">
        <v>-12</v>
      </c>
      <c r="D70" s="52">
        <v>14</v>
      </c>
      <c r="E70" s="52">
        <v>9</v>
      </c>
      <c r="F70" s="52">
        <v>-1</v>
      </c>
      <c r="G70" s="52">
        <v>-0.4</v>
      </c>
      <c r="H70" s="52">
        <v>-1</v>
      </c>
      <c r="I70" s="52">
        <v>0</v>
      </c>
      <c r="J70" s="52">
        <v>0</v>
      </c>
      <c r="K70" s="52">
        <v>0</v>
      </c>
      <c r="L70" s="52">
        <v>0</v>
      </c>
      <c r="M70" s="52">
        <v>0</v>
      </c>
      <c r="N70" s="52">
        <v>0</v>
      </c>
      <c r="O70" s="52">
        <v>0</v>
      </c>
      <c r="P70" s="52">
        <v>0</v>
      </c>
      <c r="Q70" s="52">
        <v>0</v>
      </c>
      <c r="R70" s="52">
        <v>0</v>
      </c>
      <c r="S70" s="52">
        <v>0</v>
      </c>
      <c r="T70" s="52">
        <v>0</v>
      </c>
      <c r="U70" s="52">
        <v>0</v>
      </c>
      <c r="V70" s="52">
        <v>30</v>
      </c>
      <c r="W70" s="52">
        <v>12</v>
      </c>
      <c r="X70" s="52">
        <v>3</v>
      </c>
      <c r="Y70" s="52">
        <v>1</v>
      </c>
      <c r="Z70" s="52">
        <v>0</v>
      </c>
      <c r="AA70" s="52">
        <v>0</v>
      </c>
      <c r="AB70" s="52">
        <v>-15</v>
      </c>
      <c r="AC70" s="52">
        <v>-6</v>
      </c>
      <c r="AD70" s="52">
        <v>-18</v>
      </c>
      <c r="AE70" s="52">
        <v>-42</v>
      </c>
      <c r="AF70" s="52">
        <v>-77</v>
      </c>
      <c r="AG70" s="52">
        <v>-35</v>
      </c>
      <c r="AH70" s="52">
        <v>-128</v>
      </c>
      <c r="AI70" s="52">
        <v>-53</v>
      </c>
      <c r="AJ70" s="52">
        <v>-4</v>
      </c>
      <c r="AK70" s="52">
        <v>1</v>
      </c>
      <c r="AL70" s="52">
        <v>1</v>
      </c>
      <c r="AM70" s="52">
        <v>0.5</v>
      </c>
      <c r="AN70" s="52">
        <v>0</v>
      </c>
      <c r="AO70" s="52">
        <v>-12</v>
      </c>
      <c r="AP70" s="53" t="s">
        <v>64</v>
      </c>
      <c r="AQ70" s="52">
        <v>1</v>
      </c>
      <c r="AR70" s="52">
        <v>19</v>
      </c>
      <c r="AS70" s="52">
        <v>1</v>
      </c>
      <c r="AT70" s="53" t="s">
        <v>64</v>
      </c>
      <c r="AU70" s="52" t="s">
        <v>47</v>
      </c>
      <c r="AV70" s="52" t="s">
        <v>47</v>
      </c>
    </row>
    <row r="71" spans="1:48" ht="306">
      <c r="A71" s="54" t="s">
        <v>65</v>
      </c>
      <c r="B71" s="463" t="s">
        <v>2761</v>
      </c>
      <c r="C71" s="464"/>
      <c r="D71" s="464"/>
      <c r="E71" s="462"/>
      <c r="F71" s="463" t="s">
        <v>2762</v>
      </c>
      <c r="G71" s="464"/>
      <c r="H71" s="464"/>
      <c r="I71" s="464"/>
      <c r="J71" s="464"/>
      <c r="K71" s="462"/>
      <c r="L71" s="463" t="s">
        <v>2763</v>
      </c>
      <c r="M71" s="462"/>
      <c r="N71" s="463" t="s">
        <v>2764</v>
      </c>
      <c r="O71" s="462"/>
      <c r="P71" s="463" t="s">
        <v>2765</v>
      </c>
      <c r="Q71" s="464"/>
      <c r="R71" s="464"/>
      <c r="S71" s="464"/>
      <c r="T71" s="464"/>
      <c r="U71" s="462"/>
      <c r="V71" s="463" t="s">
        <v>2766</v>
      </c>
      <c r="W71" s="464"/>
      <c r="X71" s="464"/>
      <c r="Y71" s="464"/>
      <c r="Z71" s="464"/>
      <c r="AA71" s="464"/>
      <c r="AB71" s="464"/>
      <c r="AC71" s="462"/>
      <c r="AD71" s="463" t="s">
        <v>1140</v>
      </c>
      <c r="AE71" s="462"/>
      <c r="AF71" s="463" t="s">
        <v>431</v>
      </c>
      <c r="AG71" s="462"/>
      <c r="AH71" s="463" t="s">
        <v>2767</v>
      </c>
      <c r="AI71" s="462"/>
      <c r="AJ71" s="50" t="s">
        <v>1384</v>
      </c>
      <c r="AK71" s="463" t="s">
        <v>1371</v>
      </c>
      <c r="AL71" s="462"/>
      <c r="AM71" s="463" t="s">
        <v>1515</v>
      </c>
      <c r="AN71" s="462"/>
      <c r="AO71" s="50" t="s">
        <v>2768</v>
      </c>
      <c r="AP71" s="50" t="s">
        <v>2731</v>
      </c>
      <c r="AQ71" s="463" t="s">
        <v>2769</v>
      </c>
      <c r="AR71" s="462"/>
      <c r="AS71" s="50" t="s">
        <v>81</v>
      </c>
      <c r="AT71" s="50" t="s">
        <v>82</v>
      </c>
      <c r="AU71" s="50" t="s">
        <v>496</v>
      </c>
      <c r="AV71" s="50" t="s">
        <v>2770</v>
      </c>
    </row>
    <row r="72" spans="1:48" ht="40.5" customHeight="1">
      <c r="A72" s="441" t="s">
        <v>2771</v>
      </c>
      <c r="B72" s="464"/>
      <c r="C72" s="464"/>
      <c r="D72" s="464"/>
      <c r="E72" s="464"/>
      <c r="F72" s="464"/>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2"/>
    </row>
    <row r="73" spans="1:48" ht="108">
      <c r="A73" s="54" t="s">
        <v>46</v>
      </c>
      <c r="B73" s="49">
        <v>683</v>
      </c>
      <c r="C73" s="49">
        <v>296</v>
      </c>
      <c r="D73" s="49">
        <v>345</v>
      </c>
      <c r="E73" s="49">
        <v>42</v>
      </c>
      <c r="F73" s="49">
        <v>1</v>
      </c>
      <c r="G73" s="49">
        <v>0</v>
      </c>
      <c r="H73" s="49">
        <v>1</v>
      </c>
      <c r="I73" s="49">
        <v>0.1</v>
      </c>
      <c r="J73" s="49">
        <v>0</v>
      </c>
      <c r="K73" s="49">
        <v>0</v>
      </c>
      <c r="L73" s="49">
        <v>0</v>
      </c>
      <c r="M73" s="49">
        <v>0</v>
      </c>
      <c r="N73" s="49">
        <v>0</v>
      </c>
      <c r="O73" s="49">
        <v>0</v>
      </c>
      <c r="P73" s="49">
        <v>0</v>
      </c>
      <c r="Q73" s="49">
        <v>0</v>
      </c>
      <c r="R73" s="49">
        <v>1</v>
      </c>
      <c r="S73" s="49">
        <v>6.8</v>
      </c>
      <c r="T73" s="49">
        <v>0</v>
      </c>
      <c r="U73" s="49">
        <v>0</v>
      </c>
      <c r="V73" s="49">
        <v>240</v>
      </c>
      <c r="W73" s="49">
        <v>35</v>
      </c>
      <c r="X73" s="49">
        <v>22</v>
      </c>
      <c r="Y73" s="49">
        <v>3.2</v>
      </c>
      <c r="Z73" s="49">
        <v>6</v>
      </c>
      <c r="AA73" s="49">
        <v>0.8</v>
      </c>
      <c r="AB73" s="49">
        <v>95</v>
      </c>
      <c r="AC73" s="49">
        <v>14</v>
      </c>
      <c r="AD73" s="49">
        <v>530</v>
      </c>
      <c r="AE73" s="49">
        <v>49</v>
      </c>
      <c r="AF73" s="49">
        <v>520</v>
      </c>
      <c r="AG73" s="49">
        <v>76</v>
      </c>
      <c r="AH73" s="49">
        <v>280</v>
      </c>
      <c r="AI73" s="49">
        <v>41</v>
      </c>
      <c r="AJ73" s="49">
        <v>3</v>
      </c>
      <c r="AK73" s="49">
        <v>0</v>
      </c>
      <c r="AL73" s="49">
        <v>0</v>
      </c>
      <c r="AM73" s="49">
        <v>1</v>
      </c>
      <c r="AN73" s="49">
        <v>1</v>
      </c>
      <c r="AO73" s="49">
        <v>14</v>
      </c>
      <c r="AP73" s="463" t="s">
        <v>47</v>
      </c>
      <c r="AQ73" s="464"/>
      <c r="AR73" s="464"/>
      <c r="AS73" s="464"/>
      <c r="AT73" s="464"/>
      <c r="AU73" s="464"/>
      <c r="AV73" s="462"/>
    </row>
    <row r="74" spans="1:48" ht="198">
      <c r="A74" s="54" t="s">
        <v>48</v>
      </c>
      <c r="B74" s="49">
        <v>702</v>
      </c>
      <c r="C74" s="49">
        <v>301</v>
      </c>
      <c r="D74" s="49">
        <v>353</v>
      </c>
      <c r="E74" s="49">
        <v>48</v>
      </c>
      <c r="F74" s="50">
        <v>0</v>
      </c>
      <c r="G74" s="50">
        <v>0</v>
      </c>
      <c r="H74" s="50">
        <v>0</v>
      </c>
      <c r="I74" s="50">
        <v>0</v>
      </c>
      <c r="J74" s="50">
        <v>0</v>
      </c>
      <c r="K74" s="50">
        <v>0</v>
      </c>
      <c r="L74" s="50">
        <v>0</v>
      </c>
      <c r="M74" s="50">
        <v>0</v>
      </c>
      <c r="N74" s="50">
        <v>0</v>
      </c>
      <c r="O74" s="50">
        <v>0</v>
      </c>
      <c r="P74" s="50">
        <v>0</v>
      </c>
      <c r="Q74" s="50">
        <v>0</v>
      </c>
      <c r="R74" s="50">
        <v>0</v>
      </c>
      <c r="S74" s="50">
        <v>0</v>
      </c>
      <c r="T74" s="50">
        <v>0</v>
      </c>
      <c r="U74" s="50">
        <v>0</v>
      </c>
      <c r="V74" s="50">
        <v>5</v>
      </c>
      <c r="W74" s="50">
        <v>0.7</v>
      </c>
      <c r="X74" s="50">
        <v>34</v>
      </c>
      <c r="Y74" s="50">
        <v>5</v>
      </c>
      <c r="Z74" s="50">
        <v>0</v>
      </c>
      <c r="AA74" s="50">
        <v>0</v>
      </c>
      <c r="AB74" s="50">
        <v>60</v>
      </c>
      <c r="AC74" s="50">
        <v>8</v>
      </c>
      <c r="AD74" s="50">
        <v>498</v>
      </c>
      <c r="AE74" s="50">
        <v>77</v>
      </c>
      <c r="AF74" s="50">
        <v>702</v>
      </c>
      <c r="AG74" s="50">
        <v>100</v>
      </c>
      <c r="AH74" s="50">
        <v>702</v>
      </c>
      <c r="AI74" s="50">
        <v>100</v>
      </c>
      <c r="AJ74" s="49">
        <v>4</v>
      </c>
      <c r="AK74" s="49">
        <v>0</v>
      </c>
      <c r="AL74" s="49">
        <v>0</v>
      </c>
      <c r="AM74" s="49">
        <v>1</v>
      </c>
      <c r="AN74" s="49">
        <v>1</v>
      </c>
      <c r="AO74" s="49">
        <v>7</v>
      </c>
      <c r="AP74" s="49" t="s">
        <v>49</v>
      </c>
      <c r="AQ74" s="49">
        <v>1</v>
      </c>
      <c r="AR74" s="49">
        <v>5</v>
      </c>
      <c r="AS74" s="50">
        <v>0</v>
      </c>
      <c r="AT74" s="49" t="s">
        <v>49</v>
      </c>
      <c r="AU74" s="49" t="s">
        <v>50</v>
      </c>
      <c r="AV74" s="49" t="s">
        <v>49</v>
      </c>
    </row>
    <row r="75" spans="1:48" ht="112.5">
      <c r="A75" s="122" t="s">
        <v>51</v>
      </c>
      <c r="B75" s="52">
        <v>19</v>
      </c>
      <c r="C75" s="52">
        <v>5</v>
      </c>
      <c r="D75" s="52">
        <v>8</v>
      </c>
      <c r="E75" s="52">
        <v>6</v>
      </c>
      <c r="F75" s="52">
        <v>-1</v>
      </c>
      <c r="G75" s="52">
        <v>0</v>
      </c>
      <c r="H75" s="52">
        <v>-1</v>
      </c>
      <c r="I75" s="52">
        <v>0</v>
      </c>
      <c r="J75" s="52">
        <v>0</v>
      </c>
      <c r="K75" s="52">
        <v>0</v>
      </c>
      <c r="L75" s="52">
        <v>0</v>
      </c>
      <c r="M75" s="52">
        <v>0</v>
      </c>
      <c r="N75" s="52">
        <v>0</v>
      </c>
      <c r="O75" s="52">
        <v>0</v>
      </c>
      <c r="P75" s="52">
        <v>0</v>
      </c>
      <c r="Q75" s="52">
        <v>0</v>
      </c>
      <c r="R75" s="52">
        <v>-1</v>
      </c>
      <c r="S75" s="52">
        <v>-6.8</v>
      </c>
      <c r="T75" s="52">
        <v>0</v>
      </c>
      <c r="U75" s="52">
        <v>0</v>
      </c>
      <c r="V75" s="52">
        <v>-235</v>
      </c>
      <c r="W75" s="52">
        <v>-34</v>
      </c>
      <c r="X75" s="52">
        <v>12</v>
      </c>
      <c r="Y75" s="52">
        <v>1.8</v>
      </c>
      <c r="Z75" s="52">
        <v>-6</v>
      </c>
      <c r="AA75" s="52">
        <v>-0.8</v>
      </c>
      <c r="AB75" s="52">
        <v>-35</v>
      </c>
      <c r="AC75" s="52">
        <v>-6</v>
      </c>
      <c r="AD75" s="52">
        <v>-32</v>
      </c>
      <c r="AE75" s="52">
        <v>28</v>
      </c>
      <c r="AF75" s="52">
        <v>182</v>
      </c>
      <c r="AG75" s="52">
        <v>24</v>
      </c>
      <c r="AH75" s="52">
        <v>422</v>
      </c>
      <c r="AI75" s="52">
        <v>59</v>
      </c>
      <c r="AJ75" s="52">
        <v>1</v>
      </c>
      <c r="AK75" s="52">
        <v>0</v>
      </c>
      <c r="AL75" s="52">
        <v>0</v>
      </c>
      <c r="AM75" s="52">
        <v>0</v>
      </c>
      <c r="AN75" s="52">
        <v>0</v>
      </c>
      <c r="AO75" s="52">
        <v>7</v>
      </c>
      <c r="AP75" s="53" t="s">
        <v>64</v>
      </c>
      <c r="AQ75" s="52">
        <v>1</v>
      </c>
      <c r="AR75" s="52">
        <v>5</v>
      </c>
      <c r="AS75" s="52">
        <v>0</v>
      </c>
      <c r="AT75" s="53" t="s">
        <v>64</v>
      </c>
      <c r="AU75" s="52" t="s">
        <v>47</v>
      </c>
      <c r="AV75" s="53" t="s">
        <v>64</v>
      </c>
    </row>
    <row r="76" spans="1:48" ht="409.5">
      <c r="A76" s="54" t="s">
        <v>65</v>
      </c>
      <c r="B76" s="463" t="s">
        <v>2772</v>
      </c>
      <c r="C76" s="464"/>
      <c r="D76" s="464"/>
      <c r="E76" s="462"/>
      <c r="F76" s="501" t="s">
        <v>2773</v>
      </c>
      <c r="G76" s="464"/>
      <c r="H76" s="464"/>
      <c r="I76" s="464"/>
      <c r="J76" s="464"/>
      <c r="K76" s="462"/>
      <c r="L76" s="463" t="s">
        <v>2774</v>
      </c>
      <c r="M76" s="462"/>
      <c r="N76" s="463" t="s">
        <v>2775</v>
      </c>
      <c r="O76" s="462"/>
      <c r="P76" s="463" t="s">
        <v>2776</v>
      </c>
      <c r="Q76" s="464"/>
      <c r="R76" s="464"/>
      <c r="S76" s="464"/>
      <c r="T76" s="464"/>
      <c r="U76" s="462"/>
      <c r="V76" s="463" t="s">
        <v>2777</v>
      </c>
      <c r="W76" s="464"/>
      <c r="X76" s="464"/>
      <c r="Y76" s="464"/>
      <c r="Z76" s="464"/>
      <c r="AA76" s="464"/>
      <c r="AB76" s="464"/>
      <c r="AC76" s="462"/>
      <c r="AD76" s="463" t="s">
        <v>268</v>
      </c>
      <c r="AE76" s="462"/>
      <c r="AF76" s="463" t="s">
        <v>73</v>
      </c>
      <c r="AG76" s="462"/>
      <c r="AH76" s="463" t="s">
        <v>2778</v>
      </c>
      <c r="AI76" s="462"/>
      <c r="AJ76" s="50" t="s">
        <v>2779</v>
      </c>
      <c r="AK76" s="463" t="s">
        <v>892</v>
      </c>
      <c r="AL76" s="462"/>
      <c r="AM76" s="463" t="s">
        <v>2716</v>
      </c>
      <c r="AN76" s="462"/>
      <c r="AO76" s="50" t="s">
        <v>78</v>
      </c>
      <c r="AP76" s="50" t="s">
        <v>2780</v>
      </c>
      <c r="AQ76" s="463" t="s">
        <v>2781</v>
      </c>
      <c r="AR76" s="462"/>
      <c r="AS76" s="50" t="s">
        <v>150</v>
      </c>
      <c r="AT76" s="50" t="s">
        <v>82</v>
      </c>
      <c r="AU76" s="50" t="s">
        <v>496</v>
      </c>
      <c r="AV76" s="50" t="s">
        <v>2782</v>
      </c>
    </row>
    <row r="77" spans="1:48" ht="52.5" customHeight="1">
      <c r="A77" s="441" t="s">
        <v>2783</v>
      </c>
      <c r="B77" s="464"/>
      <c r="C77" s="464"/>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2"/>
    </row>
    <row r="78" spans="1:48" ht="108">
      <c r="A78" s="54" t="s">
        <v>46</v>
      </c>
      <c r="B78" s="49">
        <v>263</v>
      </c>
      <c r="C78" s="49">
        <v>110</v>
      </c>
      <c r="D78" s="49">
        <v>129</v>
      </c>
      <c r="E78" s="49">
        <v>24</v>
      </c>
      <c r="F78" s="49">
        <v>0</v>
      </c>
      <c r="G78" s="49">
        <v>0</v>
      </c>
      <c r="H78" s="49">
        <v>0</v>
      </c>
      <c r="I78" s="49">
        <v>0</v>
      </c>
      <c r="J78" s="49">
        <v>0</v>
      </c>
      <c r="K78" s="49">
        <v>0</v>
      </c>
      <c r="L78" s="49">
        <v>0</v>
      </c>
      <c r="M78" s="49">
        <v>0</v>
      </c>
      <c r="N78" s="49">
        <v>0</v>
      </c>
      <c r="O78" s="49">
        <v>0</v>
      </c>
      <c r="P78" s="49">
        <v>0</v>
      </c>
      <c r="Q78" s="49">
        <v>0</v>
      </c>
      <c r="R78" s="49">
        <v>0</v>
      </c>
      <c r="S78" s="49">
        <v>0</v>
      </c>
      <c r="T78" s="49">
        <v>0</v>
      </c>
      <c r="U78" s="49">
        <v>0</v>
      </c>
      <c r="V78" s="49">
        <v>0</v>
      </c>
      <c r="W78" s="49">
        <v>0</v>
      </c>
      <c r="X78" s="49">
        <v>10</v>
      </c>
      <c r="Y78" s="49">
        <v>3.7</v>
      </c>
      <c r="Z78" s="49">
        <v>0</v>
      </c>
      <c r="AA78" s="49">
        <v>0</v>
      </c>
      <c r="AB78" s="49">
        <v>45</v>
      </c>
      <c r="AC78" s="49">
        <v>17</v>
      </c>
      <c r="AD78" s="49">
        <v>240</v>
      </c>
      <c r="AE78" s="49">
        <v>90</v>
      </c>
      <c r="AF78" s="49">
        <v>110</v>
      </c>
      <c r="AG78" s="49">
        <v>45</v>
      </c>
      <c r="AH78" s="49">
        <v>260</v>
      </c>
      <c r="AI78" s="49">
        <v>98</v>
      </c>
      <c r="AJ78" s="49">
        <v>3</v>
      </c>
      <c r="AK78" s="49">
        <v>0</v>
      </c>
      <c r="AL78" s="49">
        <v>0</v>
      </c>
      <c r="AM78" s="49">
        <v>1</v>
      </c>
      <c r="AN78" s="49">
        <v>1</v>
      </c>
      <c r="AO78" s="49">
        <v>8</v>
      </c>
      <c r="AP78" s="49">
        <v>1035</v>
      </c>
      <c r="AQ78" s="49">
        <v>452</v>
      </c>
      <c r="AR78" s="49">
        <v>540</v>
      </c>
      <c r="AS78" s="49">
        <v>43</v>
      </c>
      <c r="AT78" s="49">
        <v>2</v>
      </c>
      <c r="AU78" s="49">
        <v>0.2</v>
      </c>
      <c r="AV78" s="49">
        <v>2</v>
      </c>
    </row>
    <row r="79" spans="1:48" ht="198">
      <c r="A79" s="54" t="s">
        <v>48</v>
      </c>
      <c r="B79" s="49">
        <v>290</v>
      </c>
      <c r="C79" s="49">
        <v>137</v>
      </c>
      <c r="D79" s="49">
        <v>130</v>
      </c>
      <c r="E79" s="49">
        <v>23</v>
      </c>
      <c r="F79" s="50">
        <v>0</v>
      </c>
      <c r="G79" s="50">
        <v>0</v>
      </c>
      <c r="H79" s="50">
        <v>0</v>
      </c>
      <c r="I79" s="50">
        <v>0</v>
      </c>
      <c r="J79" s="50">
        <v>0</v>
      </c>
      <c r="K79" s="50">
        <v>0</v>
      </c>
      <c r="L79" s="50">
        <v>0</v>
      </c>
      <c r="M79" s="50">
        <v>0</v>
      </c>
      <c r="N79" s="50">
        <v>0</v>
      </c>
      <c r="O79" s="50">
        <v>0</v>
      </c>
      <c r="P79" s="50">
        <v>0</v>
      </c>
      <c r="Q79" s="50">
        <v>0</v>
      </c>
      <c r="R79" s="50">
        <v>0</v>
      </c>
      <c r="S79" s="50">
        <v>0</v>
      </c>
      <c r="T79" s="50">
        <v>0</v>
      </c>
      <c r="U79" s="50">
        <v>0</v>
      </c>
      <c r="V79" s="50">
        <v>10</v>
      </c>
      <c r="W79" s="50">
        <v>3</v>
      </c>
      <c r="X79" s="50">
        <v>12</v>
      </c>
      <c r="Y79" s="50">
        <v>4</v>
      </c>
      <c r="Z79" s="50">
        <v>10</v>
      </c>
      <c r="AA79" s="50">
        <v>3</v>
      </c>
      <c r="AB79" s="50">
        <v>0</v>
      </c>
      <c r="AC79" s="50">
        <v>0</v>
      </c>
      <c r="AD79" s="50">
        <v>245</v>
      </c>
      <c r="AE79" s="50">
        <v>84</v>
      </c>
      <c r="AF79" s="50">
        <v>15</v>
      </c>
      <c r="AG79" s="50">
        <v>5</v>
      </c>
      <c r="AH79" s="50">
        <v>134</v>
      </c>
      <c r="AI79" s="50">
        <v>46</v>
      </c>
      <c r="AJ79" s="49">
        <v>2</v>
      </c>
      <c r="AK79" s="49">
        <v>0</v>
      </c>
      <c r="AL79" s="49">
        <v>0</v>
      </c>
      <c r="AM79" s="49">
        <v>1</v>
      </c>
      <c r="AN79" s="49">
        <v>1</v>
      </c>
      <c r="AO79" s="49">
        <v>6</v>
      </c>
      <c r="AP79" s="49" t="s">
        <v>50</v>
      </c>
      <c r="AQ79" s="49">
        <v>1</v>
      </c>
      <c r="AR79" s="49">
        <v>10</v>
      </c>
      <c r="AS79" s="50">
        <v>0</v>
      </c>
      <c r="AT79" s="49" t="s">
        <v>50</v>
      </c>
      <c r="AU79" s="49" t="s">
        <v>50</v>
      </c>
      <c r="AV79" s="49" t="s">
        <v>50</v>
      </c>
    </row>
    <row r="80" spans="1:48" ht="112.5">
      <c r="A80" s="122" t="s">
        <v>51</v>
      </c>
      <c r="B80" s="52">
        <v>27</v>
      </c>
      <c r="C80" s="52">
        <v>27</v>
      </c>
      <c r="D80" s="52">
        <v>1</v>
      </c>
      <c r="E80" s="52">
        <v>-1</v>
      </c>
      <c r="F80" s="52">
        <v>0</v>
      </c>
      <c r="G80" s="52">
        <v>0</v>
      </c>
      <c r="H80" s="52">
        <v>0</v>
      </c>
      <c r="I80" s="52">
        <v>0</v>
      </c>
      <c r="J80" s="52">
        <v>0</v>
      </c>
      <c r="K80" s="52">
        <v>0</v>
      </c>
      <c r="L80" s="52">
        <v>0</v>
      </c>
      <c r="M80" s="52">
        <v>0</v>
      </c>
      <c r="N80" s="52">
        <v>0</v>
      </c>
      <c r="O80" s="52">
        <v>0</v>
      </c>
      <c r="P80" s="52">
        <v>0</v>
      </c>
      <c r="Q80" s="52">
        <v>0</v>
      </c>
      <c r="R80" s="52">
        <v>0</v>
      </c>
      <c r="S80" s="52">
        <v>0</v>
      </c>
      <c r="T80" s="52">
        <v>0</v>
      </c>
      <c r="U80" s="52">
        <v>0</v>
      </c>
      <c r="V80" s="52">
        <v>10</v>
      </c>
      <c r="W80" s="52">
        <v>3</v>
      </c>
      <c r="X80" s="52">
        <v>2</v>
      </c>
      <c r="Y80" s="52">
        <v>0.3</v>
      </c>
      <c r="Z80" s="52">
        <v>10</v>
      </c>
      <c r="AA80" s="52">
        <v>3</v>
      </c>
      <c r="AB80" s="52">
        <v>-45</v>
      </c>
      <c r="AC80" s="52">
        <v>-17</v>
      </c>
      <c r="AD80" s="52">
        <v>5</v>
      </c>
      <c r="AE80" s="52">
        <v>-6</v>
      </c>
      <c r="AF80" s="52">
        <v>-95</v>
      </c>
      <c r="AG80" s="52">
        <v>-40</v>
      </c>
      <c r="AH80" s="52">
        <v>-126</v>
      </c>
      <c r="AI80" s="52">
        <v>-52</v>
      </c>
      <c r="AJ80" s="52">
        <v>-1</v>
      </c>
      <c r="AK80" s="52">
        <v>0</v>
      </c>
      <c r="AL80" s="52">
        <v>0</v>
      </c>
      <c r="AM80" s="52">
        <v>0</v>
      </c>
      <c r="AN80" s="52">
        <v>0</v>
      </c>
      <c r="AO80" s="52">
        <v>-2</v>
      </c>
      <c r="AP80" s="52" t="s">
        <v>47</v>
      </c>
      <c r="AQ80" s="52">
        <v>1</v>
      </c>
      <c r="AR80" s="52">
        <v>10</v>
      </c>
      <c r="AS80" s="52">
        <v>0</v>
      </c>
      <c r="AT80" s="52" t="s">
        <v>47</v>
      </c>
      <c r="AU80" s="52" t="s">
        <v>47</v>
      </c>
      <c r="AV80" s="52" t="s">
        <v>47</v>
      </c>
    </row>
    <row r="81" spans="1:48" ht="216">
      <c r="A81" s="54" t="s">
        <v>65</v>
      </c>
      <c r="B81" s="463" t="s">
        <v>2784</v>
      </c>
      <c r="C81" s="464"/>
      <c r="D81" s="464"/>
      <c r="E81" s="462"/>
      <c r="F81" s="463" t="s">
        <v>2785</v>
      </c>
      <c r="G81" s="464"/>
      <c r="H81" s="464"/>
      <c r="I81" s="464"/>
      <c r="J81" s="464"/>
      <c r="K81" s="462"/>
      <c r="L81" s="463" t="s">
        <v>2786</v>
      </c>
      <c r="M81" s="462"/>
      <c r="N81" s="463" t="s">
        <v>2787</v>
      </c>
      <c r="O81" s="462"/>
      <c r="P81" s="463" t="s">
        <v>2788</v>
      </c>
      <c r="Q81" s="464"/>
      <c r="R81" s="464"/>
      <c r="S81" s="464"/>
      <c r="T81" s="464"/>
      <c r="U81" s="462"/>
      <c r="V81" s="501" t="s">
        <v>2789</v>
      </c>
      <c r="W81" s="464"/>
      <c r="X81" s="464"/>
      <c r="Y81" s="464"/>
      <c r="Z81" s="464"/>
      <c r="AA81" s="464"/>
      <c r="AB81" s="464"/>
      <c r="AC81" s="462"/>
      <c r="AD81" s="463" t="s">
        <v>72</v>
      </c>
      <c r="AE81" s="462"/>
      <c r="AF81" s="463" t="s">
        <v>431</v>
      </c>
      <c r="AG81" s="462"/>
      <c r="AH81" s="463" t="s">
        <v>2790</v>
      </c>
      <c r="AI81" s="462"/>
      <c r="AJ81" s="50" t="s">
        <v>2791</v>
      </c>
      <c r="AK81" s="463" t="s">
        <v>1231</v>
      </c>
      <c r="AL81" s="462"/>
      <c r="AM81" s="463" t="s">
        <v>175</v>
      </c>
      <c r="AN81" s="462"/>
      <c r="AO81" s="50" t="s">
        <v>239</v>
      </c>
      <c r="AP81" s="50" t="s">
        <v>2294</v>
      </c>
      <c r="AQ81" s="463" t="s">
        <v>2758</v>
      </c>
      <c r="AR81" s="462"/>
      <c r="AS81" s="50" t="s">
        <v>150</v>
      </c>
      <c r="AT81" s="50" t="s">
        <v>130</v>
      </c>
      <c r="AU81" s="50" t="s">
        <v>496</v>
      </c>
      <c r="AV81" s="50" t="s">
        <v>2746</v>
      </c>
    </row>
    <row r="82" spans="1:48" ht="52.5" customHeight="1">
      <c r="A82" s="441" t="s">
        <v>2792</v>
      </c>
      <c r="B82" s="464"/>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2"/>
    </row>
    <row r="83" spans="1:48" ht="108">
      <c r="A83" s="54" t="s">
        <v>46</v>
      </c>
      <c r="B83" s="49">
        <v>393</v>
      </c>
      <c r="C83" s="49">
        <v>181</v>
      </c>
      <c r="D83" s="49">
        <v>190</v>
      </c>
      <c r="E83" s="49">
        <v>22</v>
      </c>
      <c r="F83" s="49">
        <v>0</v>
      </c>
      <c r="G83" s="49">
        <v>0</v>
      </c>
      <c r="H83" s="49">
        <v>0</v>
      </c>
      <c r="I83" s="49">
        <v>0</v>
      </c>
      <c r="J83" s="49">
        <v>0</v>
      </c>
      <c r="K83" s="49">
        <v>0</v>
      </c>
      <c r="L83" s="49">
        <v>0</v>
      </c>
      <c r="M83" s="49">
        <v>0</v>
      </c>
      <c r="N83" s="49">
        <v>0</v>
      </c>
      <c r="O83" s="49">
        <v>0</v>
      </c>
      <c r="P83" s="49">
        <v>1</v>
      </c>
      <c r="Q83" s="49">
        <v>0.3</v>
      </c>
      <c r="R83" s="49">
        <v>1</v>
      </c>
      <c r="S83" s="49">
        <v>0.3</v>
      </c>
      <c r="T83" s="49">
        <v>0</v>
      </c>
      <c r="U83" s="49">
        <v>0</v>
      </c>
      <c r="V83" s="49">
        <v>350</v>
      </c>
      <c r="W83" s="49">
        <v>89</v>
      </c>
      <c r="X83" s="49">
        <v>10</v>
      </c>
      <c r="Y83" s="49">
        <v>3</v>
      </c>
      <c r="Z83" s="49">
        <v>0</v>
      </c>
      <c r="AA83" s="49">
        <v>0</v>
      </c>
      <c r="AB83" s="49">
        <v>0</v>
      </c>
      <c r="AC83" s="49">
        <v>0</v>
      </c>
      <c r="AD83" s="49">
        <v>287</v>
      </c>
      <c r="AE83" s="49">
        <v>73</v>
      </c>
      <c r="AF83" s="49">
        <v>304</v>
      </c>
      <c r="AG83" s="49">
        <v>77</v>
      </c>
      <c r="AH83" s="49">
        <v>393</v>
      </c>
      <c r="AI83" s="49">
        <v>100</v>
      </c>
      <c r="AJ83" s="49">
        <v>3</v>
      </c>
      <c r="AK83" s="49">
        <v>0</v>
      </c>
      <c r="AL83" s="49">
        <v>0</v>
      </c>
      <c r="AM83" s="49">
        <v>1</v>
      </c>
      <c r="AN83" s="49">
        <v>1</v>
      </c>
      <c r="AO83" s="49">
        <v>5</v>
      </c>
      <c r="AP83" s="463" t="s">
        <v>47</v>
      </c>
      <c r="AQ83" s="464"/>
      <c r="AR83" s="464"/>
      <c r="AS83" s="464"/>
      <c r="AT83" s="464"/>
      <c r="AU83" s="464"/>
      <c r="AV83" s="462"/>
    </row>
    <row r="84" spans="1:48" ht="198">
      <c r="A84" s="54" t="s">
        <v>48</v>
      </c>
      <c r="B84" s="49">
        <v>417</v>
      </c>
      <c r="C84" s="49">
        <v>180</v>
      </c>
      <c r="D84" s="49">
        <v>216</v>
      </c>
      <c r="E84" s="49">
        <v>21</v>
      </c>
      <c r="F84" s="50">
        <v>5</v>
      </c>
      <c r="G84" s="50">
        <v>1</v>
      </c>
      <c r="H84" s="50">
        <v>1</v>
      </c>
      <c r="I84" s="50">
        <v>0.2</v>
      </c>
      <c r="J84" s="50">
        <v>0</v>
      </c>
      <c r="K84" s="50">
        <v>0</v>
      </c>
      <c r="L84" s="50">
        <v>0</v>
      </c>
      <c r="M84" s="50">
        <v>0</v>
      </c>
      <c r="N84" s="50">
        <v>0</v>
      </c>
      <c r="O84" s="50">
        <v>0</v>
      </c>
      <c r="P84" s="50">
        <v>0</v>
      </c>
      <c r="Q84" s="50">
        <v>0</v>
      </c>
      <c r="R84" s="50">
        <v>0</v>
      </c>
      <c r="S84" s="50">
        <v>0</v>
      </c>
      <c r="T84" s="50">
        <v>0</v>
      </c>
      <c r="U84" s="50">
        <v>0</v>
      </c>
      <c r="V84" s="50">
        <v>368</v>
      </c>
      <c r="W84" s="50">
        <v>87</v>
      </c>
      <c r="X84" s="50">
        <v>16</v>
      </c>
      <c r="Y84" s="50">
        <v>4</v>
      </c>
      <c r="Z84" s="50">
        <v>1</v>
      </c>
      <c r="AA84" s="50">
        <v>0.2</v>
      </c>
      <c r="AB84" s="50">
        <v>0</v>
      </c>
      <c r="AC84" s="50">
        <v>0</v>
      </c>
      <c r="AD84" s="50">
        <v>297</v>
      </c>
      <c r="AE84" s="50">
        <v>71</v>
      </c>
      <c r="AF84" s="50">
        <v>417</v>
      </c>
      <c r="AG84" s="50">
        <v>100</v>
      </c>
      <c r="AH84" s="50">
        <v>417</v>
      </c>
      <c r="AI84" s="50">
        <v>100</v>
      </c>
      <c r="AJ84" s="49">
        <v>2</v>
      </c>
      <c r="AK84" s="49">
        <v>1</v>
      </c>
      <c r="AL84" s="49">
        <v>2</v>
      </c>
      <c r="AM84" s="49">
        <v>1</v>
      </c>
      <c r="AN84" s="49">
        <v>1</v>
      </c>
      <c r="AO84" s="49">
        <v>5</v>
      </c>
      <c r="AP84" s="49" t="s">
        <v>50</v>
      </c>
      <c r="AQ84" s="49">
        <v>1</v>
      </c>
      <c r="AR84" s="49">
        <v>20</v>
      </c>
      <c r="AS84" s="50">
        <v>1</v>
      </c>
      <c r="AT84" s="49" t="s">
        <v>49</v>
      </c>
      <c r="AU84" s="49" t="s">
        <v>50</v>
      </c>
      <c r="AV84" s="49" t="s">
        <v>50</v>
      </c>
    </row>
    <row r="85" spans="1:48" ht="112.5">
      <c r="A85" s="122" t="s">
        <v>51</v>
      </c>
      <c r="B85" s="52">
        <v>24</v>
      </c>
      <c r="C85" s="52">
        <v>-1</v>
      </c>
      <c r="D85" s="52">
        <v>26</v>
      </c>
      <c r="E85" s="52">
        <v>-1</v>
      </c>
      <c r="F85" s="52">
        <v>5</v>
      </c>
      <c r="G85" s="52">
        <v>1</v>
      </c>
      <c r="H85" s="52">
        <v>1</v>
      </c>
      <c r="I85" s="52">
        <v>0.2</v>
      </c>
      <c r="J85" s="52">
        <v>0</v>
      </c>
      <c r="K85" s="52">
        <v>0</v>
      </c>
      <c r="L85" s="52">
        <v>0</v>
      </c>
      <c r="M85" s="52">
        <v>0</v>
      </c>
      <c r="N85" s="52">
        <v>0</v>
      </c>
      <c r="O85" s="52">
        <v>0</v>
      </c>
      <c r="P85" s="52">
        <v>-1</v>
      </c>
      <c r="Q85" s="52">
        <v>-0.3</v>
      </c>
      <c r="R85" s="52">
        <v>-1</v>
      </c>
      <c r="S85" s="52">
        <v>-0.3</v>
      </c>
      <c r="T85" s="52">
        <v>0</v>
      </c>
      <c r="U85" s="52">
        <v>0</v>
      </c>
      <c r="V85" s="52">
        <v>18</v>
      </c>
      <c r="W85" s="52">
        <v>-2</v>
      </c>
      <c r="X85" s="52">
        <v>6</v>
      </c>
      <c r="Y85" s="52">
        <v>1</v>
      </c>
      <c r="Z85" s="52">
        <v>1</v>
      </c>
      <c r="AA85" s="52">
        <v>0.2</v>
      </c>
      <c r="AB85" s="52">
        <v>0</v>
      </c>
      <c r="AC85" s="52">
        <v>0</v>
      </c>
      <c r="AD85" s="52">
        <v>10</v>
      </c>
      <c r="AE85" s="52">
        <v>-2</v>
      </c>
      <c r="AF85" s="52">
        <v>113</v>
      </c>
      <c r="AG85" s="52">
        <v>23</v>
      </c>
      <c r="AH85" s="52">
        <v>24</v>
      </c>
      <c r="AI85" s="52">
        <v>0</v>
      </c>
      <c r="AJ85" s="52">
        <v>-1</v>
      </c>
      <c r="AK85" s="52">
        <v>1</v>
      </c>
      <c r="AL85" s="52">
        <v>2</v>
      </c>
      <c r="AM85" s="52">
        <v>0</v>
      </c>
      <c r="AN85" s="52">
        <v>0</v>
      </c>
      <c r="AO85" s="52">
        <v>0</v>
      </c>
      <c r="AP85" s="52" t="s">
        <v>47</v>
      </c>
      <c r="AQ85" s="52">
        <v>1</v>
      </c>
      <c r="AR85" s="52">
        <v>20</v>
      </c>
      <c r="AS85" s="52">
        <v>1</v>
      </c>
      <c r="AT85" s="53" t="s">
        <v>64</v>
      </c>
      <c r="AU85" s="52" t="s">
        <v>47</v>
      </c>
      <c r="AV85" s="52" t="s">
        <v>47</v>
      </c>
    </row>
    <row r="86" spans="1:48" ht="216">
      <c r="A86" s="54" t="s">
        <v>65</v>
      </c>
      <c r="B86" s="463" t="s">
        <v>2793</v>
      </c>
      <c r="C86" s="464"/>
      <c r="D86" s="464"/>
      <c r="E86" s="462"/>
      <c r="F86" s="463" t="s">
        <v>2794</v>
      </c>
      <c r="G86" s="464"/>
      <c r="H86" s="464"/>
      <c r="I86" s="464"/>
      <c r="J86" s="464"/>
      <c r="K86" s="462"/>
      <c r="L86" s="463" t="s">
        <v>2739</v>
      </c>
      <c r="M86" s="462"/>
      <c r="N86" s="463" t="s">
        <v>2795</v>
      </c>
      <c r="O86" s="462"/>
      <c r="P86" s="463" t="s">
        <v>2796</v>
      </c>
      <c r="Q86" s="464"/>
      <c r="R86" s="464"/>
      <c r="S86" s="464"/>
      <c r="T86" s="464"/>
      <c r="U86" s="462"/>
      <c r="V86" s="463" t="s">
        <v>2797</v>
      </c>
      <c r="W86" s="464"/>
      <c r="X86" s="464"/>
      <c r="Y86" s="464"/>
      <c r="Z86" s="464"/>
      <c r="AA86" s="464"/>
      <c r="AB86" s="464"/>
      <c r="AC86" s="462"/>
      <c r="AD86" s="463" t="s">
        <v>72</v>
      </c>
      <c r="AE86" s="462"/>
      <c r="AF86" s="463" t="s">
        <v>73</v>
      </c>
      <c r="AG86" s="462"/>
      <c r="AH86" s="463" t="s">
        <v>2798</v>
      </c>
      <c r="AI86" s="462"/>
      <c r="AJ86" s="50" t="s">
        <v>2799</v>
      </c>
      <c r="AK86" s="463" t="s">
        <v>1371</v>
      </c>
      <c r="AL86" s="462"/>
      <c r="AM86" s="463" t="s">
        <v>175</v>
      </c>
      <c r="AN86" s="462"/>
      <c r="AO86" s="50" t="s">
        <v>910</v>
      </c>
      <c r="AP86" s="50" t="s">
        <v>2800</v>
      </c>
      <c r="AQ86" s="463" t="s">
        <v>2769</v>
      </c>
      <c r="AR86" s="462"/>
      <c r="AS86" s="50" t="s">
        <v>2801</v>
      </c>
      <c r="AT86" s="50" t="s">
        <v>82</v>
      </c>
      <c r="AU86" s="50" t="s">
        <v>496</v>
      </c>
      <c r="AV86" s="50" t="s">
        <v>2746</v>
      </c>
    </row>
    <row r="87" spans="1:48" ht="55.5" customHeight="1">
      <c r="A87" s="441" t="s">
        <v>2802</v>
      </c>
      <c r="B87" s="464"/>
      <c r="C87" s="464"/>
      <c r="D87" s="464"/>
      <c r="E87" s="464"/>
      <c r="F87" s="464"/>
      <c r="G87" s="464"/>
      <c r="H87" s="464"/>
      <c r="I87" s="464"/>
      <c r="J87" s="464"/>
      <c r="K87" s="464"/>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2"/>
    </row>
    <row r="88" spans="1:48" ht="108">
      <c r="A88" s="54" t="s">
        <v>46</v>
      </c>
      <c r="B88" s="49">
        <v>499</v>
      </c>
      <c r="C88" s="49">
        <v>221</v>
      </c>
      <c r="D88" s="49">
        <v>244</v>
      </c>
      <c r="E88" s="49">
        <v>34</v>
      </c>
      <c r="F88" s="49">
        <v>1</v>
      </c>
      <c r="G88" s="49">
        <v>0.2</v>
      </c>
      <c r="H88" s="49">
        <v>1</v>
      </c>
      <c r="I88" s="49">
        <v>0.2</v>
      </c>
      <c r="J88" s="49">
        <v>0</v>
      </c>
      <c r="K88" s="49">
        <v>0</v>
      </c>
      <c r="L88" s="49">
        <v>0</v>
      </c>
      <c r="M88" s="49">
        <v>0</v>
      </c>
      <c r="N88" s="49">
        <v>0</v>
      </c>
      <c r="O88" s="49">
        <v>0</v>
      </c>
      <c r="P88" s="49">
        <v>1</v>
      </c>
      <c r="Q88" s="49">
        <v>0.2</v>
      </c>
      <c r="R88" s="49">
        <v>1</v>
      </c>
      <c r="S88" s="49">
        <v>0.2</v>
      </c>
      <c r="T88" s="49">
        <v>0</v>
      </c>
      <c r="U88" s="49">
        <v>0</v>
      </c>
      <c r="V88" s="49">
        <v>359</v>
      </c>
      <c r="W88" s="49">
        <v>70</v>
      </c>
      <c r="X88" s="49">
        <v>20</v>
      </c>
      <c r="Y88" s="49">
        <v>4</v>
      </c>
      <c r="Z88" s="49">
        <v>0</v>
      </c>
      <c r="AA88" s="49">
        <v>0</v>
      </c>
      <c r="AB88" s="49">
        <v>0</v>
      </c>
      <c r="AC88" s="49">
        <v>0</v>
      </c>
      <c r="AD88" s="49">
        <v>351</v>
      </c>
      <c r="AE88" s="49">
        <v>70</v>
      </c>
      <c r="AF88" s="49">
        <v>455</v>
      </c>
      <c r="AG88" s="49">
        <v>89</v>
      </c>
      <c r="AH88" s="49">
        <v>499</v>
      </c>
      <c r="AI88" s="49">
        <v>98</v>
      </c>
      <c r="AJ88" s="49">
        <v>6</v>
      </c>
      <c r="AK88" s="49">
        <v>0</v>
      </c>
      <c r="AL88" s="49">
        <v>0</v>
      </c>
      <c r="AM88" s="49">
        <v>1</v>
      </c>
      <c r="AN88" s="49">
        <v>1</v>
      </c>
      <c r="AO88" s="49">
        <v>8</v>
      </c>
      <c r="AP88" s="463" t="s">
        <v>47</v>
      </c>
      <c r="AQ88" s="464"/>
      <c r="AR88" s="464"/>
      <c r="AS88" s="464"/>
      <c r="AT88" s="464"/>
      <c r="AU88" s="464"/>
      <c r="AV88" s="462"/>
    </row>
    <row r="89" spans="1:48" ht="198">
      <c r="A89" s="54" t="s">
        <v>48</v>
      </c>
      <c r="B89" s="50">
        <v>512</v>
      </c>
      <c r="C89" s="50">
        <v>209</v>
      </c>
      <c r="D89" s="50">
        <v>263</v>
      </c>
      <c r="E89" s="50">
        <v>40</v>
      </c>
      <c r="F89" s="50">
        <v>0</v>
      </c>
      <c r="G89" s="50">
        <v>0</v>
      </c>
      <c r="H89" s="50">
        <v>0</v>
      </c>
      <c r="I89" s="50">
        <v>0</v>
      </c>
      <c r="J89" s="50">
        <v>0</v>
      </c>
      <c r="K89" s="50">
        <v>0</v>
      </c>
      <c r="L89" s="50">
        <v>0</v>
      </c>
      <c r="M89" s="50">
        <v>0</v>
      </c>
      <c r="N89" s="50">
        <v>0</v>
      </c>
      <c r="O89" s="50">
        <v>0</v>
      </c>
      <c r="P89" s="50">
        <v>0</v>
      </c>
      <c r="Q89" s="50">
        <v>0</v>
      </c>
      <c r="R89" s="50">
        <v>0</v>
      </c>
      <c r="S89" s="50">
        <v>0</v>
      </c>
      <c r="T89" s="50">
        <v>0</v>
      </c>
      <c r="U89" s="50">
        <v>0</v>
      </c>
      <c r="V89" s="50">
        <v>0</v>
      </c>
      <c r="W89" s="50">
        <v>0</v>
      </c>
      <c r="X89" s="50">
        <v>8</v>
      </c>
      <c r="Y89" s="50">
        <v>2</v>
      </c>
      <c r="Z89" s="50">
        <v>0</v>
      </c>
      <c r="AA89" s="50">
        <v>0</v>
      </c>
      <c r="AB89" s="50">
        <v>16</v>
      </c>
      <c r="AC89" s="50">
        <v>3</v>
      </c>
      <c r="AD89" s="50">
        <v>354</v>
      </c>
      <c r="AE89" s="50">
        <v>67</v>
      </c>
      <c r="AF89" s="50">
        <v>209</v>
      </c>
      <c r="AG89" s="50">
        <v>41</v>
      </c>
      <c r="AH89" s="50">
        <v>415</v>
      </c>
      <c r="AI89" s="50">
        <v>81</v>
      </c>
      <c r="AJ89" s="50">
        <v>28</v>
      </c>
      <c r="AK89" s="50">
        <v>0</v>
      </c>
      <c r="AL89" s="50">
        <v>0</v>
      </c>
      <c r="AM89" s="50">
        <v>1</v>
      </c>
      <c r="AN89" s="50">
        <v>1</v>
      </c>
      <c r="AO89" s="50">
        <v>8</v>
      </c>
      <c r="AP89" s="50" t="s">
        <v>50</v>
      </c>
      <c r="AQ89" s="50">
        <v>2</v>
      </c>
      <c r="AR89" s="50">
        <v>4</v>
      </c>
      <c r="AS89" s="50">
        <v>1</v>
      </c>
      <c r="AT89" s="50" t="s">
        <v>50</v>
      </c>
      <c r="AU89" s="50" t="s">
        <v>50</v>
      </c>
      <c r="AV89" s="50" t="s">
        <v>50</v>
      </c>
    </row>
    <row r="90" spans="1:48" ht="112.5">
      <c r="A90" s="122" t="s">
        <v>51</v>
      </c>
      <c r="B90" s="52">
        <v>13</v>
      </c>
      <c r="C90" s="52">
        <v>-12</v>
      </c>
      <c r="D90" s="52">
        <v>19</v>
      </c>
      <c r="E90" s="52">
        <v>6</v>
      </c>
      <c r="F90" s="52">
        <v>-1</v>
      </c>
      <c r="G90" s="52">
        <v>-0.2</v>
      </c>
      <c r="H90" s="52">
        <v>-1</v>
      </c>
      <c r="I90" s="52">
        <v>0</v>
      </c>
      <c r="J90" s="52">
        <v>0</v>
      </c>
      <c r="K90" s="52">
        <v>0</v>
      </c>
      <c r="L90" s="52">
        <v>0</v>
      </c>
      <c r="M90" s="52">
        <v>0</v>
      </c>
      <c r="N90" s="52">
        <v>0</v>
      </c>
      <c r="O90" s="52">
        <v>0</v>
      </c>
      <c r="P90" s="52">
        <v>-1</v>
      </c>
      <c r="Q90" s="52">
        <v>-0.2</v>
      </c>
      <c r="R90" s="52">
        <v>-1</v>
      </c>
      <c r="S90" s="52">
        <v>-0.2</v>
      </c>
      <c r="T90" s="52">
        <v>0</v>
      </c>
      <c r="U90" s="52">
        <v>0</v>
      </c>
      <c r="V90" s="52">
        <v>-359</v>
      </c>
      <c r="W90" s="52">
        <v>-70</v>
      </c>
      <c r="X90" s="52">
        <v>-12</v>
      </c>
      <c r="Y90" s="52">
        <v>-2</v>
      </c>
      <c r="Z90" s="52">
        <v>0</v>
      </c>
      <c r="AA90" s="52">
        <v>0</v>
      </c>
      <c r="AB90" s="52">
        <v>16</v>
      </c>
      <c r="AC90" s="52">
        <v>3</v>
      </c>
      <c r="AD90" s="52">
        <v>3</v>
      </c>
      <c r="AE90" s="52">
        <v>-3</v>
      </c>
      <c r="AF90" s="52">
        <v>-246</v>
      </c>
      <c r="AG90" s="52">
        <v>-48</v>
      </c>
      <c r="AH90" s="52">
        <v>-84</v>
      </c>
      <c r="AI90" s="52">
        <v>-17</v>
      </c>
      <c r="AJ90" s="52">
        <v>22</v>
      </c>
      <c r="AK90" s="52">
        <v>0</v>
      </c>
      <c r="AL90" s="52">
        <v>0</v>
      </c>
      <c r="AM90" s="52">
        <v>0</v>
      </c>
      <c r="AN90" s="52">
        <v>0</v>
      </c>
      <c r="AO90" s="52">
        <v>0</v>
      </c>
      <c r="AP90" s="52" t="s">
        <v>47</v>
      </c>
      <c r="AQ90" s="52">
        <v>2</v>
      </c>
      <c r="AR90" s="52">
        <v>4</v>
      </c>
      <c r="AS90" s="52">
        <v>1</v>
      </c>
      <c r="AT90" s="52" t="s">
        <v>47</v>
      </c>
      <c r="AU90" s="52" t="s">
        <v>47</v>
      </c>
      <c r="AV90" s="52" t="s">
        <v>47</v>
      </c>
    </row>
    <row r="91" spans="1:48" ht="234">
      <c r="A91" s="54" t="s">
        <v>65</v>
      </c>
      <c r="B91" s="463" t="s">
        <v>2803</v>
      </c>
      <c r="C91" s="464"/>
      <c r="D91" s="464"/>
      <c r="E91" s="462"/>
      <c r="F91" s="463" t="s">
        <v>2804</v>
      </c>
      <c r="G91" s="464"/>
      <c r="H91" s="464"/>
      <c r="I91" s="464"/>
      <c r="J91" s="464"/>
      <c r="K91" s="462"/>
      <c r="L91" s="463" t="s">
        <v>2805</v>
      </c>
      <c r="M91" s="462"/>
      <c r="N91" s="463" t="s">
        <v>2806</v>
      </c>
      <c r="O91" s="462"/>
      <c r="P91" s="463" t="s">
        <v>2807</v>
      </c>
      <c r="Q91" s="464"/>
      <c r="R91" s="464"/>
      <c r="S91" s="464"/>
      <c r="T91" s="464"/>
      <c r="U91" s="462"/>
      <c r="V91" s="463" t="s">
        <v>2808</v>
      </c>
      <c r="W91" s="464"/>
      <c r="X91" s="464"/>
      <c r="Y91" s="464"/>
      <c r="Z91" s="464"/>
      <c r="AA91" s="464"/>
      <c r="AB91" s="464"/>
      <c r="AC91" s="462"/>
      <c r="AD91" s="463" t="s">
        <v>72</v>
      </c>
      <c r="AE91" s="462"/>
      <c r="AF91" s="463" t="s">
        <v>2809</v>
      </c>
      <c r="AG91" s="462"/>
      <c r="AH91" s="463" t="s">
        <v>2810</v>
      </c>
      <c r="AI91" s="462"/>
      <c r="AJ91" s="50" t="s">
        <v>2811</v>
      </c>
      <c r="AK91" s="463" t="s">
        <v>214</v>
      </c>
      <c r="AL91" s="462"/>
      <c r="AM91" s="463" t="s">
        <v>2812</v>
      </c>
      <c r="AN91" s="462"/>
      <c r="AO91" s="50" t="s">
        <v>2813</v>
      </c>
      <c r="AP91" s="50" t="s">
        <v>2294</v>
      </c>
      <c r="AQ91" s="463" t="s">
        <v>2814</v>
      </c>
      <c r="AR91" s="462"/>
      <c r="AS91" s="50" t="s">
        <v>81</v>
      </c>
      <c r="AT91" s="50" t="s">
        <v>130</v>
      </c>
      <c r="AU91" s="50" t="s">
        <v>496</v>
      </c>
      <c r="AV91" s="50" t="s">
        <v>2746</v>
      </c>
    </row>
    <row r="92" spans="1:48" ht="37.5" customHeight="1">
      <c r="A92" s="441" t="s">
        <v>2815</v>
      </c>
      <c r="B92" s="464"/>
      <c r="C92" s="464"/>
      <c r="D92" s="464"/>
      <c r="E92" s="464"/>
      <c r="F92" s="464"/>
      <c r="G92" s="464"/>
      <c r="H92" s="464"/>
      <c r="I92" s="464"/>
      <c r="J92" s="464"/>
      <c r="K92" s="464"/>
      <c r="L92" s="464"/>
      <c r="M92" s="464"/>
      <c r="N92" s="464"/>
      <c r="O92" s="464"/>
      <c r="P92" s="464"/>
      <c r="Q92" s="464"/>
      <c r="R92" s="464"/>
      <c r="S92" s="464"/>
      <c r="T92" s="464"/>
      <c r="U92" s="464"/>
      <c r="V92" s="464"/>
      <c r="W92" s="464"/>
      <c r="X92" s="464"/>
      <c r="Y92" s="464"/>
      <c r="Z92" s="464"/>
      <c r="AA92" s="464"/>
      <c r="AB92" s="464"/>
      <c r="AC92" s="464"/>
      <c r="AD92" s="464"/>
      <c r="AE92" s="464"/>
      <c r="AF92" s="464"/>
      <c r="AG92" s="464"/>
      <c r="AH92" s="464"/>
      <c r="AI92" s="464"/>
      <c r="AJ92" s="464"/>
      <c r="AK92" s="464"/>
      <c r="AL92" s="464"/>
      <c r="AM92" s="464"/>
      <c r="AN92" s="464"/>
      <c r="AO92" s="464"/>
      <c r="AP92" s="464"/>
      <c r="AQ92" s="464"/>
      <c r="AR92" s="464"/>
      <c r="AS92" s="464"/>
      <c r="AT92" s="464"/>
      <c r="AU92" s="464"/>
      <c r="AV92" s="462"/>
    </row>
    <row r="93" spans="1:48" ht="108">
      <c r="A93" s="54" t="s">
        <v>46</v>
      </c>
      <c r="B93" s="49">
        <v>418</v>
      </c>
      <c r="C93" s="49">
        <v>210</v>
      </c>
      <c r="D93" s="49">
        <v>188</v>
      </c>
      <c r="E93" s="49">
        <v>20</v>
      </c>
      <c r="F93" s="49">
        <v>0</v>
      </c>
      <c r="G93" s="49">
        <v>0</v>
      </c>
      <c r="H93" s="49">
        <v>0</v>
      </c>
      <c r="I93" s="49">
        <v>0</v>
      </c>
      <c r="J93" s="49">
        <v>4</v>
      </c>
      <c r="K93" s="49">
        <v>0.9</v>
      </c>
      <c r="L93" s="49">
        <v>0</v>
      </c>
      <c r="M93" s="49">
        <v>0</v>
      </c>
      <c r="N93" s="49">
        <v>0</v>
      </c>
      <c r="O93" s="49">
        <v>0</v>
      </c>
      <c r="P93" s="49">
        <v>0</v>
      </c>
      <c r="Q93" s="49">
        <v>0</v>
      </c>
      <c r="R93" s="49">
        <v>0</v>
      </c>
      <c r="S93" s="49">
        <v>0</v>
      </c>
      <c r="T93" s="49">
        <v>0</v>
      </c>
      <c r="U93" s="49">
        <v>0</v>
      </c>
      <c r="V93" s="49">
        <v>0</v>
      </c>
      <c r="W93" s="49">
        <v>0</v>
      </c>
      <c r="X93" s="49">
        <v>20</v>
      </c>
      <c r="Y93" s="49">
        <v>4.7</v>
      </c>
      <c r="Z93" s="49">
        <v>0</v>
      </c>
      <c r="AA93" s="49">
        <v>0</v>
      </c>
      <c r="AB93" s="49">
        <v>0</v>
      </c>
      <c r="AC93" s="49">
        <v>0</v>
      </c>
      <c r="AD93" s="49">
        <v>317</v>
      </c>
      <c r="AE93" s="49">
        <v>74</v>
      </c>
      <c r="AF93" s="49">
        <v>211</v>
      </c>
      <c r="AG93" s="49">
        <v>49</v>
      </c>
      <c r="AH93" s="49">
        <v>0</v>
      </c>
      <c r="AI93" s="49">
        <v>0</v>
      </c>
      <c r="AJ93" s="49">
        <v>6</v>
      </c>
      <c r="AK93" s="49">
        <v>1</v>
      </c>
      <c r="AL93" s="49">
        <v>1</v>
      </c>
      <c r="AM93" s="49">
        <v>0</v>
      </c>
      <c r="AN93" s="49">
        <v>0</v>
      </c>
      <c r="AO93" s="49">
        <v>8</v>
      </c>
      <c r="AP93" s="463" t="s">
        <v>47</v>
      </c>
      <c r="AQ93" s="464"/>
      <c r="AR93" s="464"/>
      <c r="AS93" s="464"/>
      <c r="AT93" s="464"/>
      <c r="AU93" s="464"/>
      <c r="AV93" s="462"/>
    </row>
    <row r="94" spans="1:48" ht="198">
      <c r="A94" s="54" t="s">
        <v>48</v>
      </c>
      <c r="B94" s="49">
        <v>438</v>
      </c>
      <c r="C94" s="49">
        <v>198</v>
      </c>
      <c r="D94" s="49">
        <v>218</v>
      </c>
      <c r="E94" s="49">
        <v>22</v>
      </c>
      <c r="F94" s="50">
        <v>0</v>
      </c>
      <c r="G94" s="50">
        <v>0</v>
      </c>
      <c r="H94" s="50">
        <v>0</v>
      </c>
      <c r="I94" s="50">
        <v>0</v>
      </c>
      <c r="J94" s="50">
        <v>0</v>
      </c>
      <c r="K94" s="50">
        <v>0</v>
      </c>
      <c r="L94" s="50">
        <v>0</v>
      </c>
      <c r="M94" s="50">
        <v>0</v>
      </c>
      <c r="N94" s="50">
        <v>0</v>
      </c>
      <c r="O94" s="50">
        <v>0</v>
      </c>
      <c r="P94" s="50">
        <v>0</v>
      </c>
      <c r="Q94" s="50">
        <v>0</v>
      </c>
      <c r="R94" s="50">
        <v>0</v>
      </c>
      <c r="S94" s="50">
        <v>0</v>
      </c>
      <c r="T94" s="50">
        <v>0</v>
      </c>
      <c r="U94" s="50">
        <v>0</v>
      </c>
      <c r="V94" s="50">
        <v>6</v>
      </c>
      <c r="W94" s="50">
        <v>1.3</v>
      </c>
      <c r="X94" s="50">
        <v>20</v>
      </c>
      <c r="Y94" s="50">
        <v>4.5</v>
      </c>
      <c r="Z94" s="50">
        <v>1</v>
      </c>
      <c r="AA94" s="50">
        <v>0.2</v>
      </c>
      <c r="AB94" s="50">
        <v>87</v>
      </c>
      <c r="AC94" s="50">
        <v>19.8</v>
      </c>
      <c r="AD94" s="50">
        <v>319</v>
      </c>
      <c r="AE94" s="50">
        <v>72.8</v>
      </c>
      <c r="AF94" s="50">
        <v>438</v>
      </c>
      <c r="AG94" s="50">
        <v>100</v>
      </c>
      <c r="AH94" s="50">
        <v>438</v>
      </c>
      <c r="AI94" s="50">
        <v>100</v>
      </c>
      <c r="AJ94" s="49">
        <v>0</v>
      </c>
      <c r="AK94" s="49">
        <v>1</v>
      </c>
      <c r="AL94" s="49">
        <v>1</v>
      </c>
      <c r="AM94" s="49">
        <v>0</v>
      </c>
      <c r="AN94" s="49">
        <v>0</v>
      </c>
      <c r="AO94" s="49">
        <v>6</v>
      </c>
      <c r="AP94" s="49" t="s">
        <v>50</v>
      </c>
      <c r="AQ94" s="49">
        <v>9</v>
      </c>
      <c r="AR94" s="49">
        <v>199</v>
      </c>
      <c r="AS94" s="50">
        <v>1</v>
      </c>
      <c r="AT94" s="49" t="s">
        <v>49</v>
      </c>
      <c r="AU94" s="49" t="s">
        <v>50</v>
      </c>
      <c r="AV94" s="49" t="s">
        <v>50</v>
      </c>
    </row>
    <row r="95" spans="1:48" ht="112.5">
      <c r="A95" s="122" t="s">
        <v>51</v>
      </c>
      <c r="B95" s="52">
        <v>20</v>
      </c>
      <c r="C95" s="52">
        <v>-12</v>
      </c>
      <c r="D95" s="52">
        <v>30</v>
      </c>
      <c r="E95" s="52">
        <v>2</v>
      </c>
      <c r="F95" s="52">
        <v>0</v>
      </c>
      <c r="G95" s="52">
        <v>0</v>
      </c>
      <c r="H95" s="52">
        <v>0</v>
      </c>
      <c r="I95" s="52">
        <v>0</v>
      </c>
      <c r="J95" s="52">
        <v>-4</v>
      </c>
      <c r="K95" s="52">
        <v>-0.9</v>
      </c>
      <c r="L95" s="52">
        <v>0</v>
      </c>
      <c r="M95" s="52">
        <v>0</v>
      </c>
      <c r="N95" s="52">
        <v>0</v>
      </c>
      <c r="O95" s="52">
        <v>0</v>
      </c>
      <c r="P95" s="52">
        <v>0</v>
      </c>
      <c r="Q95" s="52">
        <v>0</v>
      </c>
      <c r="R95" s="52">
        <v>0</v>
      </c>
      <c r="S95" s="52">
        <v>0</v>
      </c>
      <c r="T95" s="52">
        <v>0</v>
      </c>
      <c r="U95" s="52">
        <v>0</v>
      </c>
      <c r="V95" s="52">
        <v>6</v>
      </c>
      <c r="W95" s="52">
        <v>1.3</v>
      </c>
      <c r="X95" s="52">
        <v>0</v>
      </c>
      <c r="Y95" s="52">
        <v>-0.2</v>
      </c>
      <c r="Z95" s="52">
        <v>1</v>
      </c>
      <c r="AA95" s="52">
        <v>0.2</v>
      </c>
      <c r="AB95" s="52">
        <v>87</v>
      </c>
      <c r="AC95" s="52">
        <v>19.8</v>
      </c>
      <c r="AD95" s="52">
        <v>2</v>
      </c>
      <c r="AE95" s="52">
        <v>-1.2</v>
      </c>
      <c r="AF95" s="52">
        <v>227</v>
      </c>
      <c r="AG95" s="52">
        <v>51</v>
      </c>
      <c r="AH95" s="52">
        <v>438</v>
      </c>
      <c r="AI95" s="52">
        <v>100</v>
      </c>
      <c r="AJ95" s="52">
        <v>-6</v>
      </c>
      <c r="AK95" s="52">
        <v>0</v>
      </c>
      <c r="AL95" s="52">
        <v>0</v>
      </c>
      <c r="AM95" s="52">
        <v>0</v>
      </c>
      <c r="AN95" s="52">
        <v>0</v>
      </c>
      <c r="AO95" s="52">
        <v>-2</v>
      </c>
      <c r="AP95" s="52" t="s">
        <v>47</v>
      </c>
      <c r="AQ95" s="52">
        <v>9</v>
      </c>
      <c r="AR95" s="52">
        <v>199</v>
      </c>
      <c r="AS95" s="52">
        <v>1</v>
      </c>
      <c r="AT95" s="53" t="s">
        <v>64</v>
      </c>
      <c r="AU95" s="52" t="s">
        <v>47</v>
      </c>
      <c r="AV95" s="52" t="s">
        <v>47</v>
      </c>
    </row>
    <row r="96" spans="1:48" ht="216">
      <c r="A96" s="54" t="s">
        <v>65</v>
      </c>
      <c r="B96" s="463" t="s">
        <v>2816</v>
      </c>
      <c r="C96" s="464"/>
      <c r="D96" s="464"/>
      <c r="E96" s="462"/>
      <c r="F96" s="463" t="s">
        <v>2817</v>
      </c>
      <c r="G96" s="464"/>
      <c r="H96" s="464"/>
      <c r="I96" s="464"/>
      <c r="J96" s="464"/>
      <c r="K96" s="462"/>
      <c r="L96" s="463" t="s">
        <v>2818</v>
      </c>
      <c r="M96" s="462"/>
      <c r="N96" s="463" t="s">
        <v>2819</v>
      </c>
      <c r="O96" s="462"/>
      <c r="P96" s="463" t="s">
        <v>2820</v>
      </c>
      <c r="Q96" s="464"/>
      <c r="R96" s="464"/>
      <c r="S96" s="464"/>
      <c r="T96" s="464"/>
      <c r="U96" s="462"/>
      <c r="V96" s="463" t="s">
        <v>2821</v>
      </c>
      <c r="W96" s="464"/>
      <c r="X96" s="464"/>
      <c r="Y96" s="464"/>
      <c r="Z96" s="464"/>
      <c r="AA96" s="464"/>
      <c r="AB96" s="464"/>
      <c r="AC96" s="462"/>
      <c r="AD96" s="463" t="s">
        <v>2822</v>
      </c>
      <c r="AE96" s="462"/>
      <c r="AF96" s="463" t="s">
        <v>73</v>
      </c>
      <c r="AG96" s="462"/>
      <c r="AH96" s="463" t="s">
        <v>2823</v>
      </c>
      <c r="AI96" s="462"/>
      <c r="AJ96" s="50" t="s">
        <v>2824</v>
      </c>
      <c r="AK96" s="463" t="s">
        <v>2825</v>
      </c>
      <c r="AL96" s="462"/>
      <c r="AM96" s="463" t="s">
        <v>77</v>
      </c>
      <c r="AN96" s="462"/>
      <c r="AO96" s="50" t="s">
        <v>1006</v>
      </c>
      <c r="AP96" s="50" t="s">
        <v>2294</v>
      </c>
      <c r="AQ96" s="463" t="s">
        <v>2826</v>
      </c>
      <c r="AR96" s="462"/>
      <c r="AS96" s="50" t="s">
        <v>81</v>
      </c>
      <c r="AT96" s="50" t="s">
        <v>82</v>
      </c>
      <c r="AU96" s="50" t="s">
        <v>496</v>
      </c>
      <c r="AV96" s="50" t="s">
        <v>2746</v>
      </c>
    </row>
    <row r="97" spans="1:48" ht="52.5" customHeight="1">
      <c r="A97" s="441" t="s">
        <v>2827</v>
      </c>
      <c r="B97" s="464"/>
      <c r="C97" s="464"/>
      <c r="D97" s="464"/>
      <c r="E97" s="464"/>
      <c r="F97" s="464"/>
      <c r="G97" s="464"/>
      <c r="H97" s="464"/>
      <c r="I97" s="464"/>
      <c r="J97" s="464"/>
      <c r="K97" s="464"/>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c r="AO97" s="464"/>
      <c r="AP97" s="464"/>
      <c r="AQ97" s="464"/>
      <c r="AR97" s="464"/>
      <c r="AS97" s="464"/>
      <c r="AT97" s="464"/>
      <c r="AU97" s="464"/>
      <c r="AV97" s="462"/>
    </row>
    <row r="98" spans="1:48" ht="108">
      <c r="A98" s="54" t="s">
        <v>46</v>
      </c>
      <c r="B98" s="49">
        <v>444</v>
      </c>
      <c r="C98" s="49">
        <v>224</v>
      </c>
      <c r="D98" s="49">
        <v>220</v>
      </c>
      <c r="E98" s="49">
        <v>0</v>
      </c>
      <c r="F98" s="49">
        <v>3</v>
      </c>
      <c r="G98" s="49">
        <v>0.7</v>
      </c>
      <c r="H98" s="49">
        <v>1</v>
      </c>
      <c r="I98" s="49">
        <v>0.2</v>
      </c>
      <c r="J98" s="49">
        <v>0</v>
      </c>
      <c r="K98" s="49">
        <v>0</v>
      </c>
      <c r="L98" s="49">
        <v>0</v>
      </c>
      <c r="M98" s="49">
        <v>0</v>
      </c>
      <c r="N98" s="49">
        <v>0</v>
      </c>
      <c r="O98" s="49">
        <v>0</v>
      </c>
      <c r="P98" s="49">
        <v>0</v>
      </c>
      <c r="Q98" s="49">
        <v>0</v>
      </c>
      <c r="R98" s="49">
        <v>0</v>
      </c>
      <c r="S98" s="49">
        <v>0</v>
      </c>
      <c r="T98" s="49">
        <v>0</v>
      </c>
      <c r="U98" s="49">
        <v>0</v>
      </c>
      <c r="V98" s="49">
        <v>266</v>
      </c>
      <c r="W98" s="49">
        <v>60</v>
      </c>
      <c r="X98" s="49">
        <v>60</v>
      </c>
      <c r="Y98" s="49">
        <v>13</v>
      </c>
      <c r="Z98" s="49">
        <v>0</v>
      </c>
      <c r="AA98" s="49">
        <v>0</v>
      </c>
      <c r="AB98" s="49">
        <v>119</v>
      </c>
      <c r="AC98" s="49">
        <v>27</v>
      </c>
      <c r="AD98" s="49">
        <v>347</v>
      </c>
      <c r="AE98" s="49">
        <v>78</v>
      </c>
      <c r="AF98" s="49">
        <v>220</v>
      </c>
      <c r="AG98" s="49">
        <v>51</v>
      </c>
      <c r="AH98" s="49">
        <v>445</v>
      </c>
      <c r="AI98" s="49">
        <v>100</v>
      </c>
      <c r="AJ98" s="49">
        <v>3</v>
      </c>
      <c r="AK98" s="49">
        <v>0</v>
      </c>
      <c r="AL98" s="49">
        <v>0</v>
      </c>
      <c r="AM98" s="49">
        <v>1</v>
      </c>
      <c r="AN98" s="49">
        <v>1</v>
      </c>
      <c r="AO98" s="49">
        <v>5</v>
      </c>
      <c r="AP98" s="49">
        <v>1035</v>
      </c>
      <c r="AQ98" s="49">
        <v>452</v>
      </c>
      <c r="AR98" s="49">
        <v>540</v>
      </c>
      <c r="AS98" s="49">
        <v>43</v>
      </c>
      <c r="AT98" s="49">
        <v>2</v>
      </c>
      <c r="AU98" s="49">
        <v>0.2</v>
      </c>
      <c r="AV98" s="49">
        <v>2</v>
      </c>
    </row>
    <row r="99" spans="1:48" ht="198">
      <c r="A99" s="54" t="s">
        <v>48</v>
      </c>
      <c r="B99" s="49">
        <v>475</v>
      </c>
      <c r="C99" s="49">
        <v>237</v>
      </c>
      <c r="D99" s="49">
        <v>238</v>
      </c>
      <c r="E99" s="49">
        <v>0</v>
      </c>
      <c r="F99" s="50">
        <v>0</v>
      </c>
      <c r="G99" s="50">
        <v>0</v>
      </c>
      <c r="H99" s="50">
        <v>0</v>
      </c>
      <c r="I99" s="50">
        <v>0</v>
      </c>
      <c r="J99" s="50">
        <v>1</v>
      </c>
      <c r="K99" s="50">
        <v>0.2</v>
      </c>
      <c r="L99" s="50">
        <v>0</v>
      </c>
      <c r="M99" s="50">
        <v>0</v>
      </c>
      <c r="N99" s="50">
        <v>0</v>
      </c>
      <c r="O99" s="50">
        <v>0</v>
      </c>
      <c r="P99" s="50">
        <v>1</v>
      </c>
      <c r="Q99" s="50">
        <v>0.2</v>
      </c>
      <c r="R99" s="50">
        <v>0</v>
      </c>
      <c r="S99" s="50">
        <v>0</v>
      </c>
      <c r="T99" s="50">
        <v>0</v>
      </c>
      <c r="U99" s="50">
        <v>0</v>
      </c>
      <c r="V99" s="50">
        <v>268</v>
      </c>
      <c r="W99" s="50">
        <v>57</v>
      </c>
      <c r="X99" s="50">
        <v>91</v>
      </c>
      <c r="Y99" s="50">
        <v>19</v>
      </c>
      <c r="Z99" s="50">
        <v>0</v>
      </c>
      <c r="AA99" s="50">
        <v>0</v>
      </c>
      <c r="AB99" s="50">
        <v>112</v>
      </c>
      <c r="AC99" s="50">
        <v>24</v>
      </c>
      <c r="AD99" s="50">
        <v>337</v>
      </c>
      <c r="AE99" s="50">
        <v>71</v>
      </c>
      <c r="AF99" s="50">
        <v>39</v>
      </c>
      <c r="AG99" s="50">
        <v>8</v>
      </c>
      <c r="AH99" s="50">
        <v>474</v>
      </c>
      <c r="AI99" s="50">
        <v>100</v>
      </c>
      <c r="AJ99" s="49">
        <v>37</v>
      </c>
      <c r="AK99" s="49">
        <v>0</v>
      </c>
      <c r="AL99" s="49">
        <v>0</v>
      </c>
      <c r="AM99" s="49">
        <v>1</v>
      </c>
      <c r="AN99" s="49">
        <v>1</v>
      </c>
      <c r="AO99" s="49">
        <v>5</v>
      </c>
      <c r="AP99" s="49" t="s">
        <v>49</v>
      </c>
      <c r="AQ99" s="49">
        <v>4</v>
      </c>
      <c r="AR99" s="49">
        <v>20</v>
      </c>
      <c r="AS99" s="50">
        <v>0</v>
      </c>
      <c r="AT99" s="49" t="s">
        <v>49</v>
      </c>
      <c r="AU99" s="49" t="s">
        <v>50</v>
      </c>
      <c r="AV99" s="49" t="s">
        <v>50</v>
      </c>
    </row>
    <row r="100" spans="1:48" ht="112.5">
      <c r="A100" s="122" t="s">
        <v>51</v>
      </c>
      <c r="B100" s="52">
        <v>31</v>
      </c>
      <c r="C100" s="52">
        <v>13</v>
      </c>
      <c r="D100" s="52">
        <v>18</v>
      </c>
      <c r="E100" s="52">
        <v>0</v>
      </c>
      <c r="F100" s="52">
        <v>-3</v>
      </c>
      <c r="G100" s="52">
        <v>-0.7</v>
      </c>
      <c r="H100" s="52">
        <v>-1</v>
      </c>
      <c r="I100" s="52">
        <v>0</v>
      </c>
      <c r="J100" s="52">
        <v>1</v>
      </c>
      <c r="K100" s="52">
        <v>0.2</v>
      </c>
      <c r="L100" s="52">
        <v>0</v>
      </c>
      <c r="M100" s="52">
        <v>0</v>
      </c>
      <c r="N100" s="52">
        <v>0</v>
      </c>
      <c r="O100" s="52">
        <v>0</v>
      </c>
      <c r="P100" s="52">
        <v>1</v>
      </c>
      <c r="Q100" s="52">
        <v>0.2</v>
      </c>
      <c r="R100" s="52">
        <v>0</v>
      </c>
      <c r="S100" s="52">
        <v>0</v>
      </c>
      <c r="T100" s="52">
        <v>0</v>
      </c>
      <c r="U100" s="52">
        <v>0</v>
      </c>
      <c r="V100" s="52">
        <v>2</v>
      </c>
      <c r="W100" s="52">
        <v>-3</v>
      </c>
      <c r="X100" s="52">
        <v>31</v>
      </c>
      <c r="Y100" s="52">
        <v>6</v>
      </c>
      <c r="Z100" s="52">
        <v>0</v>
      </c>
      <c r="AA100" s="52">
        <v>0</v>
      </c>
      <c r="AB100" s="52">
        <v>-7</v>
      </c>
      <c r="AC100" s="52">
        <v>-3</v>
      </c>
      <c r="AD100" s="52">
        <v>-10</v>
      </c>
      <c r="AE100" s="52">
        <v>-7</v>
      </c>
      <c r="AF100" s="52">
        <v>-181</v>
      </c>
      <c r="AG100" s="52">
        <v>-43</v>
      </c>
      <c r="AH100" s="52">
        <v>29</v>
      </c>
      <c r="AI100" s="52">
        <v>0</v>
      </c>
      <c r="AJ100" s="52">
        <v>34</v>
      </c>
      <c r="AK100" s="52">
        <v>0</v>
      </c>
      <c r="AL100" s="52">
        <v>0</v>
      </c>
      <c r="AM100" s="52">
        <v>0</v>
      </c>
      <c r="AN100" s="52">
        <v>0</v>
      </c>
      <c r="AO100" s="52">
        <v>0</v>
      </c>
      <c r="AP100" s="53" t="s">
        <v>64</v>
      </c>
      <c r="AQ100" s="52">
        <v>4</v>
      </c>
      <c r="AR100" s="52">
        <v>20</v>
      </c>
      <c r="AS100" s="52">
        <v>0</v>
      </c>
      <c r="AT100" s="53" t="s">
        <v>64</v>
      </c>
      <c r="AU100" s="52" t="s">
        <v>47</v>
      </c>
      <c r="AV100" s="52" t="s">
        <v>47</v>
      </c>
    </row>
    <row r="101" spans="1:48" ht="270">
      <c r="A101" s="54" t="s">
        <v>65</v>
      </c>
      <c r="B101" s="463" t="s">
        <v>2828</v>
      </c>
      <c r="C101" s="464"/>
      <c r="D101" s="464"/>
      <c r="E101" s="462"/>
      <c r="F101" s="463" t="s">
        <v>2829</v>
      </c>
      <c r="G101" s="464"/>
      <c r="H101" s="464"/>
      <c r="I101" s="464"/>
      <c r="J101" s="464"/>
      <c r="K101" s="462"/>
      <c r="L101" s="463" t="s">
        <v>2830</v>
      </c>
      <c r="M101" s="462"/>
      <c r="N101" s="463" t="s">
        <v>2831</v>
      </c>
      <c r="O101" s="462"/>
      <c r="P101" s="463" t="s">
        <v>2832</v>
      </c>
      <c r="Q101" s="464"/>
      <c r="R101" s="464"/>
      <c r="S101" s="464"/>
      <c r="T101" s="464"/>
      <c r="U101" s="462"/>
      <c r="V101" s="463" t="s">
        <v>2833</v>
      </c>
      <c r="W101" s="464"/>
      <c r="X101" s="464"/>
      <c r="Y101" s="464"/>
      <c r="Z101" s="464"/>
      <c r="AA101" s="464"/>
      <c r="AB101" s="464"/>
      <c r="AC101" s="462"/>
      <c r="AD101" s="463" t="s">
        <v>1140</v>
      </c>
      <c r="AE101" s="462"/>
      <c r="AF101" s="463" t="s">
        <v>1777</v>
      </c>
      <c r="AG101" s="462"/>
      <c r="AH101" s="463" t="s">
        <v>2834</v>
      </c>
      <c r="AI101" s="462"/>
      <c r="AJ101" s="50" t="s">
        <v>2835</v>
      </c>
      <c r="AK101" s="463" t="s">
        <v>214</v>
      </c>
      <c r="AL101" s="462"/>
      <c r="AM101" s="463" t="s">
        <v>175</v>
      </c>
      <c r="AN101" s="462"/>
      <c r="AO101" s="50" t="s">
        <v>78</v>
      </c>
      <c r="AP101" s="50" t="s">
        <v>2836</v>
      </c>
      <c r="AQ101" s="463" t="s">
        <v>2837</v>
      </c>
      <c r="AR101" s="462"/>
      <c r="AS101" s="50" t="s">
        <v>150</v>
      </c>
      <c r="AT101" s="50" t="s">
        <v>82</v>
      </c>
      <c r="AU101" s="50" t="s">
        <v>496</v>
      </c>
      <c r="AV101" s="50" t="s">
        <v>2746</v>
      </c>
    </row>
    <row r="102" spans="1:48" ht="45" customHeight="1">
      <c r="A102" s="441" t="s">
        <v>2838</v>
      </c>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464"/>
      <c r="AS102" s="464"/>
      <c r="AT102" s="464"/>
      <c r="AU102" s="464"/>
      <c r="AV102" s="462"/>
    </row>
    <row r="103" spans="1:48" ht="108">
      <c r="A103" s="54" t="s">
        <v>46</v>
      </c>
      <c r="B103" s="49">
        <v>216</v>
      </c>
      <c r="C103" s="49">
        <v>95</v>
      </c>
      <c r="D103" s="49">
        <v>104</v>
      </c>
      <c r="E103" s="49">
        <v>17</v>
      </c>
      <c r="F103" s="49">
        <v>0</v>
      </c>
      <c r="G103" s="49">
        <v>0</v>
      </c>
      <c r="H103" s="49">
        <v>0</v>
      </c>
      <c r="I103" s="49">
        <v>0</v>
      </c>
      <c r="J103" s="49">
        <v>0</v>
      </c>
      <c r="K103" s="49">
        <v>0</v>
      </c>
      <c r="L103" s="49">
        <v>0</v>
      </c>
      <c r="M103" s="49">
        <v>0</v>
      </c>
      <c r="N103" s="49">
        <v>0</v>
      </c>
      <c r="O103" s="49">
        <v>0</v>
      </c>
      <c r="P103" s="49">
        <v>0</v>
      </c>
      <c r="Q103" s="49">
        <v>0</v>
      </c>
      <c r="R103" s="49">
        <v>0</v>
      </c>
      <c r="S103" s="49">
        <v>0</v>
      </c>
      <c r="T103" s="49">
        <v>0</v>
      </c>
      <c r="U103" s="49">
        <v>0</v>
      </c>
      <c r="V103" s="49">
        <v>24</v>
      </c>
      <c r="W103" s="49">
        <v>12</v>
      </c>
      <c r="X103" s="49">
        <v>0</v>
      </c>
      <c r="Y103" s="49">
        <v>0</v>
      </c>
      <c r="Z103" s="49">
        <v>0</v>
      </c>
      <c r="AA103" s="49">
        <v>0</v>
      </c>
      <c r="AB103" s="49">
        <v>0</v>
      </c>
      <c r="AC103" s="49">
        <v>0</v>
      </c>
      <c r="AD103" s="49">
        <v>142</v>
      </c>
      <c r="AE103" s="49">
        <v>64</v>
      </c>
      <c r="AF103" s="49">
        <v>142</v>
      </c>
      <c r="AG103" s="49">
        <v>64</v>
      </c>
      <c r="AH103" s="49">
        <v>216</v>
      </c>
      <c r="AI103" s="49">
        <v>100</v>
      </c>
      <c r="AJ103" s="49">
        <v>2</v>
      </c>
      <c r="AK103" s="49">
        <v>0.5</v>
      </c>
      <c r="AL103" s="49">
        <v>1</v>
      </c>
      <c r="AM103" s="49">
        <v>0</v>
      </c>
      <c r="AN103" s="49">
        <v>0</v>
      </c>
      <c r="AO103" s="49">
        <v>5</v>
      </c>
      <c r="AP103" s="463" t="s">
        <v>47</v>
      </c>
      <c r="AQ103" s="464"/>
      <c r="AR103" s="464"/>
      <c r="AS103" s="464"/>
      <c r="AT103" s="464"/>
      <c r="AU103" s="464"/>
      <c r="AV103" s="462"/>
    </row>
    <row r="104" spans="1:48" ht="198">
      <c r="A104" s="54" t="s">
        <v>48</v>
      </c>
      <c r="B104" s="49">
        <v>254</v>
      </c>
      <c r="C104" s="49">
        <v>119</v>
      </c>
      <c r="D104" s="49">
        <v>117</v>
      </c>
      <c r="E104" s="49">
        <v>18</v>
      </c>
      <c r="F104" s="50">
        <v>0</v>
      </c>
      <c r="G104" s="50">
        <v>0</v>
      </c>
      <c r="H104" s="50">
        <v>0</v>
      </c>
      <c r="I104" s="50">
        <v>0</v>
      </c>
      <c r="J104" s="50">
        <v>0</v>
      </c>
      <c r="K104" s="50">
        <v>0</v>
      </c>
      <c r="L104" s="50">
        <v>0</v>
      </c>
      <c r="M104" s="50">
        <v>0</v>
      </c>
      <c r="N104" s="50">
        <v>0</v>
      </c>
      <c r="O104" s="50">
        <v>0</v>
      </c>
      <c r="P104" s="50">
        <v>0</v>
      </c>
      <c r="Q104" s="50">
        <v>0</v>
      </c>
      <c r="R104" s="50">
        <v>0</v>
      </c>
      <c r="S104" s="50">
        <v>0</v>
      </c>
      <c r="T104" s="50">
        <v>0</v>
      </c>
      <c r="U104" s="50">
        <v>0</v>
      </c>
      <c r="V104" s="50">
        <v>15</v>
      </c>
      <c r="W104" s="50">
        <v>7</v>
      </c>
      <c r="X104" s="50">
        <v>0</v>
      </c>
      <c r="Y104" s="50">
        <v>0</v>
      </c>
      <c r="Z104" s="50">
        <v>0</v>
      </c>
      <c r="AA104" s="50">
        <v>0</v>
      </c>
      <c r="AB104" s="50">
        <v>0</v>
      </c>
      <c r="AC104" s="50">
        <v>0</v>
      </c>
      <c r="AD104" s="50">
        <v>138</v>
      </c>
      <c r="AE104" s="50">
        <v>62</v>
      </c>
      <c r="AF104" s="50">
        <v>138</v>
      </c>
      <c r="AG104" s="50">
        <v>62</v>
      </c>
      <c r="AH104" s="50">
        <v>224</v>
      </c>
      <c r="AI104" s="50">
        <v>100</v>
      </c>
      <c r="AJ104" s="49">
        <v>1</v>
      </c>
      <c r="AK104" s="49">
        <v>0.5</v>
      </c>
      <c r="AL104" s="49">
        <v>1</v>
      </c>
      <c r="AM104" s="49">
        <v>0</v>
      </c>
      <c r="AN104" s="49">
        <v>0</v>
      </c>
      <c r="AO104" s="49">
        <v>4</v>
      </c>
      <c r="AP104" s="49" t="s">
        <v>49</v>
      </c>
      <c r="AQ104" s="49">
        <v>1</v>
      </c>
      <c r="AR104" s="49">
        <v>19</v>
      </c>
      <c r="AS104" s="50">
        <v>1</v>
      </c>
      <c r="AT104" s="49" t="s">
        <v>49</v>
      </c>
      <c r="AU104" s="49" t="s">
        <v>50</v>
      </c>
      <c r="AV104" s="49" t="s">
        <v>49</v>
      </c>
    </row>
    <row r="105" spans="1:48" ht="112.5">
      <c r="A105" s="122" t="s">
        <v>51</v>
      </c>
      <c r="B105" s="52">
        <v>38</v>
      </c>
      <c r="C105" s="52">
        <v>24</v>
      </c>
      <c r="D105" s="52">
        <v>13</v>
      </c>
      <c r="E105" s="52">
        <v>1</v>
      </c>
      <c r="F105" s="52">
        <v>0</v>
      </c>
      <c r="G105" s="52">
        <v>0</v>
      </c>
      <c r="H105" s="52">
        <v>0</v>
      </c>
      <c r="I105" s="52">
        <v>0</v>
      </c>
      <c r="J105" s="52">
        <v>0</v>
      </c>
      <c r="K105" s="52">
        <v>0</v>
      </c>
      <c r="L105" s="52">
        <v>0</v>
      </c>
      <c r="M105" s="52">
        <v>0</v>
      </c>
      <c r="N105" s="52">
        <v>0</v>
      </c>
      <c r="O105" s="52">
        <v>0</v>
      </c>
      <c r="P105" s="52">
        <v>0</v>
      </c>
      <c r="Q105" s="52">
        <v>0</v>
      </c>
      <c r="R105" s="52">
        <v>0</v>
      </c>
      <c r="S105" s="52">
        <v>0</v>
      </c>
      <c r="T105" s="52">
        <v>0</v>
      </c>
      <c r="U105" s="52">
        <v>0</v>
      </c>
      <c r="V105" s="52">
        <v>-9</v>
      </c>
      <c r="W105" s="52">
        <v>-5</v>
      </c>
      <c r="X105" s="52">
        <v>0</v>
      </c>
      <c r="Y105" s="52">
        <v>0</v>
      </c>
      <c r="Z105" s="52">
        <v>0</v>
      </c>
      <c r="AA105" s="52">
        <v>0</v>
      </c>
      <c r="AB105" s="52">
        <v>0</v>
      </c>
      <c r="AC105" s="52">
        <v>0</v>
      </c>
      <c r="AD105" s="52">
        <v>-4</v>
      </c>
      <c r="AE105" s="52">
        <v>-2</v>
      </c>
      <c r="AF105" s="52">
        <v>-4</v>
      </c>
      <c r="AG105" s="52">
        <v>-2</v>
      </c>
      <c r="AH105" s="52">
        <v>8</v>
      </c>
      <c r="AI105" s="52">
        <v>0</v>
      </c>
      <c r="AJ105" s="52">
        <v>-1</v>
      </c>
      <c r="AK105" s="52">
        <v>0</v>
      </c>
      <c r="AL105" s="52">
        <v>0</v>
      </c>
      <c r="AM105" s="52">
        <v>0</v>
      </c>
      <c r="AN105" s="52">
        <v>0</v>
      </c>
      <c r="AO105" s="52">
        <v>1</v>
      </c>
      <c r="AP105" s="53" t="s">
        <v>64</v>
      </c>
      <c r="AQ105" s="52">
        <v>1</v>
      </c>
      <c r="AR105" s="52">
        <v>19</v>
      </c>
      <c r="AS105" s="52">
        <v>1</v>
      </c>
      <c r="AT105" s="53" t="s">
        <v>64</v>
      </c>
      <c r="AU105" s="52" t="s">
        <v>47</v>
      </c>
      <c r="AV105" s="53" t="s">
        <v>64</v>
      </c>
    </row>
    <row r="106" spans="1:48" ht="162">
      <c r="A106" s="54" t="s">
        <v>65</v>
      </c>
      <c r="B106" s="463" t="s">
        <v>2839</v>
      </c>
      <c r="C106" s="464"/>
      <c r="D106" s="464"/>
      <c r="E106" s="462"/>
      <c r="F106" s="463" t="s">
        <v>2785</v>
      </c>
      <c r="G106" s="464"/>
      <c r="H106" s="464"/>
      <c r="I106" s="464"/>
      <c r="J106" s="464"/>
      <c r="K106" s="462"/>
      <c r="L106" s="463" t="s">
        <v>2840</v>
      </c>
      <c r="M106" s="462"/>
      <c r="N106" s="463" t="s">
        <v>2841</v>
      </c>
      <c r="O106" s="462"/>
      <c r="P106" s="463" t="s">
        <v>2842</v>
      </c>
      <c r="Q106" s="464"/>
      <c r="R106" s="464"/>
      <c r="S106" s="464"/>
      <c r="T106" s="464"/>
      <c r="U106" s="462"/>
      <c r="V106" s="463" t="s">
        <v>2843</v>
      </c>
      <c r="W106" s="464"/>
      <c r="X106" s="464"/>
      <c r="Y106" s="464"/>
      <c r="Z106" s="464"/>
      <c r="AA106" s="464"/>
      <c r="AB106" s="464"/>
      <c r="AC106" s="462"/>
      <c r="AD106" s="463" t="s">
        <v>268</v>
      </c>
      <c r="AE106" s="462"/>
      <c r="AF106" s="463" t="s">
        <v>431</v>
      </c>
      <c r="AG106" s="462"/>
      <c r="AH106" s="463" t="s">
        <v>2714</v>
      </c>
      <c r="AI106" s="462"/>
      <c r="AJ106" s="50" t="s">
        <v>2844</v>
      </c>
      <c r="AK106" s="463" t="s">
        <v>2845</v>
      </c>
      <c r="AL106" s="462"/>
      <c r="AM106" s="463" t="s">
        <v>77</v>
      </c>
      <c r="AN106" s="462"/>
      <c r="AO106" s="50" t="s">
        <v>78</v>
      </c>
      <c r="AP106" s="50" t="s">
        <v>2731</v>
      </c>
      <c r="AQ106" s="463" t="s">
        <v>2769</v>
      </c>
      <c r="AR106" s="462"/>
      <c r="AS106" s="50" t="s">
        <v>81</v>
      </c>
      <c r="AT106" s="50" t="s">
        <v>82</v>
      </c>
      <c r="AU106" s="50" t="s">
        <v>496</v>
      </c>
      <c r="AV106" s="50" t="s">
        <v>203</v>
      </c>
    </row>
  </sheetData>
  <mergeCells count="294">
    <mergeCell ref="P76:U76"/>
    <mergeCell ref="AP88:AV88"/>
    <mergeCell ref="AP93:AV93"/>
    <mergeCell ref="P91:U91"/>
    <mergeCell ref="V91:AC91"/>
    <mergeCell ref="AK96:AL96"/>
    <mergeCell ref="AM96:AN96"/>
    <mergeCell ref="AQ96:AR96"/>
    <mergeCell ref="AH91:AI91"/>
    <mergeCell ref="AK91:AL91"/>
    <mergeCell ref="AM91:AN91"/>
    <mergeCell ref="AQ91:AR91"/>
    <mergeCell ref="AD96:AE96"/>
    <mergeCell ref="A92:AV92"/>
    <mergeCell ref="B91:E91"/>
    <mergeCell ref="F91:K91"/>
    <mergeCell ref="AD91:AE91"/>
    <mergeCell ref="L91:M91"/>
    <mergeCell ref="N91:O91"/>
    <mergeCell ref="N96:O96"/>
    <mergeCell ref="P96:U96"/>
    <mergeCell ref="B96:E96"/>
    <mergeCell ref="V96:AC96"/>
    <mergeCell ref="AH81:AI81"/>
    <mergeCell ref="AF71:AG71"/>
    <mergeCell ref="AH71:AI71"/>
    <mergeCell ref="AK71:AL71"/>
    <mergeCell ref="AM71:AN71"/>
    <mergeCell ref="AQ71:AR71"/>
    <mergeCell ref="AK81:AL81"/>
    <mergeCell ref="AM81:AN81"/>
    <mergeCell ref="AM86:AN86"/>
    <mergeCell ref="AP83:AV83"/>
    <mergeCell ref="A72:AV72"/>
    <mergeCell ref="AP73:AV73"/>
    <mergeCell ref="P71:U71"/>
    <mergeCell ref="F86:K86"/>
    <mergeCell ref="L86:M86"/>
    <mergeCell ref="B71:E71"/>
    <mergeCell ref="F71:K71"/>
    <mergeCell ref="L71:M71"/>
    <mergeCell ref="N71:O71"/>
    <mergeCell ref="N86:O86"/>
    <mergeCell ref="P86:U86"/>
    <mergeCell ref="AF76:AG76"/>
    <mergeCell ref="AH76:AI76"/>
    <mergeCell ref="N76:O76"/>
    <mergeCell ref="V86:AC86"/>
    <mergeCell ref="A82:AV82"/>
    <mergeCell ref="V76:AC76"/>
    <mergeCell ref="AK76:AL76"/>
    <mergeCell ref="AM76:AN76"/>
    <mergeCell ref="AQ76:AR76"/>
    <mergeCell ref="AD76:AE76"/>
    <mergeCell ref="AD101:AE101"/>
    <mergeCell ref="A102:AV102"/>
    <mergeCell ref="AF101:AG101"/>
    <mergeCell ref="AH101:AI101"/>
    <mergeCell ref="B101:E101"/>
    <mergeCell ref="F101:K101"/>
    <mergeCell ref="L101:M101"/>
    <mergeCell ref="N101:O101"/>
    <mergeCell ref="AD86:AE86"/>
    <mergeCell ref="AQ86:AR86"/>
    <mergeCell ref="AQ81:AR81"/>
    <mergeCell ref="V81:AC81"/>
    <mergeCell ref="AD81:AE81"/>
    <mergeCell ref="AF81:AG81"/>
    <mergeCell ref="A97:AV97"/>
    <mergeCell ref="AF96:AG96"/>
    <mergeCell ref="AF91:AG91"/>
    <mergeCell ref="AH96:AI96"/>
    <mergeCell ref="AQ101:AR101"/>
    <mergeCell ref="AF106:AG106"/>
    <mergeCell ref="B106:E106"/>
    <mergeCell ref="F106:K106"/>
    <mergeCell ref="L106:M106"/>
    <mergeCell ref="N106:O106"/>
    <mergeCell ref="P106:U106"/>
    <mergeCell ref="V106:AC106"/>
    <mergeCell ref="B76:E76"/>
    <mergeCell ref="B81:E81"/>
    <mergeCell ref="F81:K81"/>
    <mergeCell ref="L81:M81"/>
    <mergeCell ref="N81:O81"/>
    <mergeCell ref="P81:U81"/>
    <mergeCell ref="F76:K76"/>
    <mergeCell ref="L76:M76"/>
    <mergeCell ref="F96:K96"/>
    <mergeCell ref="L96:M96"/>
    <mergeCell ref="A77:AV77"/>
    <mergeCell ref="AF86:AG86"/>
    <mergeCell ref="AH86:AI86"/>
    <mergeCell ref="AK86:AL86"/>
    <mergeCell ref="A87:AV87"/>
    <mergeCell ref="B86:E86"/>
    <mergeCell ref="N31:O31"/>
    <mergeCell ref="AF61:AG61"/>
    <mergeCell ref="AD106:AE106"/>
    <mergeCell ref="P101:U101"/>
    <mergeCell ref="V101:AC101"/>
    <mergeCell ref="AM61:AN61"/>
    <mergeCell ref="AQ61:AR61"/>
    <mergeCell ref="AD71:AE71"/>
    <mergeCell ref="V71:AC71"/>
    <mergeCell ref="AH66:AI66"/>
    <mergeCell ref="AK66:AL66"/>
    <mergeCell ref="AM66:AN66"/>
    <mergeCell ref="AQ66:AR66"/>
    <mergeCell ref="AP68:AV68"/>
    <mergeCell ref="AF66:AG66"/>
    <mergeCell ref="V66:AC66"/>
    <mergeCell ref="AD66:AE66"/>
    <mergeCell ref="AH106:AI106"/>
    <mergeCell ref="AK106:AL106"/>
    <mergeCell ref="AM106:AN106"/>
    <mergeCell ref="AQ106:AR106"/>
    <mergeCell ref="AP103:AV103"/>
    <mergeCell ref="AK101:AL101"/>
    <mergeCell ref="AM101:AN101"/>
    <mergeCell ref="B26:E26"/>
    <mergeCell ref="AV7:AV9"/>
    <mergeCell ref="A67:AV67"/>
    <mergeCell ref="A62:AV62"/>
    <mergeCell ref="F61:K61"/>
    <mergeCell ref="AP53:AV53"/>
    <mergeCell ref="A47:AV47"/>
    <mergeCell ref="V31:AC31"/>
    <mergeCell ref="A27:AV27"/>
    <mergeCell ref="B46:E46"/>
    <mergeCell ref="AD41:AE41"/>
    <mergeCell ref="B41:E41"/>
    <mergeCell ref="F41:K41"/>
    <mergeCell ref="L41:M41"/>
    <mergeCell ref="N41:O41"/>
    <mergeCell ref="P41:U41"/>
    <mergeCell ref="V41:AC41"/>
    <mergeCell ref="B36:E36"/>
    <mergeCell ref="F36:K36"/>
    <mergeCell ref="L36:M36"/>
    <mergeCell ref="N36:O36"/>
    <mergeCell ref="P36:U36"/>
    <mergeCell ref="V36:AC36"/>
    <mergeCell ref="AD36:AE36"/>
    <mergeCell ref="AH61:AI61"/>
    <mergeCell ref="AK61:AL61"/>
    <mergeCell ref="V61:AC61"/>
    <mergeCell ref="AF51:AG51"/>
    <mergeCell ref="AH51:AI51"/>
    <mergeCell ref="AF16:AG16"/>
    <mergeCell ref="AH16:AI16"/>
    <mergeCell ref="AF21:AG21"/>
    <mergeCell ref="AF41:AG41"/>
    <mergeCell ref="AH41:AI41"/>
    <mergeCell ref="V21:AC21"/>
    <mergeCell ref="AH21:AI21"/>
    <mergeCell ref="AD21:AE21"/>
    <mergeCell ref="AF56:AG56"/>
    <mergeCell ref="AK56:AL56"/>
    <mergeCell ref="AK21:AL21"/>
    <mergeCell ref="A42:AV42"/>
    <mergeCell ref="AF36:AG36"/>
    <mergeCell ref="A37:AV37"/>
    <mergeCell ref="AD31:AE31"/>
    <mergeCell ref="A32:AV32"/>
    <mergeCell ref="B31:E31"/>
    <mergeCell ref="N21:O21"/>
    <mergeCell ref="P21:U21"/>
    <mergeCell ref="AM16:AN16"/>
    <mergeCell ref="AQ16:AR16"/>
    <mergeCell ref="AP18:AV18"/>
    <mergeCell ref="A17:AV17"/>
    <mergeCell ref="A11:AV11"/>
    <mergeCell ref="A12:AV12"/>
    <mergeCell ref="AP13:AV13"/>
    <mergeCell ref="B16:E16"/>
    <mergeCell ref="L16:M16"/>
    <mergeCell ref="F16:K16"/>
    <mergeCell ref="AK16:AL16"/>
    <mergeCell ref="V16:AC16"/>
    <mergeCell ref="AD16:AE16"/>
    <mergeCell ref="N16:O16"/>
    <mergeCell ref="P16:U16"/>
    <mergeCell ref="AU7:AU9"/>
    <mergeCell ref="AJ8:AJ9"/>
    <mergeCell ref="AK8:AL9"/>
    <mergeCell ref="AM8:AN9"/>
    <mergeCell ref="AO8:AO9"/>
    <mergeCell ref="F7:AJ7"/>
    <mergeCell ref="AD8:AE9"/>
    <mergeCell ref="AQ7:AR9"/>
    <mergeCell ref="V9:W9"/>
    <mergeCell ref="F8:K8"/>
    <mergeCell ref="J9:K9"/>
    <mergeCell ref="AS7:AS9"/>
    <mergeCell ref="AT7:AT9"/>
    <mergeCell ref="A7:A10"/>
    <mergeCell ref="B7:E9"/>
    <mergeCell ref="AK7:AP7"/>
    <mergeCell ref="L8:M9"/>
    <mergeCell ref="N8:O9"/>
    <mergeCell ref="P8:U8"/>
    <mergeCell ref="P9:Q9"/>
    <mergeCell ref="R9:S9"/>
    <mergeCell ref="T9:U9"/>
    <mergeCell ref="X9:Y9"/>
    <mergeCell ref="Z9:AA9"/>
    <mergeCell ref="AB9:AC9"/>
    <mergeCell ref="F9:G9"/>
    <mergeCell ref="H9:I9"/>
    <mergeCell ref="AF8:AG9"/>
    <mergeCell ref="AH8:AI9"/>
    <mergeCell ref="V8:AC8"/>
    <mergeCell ref="AP8:AP9"/>
    <mergeCell ref="L61:M61"/>
    <mergeCell ref="B66:E66"/>
    <mergeCell ref="B56:E56"/>
    <mergeCell ref="B61:E61"/>
    <mergeCell ref="F56:K56"/>
    <mergeCell ref="L56:M56"/>
    <mergeCell ref="N56:O56"/>
    <mergeCell ref="N66:O66"/>
    <mergeCell ref="AD56:AE56"/>
    <mergeCell ref="N61:O61"/>
    <mergeCell ref="P61:U61"/>
    <mergeCell ref="F66:K66"/>
    <mergeCell ref="AD61:AE61"/>
    <mergeCell ref="L66:M66"/>
    <mergeCell ref="P66:U66"/>
    <mergeCell ref="AM56:AN56"/>
    <mergeCell ref="AQ56:AR56"/>
    <mergeCell ref="AP58:AV58"/>
    <mergeCell ref="P56:U56"/>
    <mergeCell ref="V56:AC56"/>
    <mergeCell ref="A57:AV57"/>
    <mergeCell ref="AH56:AI56"/>
    <mergeCell ref="F31:K31"/>
    <mergeCell ref="L31:M31"/>
    <mergeCell ref="P46:U46"/>
    <mergeCell ref="V46:AC46"/>
    <mergeCell ref="AK51:AL51"/>
    <mergeCell ref="AM51:AN51"/>
    <mergeCell ref="AD51:AE51"/>
    <mergeCell ref="AD46:AE46"/>
    <mergeCell ref="AK41:AL41"/>
    <mergeCell ref="P31:U31"/>
    <mergeCell ref="AM41:AN41"/>
    <mergeCell ref="AQ41:AR41"/>
    <mergeCell ref="AM31:AN31"/>
    <mergeCell ref="AQ31:AR31"/>
    <mergeCell ref="AP33:AV33"/>
    <mergeCell ref="AH36:AI36"/>
    <mergeCell ref="AK36:AL36"/>
    <mergeCell ref="AM36:AN36"/>
    <mergeCell ref="AQ36:AR36"/>
    <mergeCell ref="AP38:AV38"/>
    <mergeCell ref="AD26:AE26"/>
    <mergeCell ref="AQ21:AR21"/>
    <mergeCell ref="B21:E21"/>
    <mergeCell ref="F21:K21"/>
    <mergeCell ref="L21:M21"/>
    <mergeCell ref="AF31:AG31"/>
    <mergeCell ref="AH31:AI31"/>
    <mergeCell ref="AK31:AL31"/>
    <mergeCell ref="AM21:AN21"/>
    <mergeCell ref="AF26:AG26"/>
    <mergeCell ref="AH26:AI26"/>
    <mergeCell ref="AK26:AL26"/>
    <mergeCell ref="AM26:AN26"/>
    <mergeCell ref="AQ26:AR26"/>
    <mergeCell ref="AP28:AV28"/>
    <mergeCell ref="F26:K26"/>
    <mergeCell ref="L26:M26"/>
    <mergeCell ref="N26:O26"/>
    <mergeCell ref="P26:U26"/>
    <mergeCell ref="V26:AC26"/>
    <mergeCell ref="A22:AV22"/>
    <mergeCell ref="AQ51:AR51"/>
    <mergeCell ref="A52:AV52"/>
    <mergeCell ref="B51:E51"/>
    <mergeCell ref="F51:K51"/>
    <mergeCell ref="L51:M51"/>
    <mergeCell ref="N51:O51"/>
    <mergeCell ref="P51:U51"/>
    <mergeCell ref="V51:AC51"/>
    <mergeCell ref="AF46:AG46"/>
    <mergeCell ref="AH46:AI46"/>
    <mergeCell ref="AK46:AL46"/>
    <mergeCell ref="AM46:AN46"/>
    <mergeCell ref="AQ46:AR46"/>
    <mergeCell ref="AP48:AV48"/>
    <mergeCell ref="F46:K46"/>
    <mergeCell ref="L46:M46"/>
    <mergeCell ref="N46:O46"/>
  </mergeCells>
  <pageMargins left="0.7" right="0.7" top="0.75" bottom="0.75" header="0" footer="0"/>
  <pageSetup paperSize="9" scale="2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P1" zoomScale="60" zoomScaleNormal="30" workbookViewId="0">
      <selection activeCell="Q47" sqref="Q47"/>
    </sheetView>
  </sheetViews>
  <sheetFormatPr defaultColWidth="12.5703125" defaultRowHeight="15" customHeight="1"/>
  <cols>
    <col min="1" max="1" width="40.5703125" customWidth="1"/>
    <col min="2" max="6" width="12.570312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15.7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15.7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12.75">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75"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47.25" customHeight="1">
      <c r="A11" s="509" t="s">
        <v>2846</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18">
      <c r="A12" s="54"/>
      <c r="B12" s="504"/>
      <c r="C12" s="475"/>
      <c r="D12" s="475"/>
      <c r="E12" s="470"/>
      <c r="F12" s="504"/>
      <c r="G12" s="475"/>
      <c r="H12" s="475"/>
      <c r="I12" s="475"/>
      <c r="J12" s="475"/>
      <c r="K12" s="470"/>
      <c r="L12" s="504"/>
      <c r="M12" s="470"/>
      <c r="N12" s="504"/>
      <c r="O12" s="470"/>
      <c r="P12" s="504"/>
      <c r="Q12" s="475"/>
      <c r="R12" s="475"/>
      <c r="S12" s="475"/>
      <c r="T12" s="475"/>
      <c r="U12" s="470"/>
      <c r="V12" s="504"/>
      <c r="W12" s="475"/>
      <c r="X12" s="475"/>
      <c r="Y12" s="475"/>
      <c r="Z12" s="475"/>
      <c r="AA12" s="475"/>
      <c r="AB12" s="475"/>
      <c r="AC12" s="470"/>
      <c r="AD12" s="504"/>
      <c r="AE12" s="470"/>
      <c r="AF12" s="504"/>
      <c r="AG12" s="470"/>
      <c r="AH12" s="504"/>
      <c r="AI12" s="470"/>
      <c r="AJ12" s="50"/>
      <c r="AK12" s="504"/>
      <c r="AL12" s="470"/>
      <c r="AM12" s="504"/>
      <c r="AN12" s="470"/>
      <c r="AO12" s="50"/>
      <c r="AP12" s="50"/>
      <c r="AQ12" s="504"/>
      <c r="AR12" s="470"/>
      <c r="AS12" s="50"/>
      <c r="AT12" s="50"/>
      <c r="AU12" s="50"/>
      <c r="AV12" s="50"/>
    </row>
    <row r="13" spans="1:48" ht="18">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row>
    <row r="14" spans="1:48" ht="36" customHeight="1">
      <c r="A14" s="185"/>
      <c r="B14" s="185"/>
      <c r="C14" s="185"/>
      <c r="D14" s="185"/>
      <c r="E14" s="185"/>
      <c r="F14" s="185"/>
      <c r="G14" s="185"/>
      <c r="H14" s="185"/>
      <c r="I14" s="185"/>
      <c r="J14" s="185"/>
      <c r="K14" s="185"/>
      <c r="L14" s="185"/>
      <c r="M14" s="185"/>
      <c r="N14" s="185"/>
      <c r="O14" s="185"/>
      <c r="P14" s="514" t="s">
        <v>2847</v>
      </c>
      <c r="Q14" s="515"/>
      <c r="R14" s="515"/>
      <c r="S14" s="515"/>
      <c r="T14" s="515"/>
      <c r="U14" s="515"/>
      <c r="V14" s="515"/>
      <c r="W14" s="515"/>
      <c r="X14" s="515"/>
      <c r="Y14" s="515"/>
      <c r="Z14" s="515"/>
      <c r="AA14" s="515"/>
      <c r="AB14" s="515"/>
      <c r="AC14" s="515"/>
      <c r="AD14" s="516"/>
      <c r="AE14" s="117"/>
      <c r="AF14" s="117"/>
      <c r="AG14" s="117"/>
      <c r="AH14" s="117"/>
      <c r="AI14" s="117"/>
      <c r="AJ14" s="117"/>
      <c r="AK14" s="117"/>
      <c r="AL14" s="117"/>
      <c r="AM14" s="117"/>
      <c r="AN14" s="117"/>
      <c r="AO14" s="117"/>
      <c r="AP14" s="117"/>
      <c r="AQ14" s="117"/>
      <c r="AR14" s="117"/>
      <c r="AS14" s="117"/>
      <c r="AT14" s="117"/>
      <c r="AU14" s="117"/>
      <c r="AV14" s="117"/>
    </row>
    <row r="15" spans="1:48" ht="36">
      <c r="A15" s="65" t="s">
        <v>46</v>
      </c>
      <c r="B15" s="68">
        <v>761</v>
      </c>
      <c r="C15" s="68">
        <v>319</v>
      </c>
      <c r="D15" s="68">
        <v>365</v>
      </c>
      <c r="E15" s="68">
        <v>77</v>
      </c>
      <c r="F15" s="68">
        <v>7</v>
      </c>
      <c r="G15" s="68">
        <v>8.9999999999999993E-3</v>
      </c>
      <c r="H15" s="68">
        <v>2</v>
      </c>
      <c r="I15" s="68">
        <v>0.3</v>
      </c>
      <c r="J15" s="68">
        <v>0</v>
      </c>
      <c r="K15" s="180">
        <v>0</v>
      </c>
      <c r="L15" s="68">
        <v>2</v>
      </c>
      <c r="M15" s="68">
        <v>0.3</v>
      </c>
      <c r="N15" s="68">
        <v>0</v>
      </c>
      <c r="O15" s="68">
        <v>0</v>
      </c>
      <c r="P15" s="49">
        <v>0</v>
      </c>
      <c r="Q15" s="49">
        <v>0</v>
      </c>
      <c r="R15" s="49">
        <v>0</v>
      </c>
      <c r="S15" s="49">
        <v>0</v>
      </c>
      <c r="T15" s="49">
        <v>4</v>
      </c>
      <c r="U15" s="49">
        <v>0.5</v>
      </c>
      <c r="V15" s="49">
        <v>102</v>
      </c>
      <c r="W15" s="49">
        <v>0.13400000000000001</v>
      </c>
      <c r="X15" s="49">
        <v>25</v>
      </c>
      <c r="Y15" s="49">
        <v>3.3000000000000002E-2</v>
      </c>
      <c r="Z15" s="49">
        <v>102</v>
      </c>
      <c r="AA15" s="49">
        <v>0.13400000000000001</v>
      </c>
      <c r="AB15" s="49">
        <v>497</v>
      </c>
      <c r="AC15" s="49">
        <v>0.65300000000000002</v>
      </c>
      <c r="AD15" s="49">
        <v>495</v>
      </c>
      <c r="AE15" s="180">
        <v>0.65</v>
      </c>
      <c r="AF15" s="68">
        <v>478</v>
      </c>
      <c r="AG15" s="68">
        <v>0.628</v>
      </c>
      <c r="AH15" s="68">
        <v>243</v>
      </c>
      <c r="AI15" s="180">
        <v>0.32</v>
      </c>
      <c r="AJ15" s="68">
        <v>4</v>
      </c>
      <c r="AK15" s="68">
        <v>0</v>
      </c>
      <c r="AL15" s="68">
        <v>0</v>
      </c>
      <c r="AM15" s="68">
        <v>2</v>
      </c>
      <c r="AN15" s="68">
        <v>1</v>
      </c>
      <c r="AO15" s="68">
        <v>5</v>
      </c>
      <c r="AP15" s="176"/>
      <c r="AQ15" s="176"/>
      <c r="AR15" s="176"/>
      <c r="AS15" s="176"/>
      <c r="AT15" s="176"/>
      <c r="AU15" s="176"/>
      <c r="AV15" s="176"/>
    </row>
    <row r="16" spans="1:48" ht="54">
      <c r="A16" s="54" t="s">
        <v>48</v>
      </c>
      <c r="B16" s="49">
        <v>755</v>
      </c>
      <c r="C16" s="49">
        <v>318</v>
      </c>
      <c r="D16" s="49">
        <v>381</v>
      </c>
      <c r="E16" s="49">
        <v>56</v>
      </c>
      <c r="F16" s="50">
        <v>15</v>
      </c>
      <c r="G16" s="50">
        <v>1.9</v>
      </c>
      <c r="H16" s="49">
        <v>5</v>
      </c>
      <c r="I16" s="50">
        <v>0.6</v>
      </c>
      <c r="J16" s="49">
        <v>0</v>
      </c>
      <c r="K16" s="50">
        <v>0</v>
      </c>
      <c r="L16" s="49">
        <v>3</v>
      </c>
      <c r="M16" s="50">
        <v>0.4</v>
      </c>
      <c r="N16" s="49">
        <v>4</v>
      </c>
      <c r="O16" s="50">
        <v>0.5</v>
      </c>
      <c r="P16" s="49">
        <v>1</v>
      </c>
      <c r="Q16" s="50">
        <v>0.1</v>
      </c>
      <c r="R16" s="49">
        <v>0</v>
      </c>
      <c r="S16" s="50">
        <v>0</v>
      </c>
      <c r="T16" s="49">
        <v>1</v>
      </c>
      <c r="U16" s="50">
        <v>0.1</v>
      </c>
      <c r="V16" s="49">
        <v>20</v>
      </c>
      <c r="W16" s="50">
        <v>2.6</v>
      </c>
      <c r="X16" s="49">
        <v>24</v>
      </c>
      <c r="Y16" s="50">
        <v>3.1</v>
      </c>
      <c r="Z16" s="49">
        <v>106</v>
      </c>
      <c r="AA16" s="50">
        <v>0</v>
      </c>
      <c r="AB16" s="49">
        <v>382</v>
      </c>
      <c r="AC16" s="50">
        <v>51</v>
      </c>
      <c r="AD16" s="49">
        <v>318</v>
      </c>
      <c r="AE16" s="173">
        <v>0.42</v>
      </c>
      <c r="AF16" s="49">
        <v>438</v>
      </c>
      <c r="AG16" s="50">
        <v>58</v>
      </c>
      <c r="AH16" s="57">
        <v>456</v>
      </c>
      <c r="AI16" s="175">
        <v>0.6</v>
      </c>
      <c r="AJ16" s="57">
        <v>30</v>
      </c>
      <c r="AK16" s="57">
        <v>0</v>
      </c>
      <c r="AL16" s="57">
        <v>0</v>
      </c>
      <c r="AM16" s="57">
        <v>0</v>
      </c>
      <c r="AN16" s="57">
        <v>0</v>
      </c>
      <c r="AO16" s="57">
        <v>6</v>
      </c>
      <c r="AP16" s="119" t="s">
        <v>2848</v>
      </c>
      <c r="AQ16" s="119">
        <v>0</v>
      </c>
      <c r="AR16" s="119">
        <v>0</v>
      </c>
      <c r="AS16" s="181">
        <v>1</v>
      </c>
      <c r="AT16" s="119" t="s">
        <v>50</v>
      </c>
      <c r="AU16" s="119" t="s">
        <v>50</v>
      </c>
      <c r="AV16" s="119" t="s">
        <v>50</v>
      </c>
    </row>
    <row r="17" spans="1:48" ht="45">
      <c r="A17" s="122" t="s">
        <v>51</v>
      </c>
      <c r="B17" s="52">
        <v>-6</v>
      </c>
      <c r="C17" s="52">
        <v>-1</v>
      </c>
      <c r="D17" s="52">
        <v>16</v>
      </c>
      <c r="E17" s="52">
        <v>-21</v>
      </c>
      <c r="F17" s="52">
        <v>8</v>
      </c>
      <c r="G17" s="52">
        <v>1.891</v>
      </c>
      <c r="H17" s="52">
        <v>3</v>
      </c>
      <c r="I17" s="52">
        <v>0.3</v>
      </c>
      <c r="J17" s="52">
        <v>0</v>
      </c>
      <c r="K17" s="52">
        <v>0</v>
      </c>
      <c r="L17" s="52">
        <v>1</v>
      </c>
      <c r="M17" s="52">
        <v>0.1</v>
      </c>
      <c r="N17" s="52">
        <v>4</v>
      </c>
      <c r="O17" s="52">
        <v>0.5</v>
      </c>
      <c r="P17" s="52">
        <v>1</v>
      </c>
      <c r="Q17" s="52">
        <v>0.1</v>
      </c>
      <c r="R17" s="52">
        <v>0</v>
      </c>
      <c r="S17" s="52">
        <v>0</v>
      </c>
      <c r="T17" s="52">
        <v>-3</v>
      </c>
      <c r="U17" s="52">
        <v>0</v>
      </c>
      <c r="V17" s="52">
        <v>-82</v>
      </c>
      <c r="W17" s="52">
        <v>2.4700000000000002</v>
      </c>
      <c r="X17" s="52">
        <v>-1</v>
      </c>
      <c r="Y17" s="52">
        <v>3.0670000000000002</v>
      </c>
      <c r="Z17" s="52">
        <v>4</v>
      </c>
      <c r="AA17" s="52">
        <v>0.13400000000000001</v>
      </c>
      <c r="AB17" s="52">
        <v>-115</v>
      </c>
      <c r="AC17" s="52">
        <v>50.3</v>
      </c>
      <c r="AD17" s="52">
        <v>-177</v>
      </c>
      <c r="AE17" s="52">
        <v>-0.2</v>
      </c>
      <c r="AF17" s="52">
        <v>-40</v>
      </c>
      <c r="AG17" s="52">
        <v>57.37</v>
      </c>
      <c r="AH17" s="52">
        <v>213</v>
      </c>
      <c r="AI17" s="52">
        <v>0.28000000000000003</v>
      </c>
      <c r="AJ17" s="52">
        <v>26</v>
      </c>
      <c r="AK17" s="52">
        <v>0</v>
      </c>
      <c r="AL17" s="52">
        <v>0</v>
      </c>
      <c r="AM17" s="52">
        <v>2</v>
      </c>
      <c r="AN17" s="52">
        <v>1</v>
      </c>
      <c r="AO17" s="52">
        <v>1</v>
      </c>
      <c r="AP17" s="53" t="s">
        <v>64</v>
      </c>
      <c r="AQ17" s="52">
        <v>1</v>
      </c>
      <c r="AR17" s="52">
        <v>0</v>
      </c>
      <c r="AS17" s="52">
        <v>1</v>
      </c>
      <c r="AT17" s="52" t="s">
        <v>47</v>
      </c>
      <c r="AU17" s="52" t="s">
        <v>47</v>
      </c>
      <c r="AV17" s="52" t="s">
        <v>47</v>
      </c>
    </row>
    <row r="18" spans="1:48" ht="306">
      <c r="A18" s="186" t="s">
        <v>65</v>
      </c>
      <c r="B18" s="506" t="s">
        <v>2849</v>
      </c>
      <c r="C18" s="464"/>
      <c r="D18" s="464"/>
      <c r="E18" s="462"/>
      <c r="F18" s="463" t="s">
        <v>2850</v>
      </c>
      <c r="G18" s="464"/>
      <c r="H18" s="464"/>
      <c r="I18" s="464"/>
      <c r="J18" s="464"/>
      <c r="K18" s="462"/>
      <c r="L18" s="455" t="s">
        <v>2851</v>
      </c>
      <c r="M18" s="508"/>
      <c r="N18" s="506" t="s">
        <v>2852</v>
      </c>
      <c r="O18" s="462"/>
      <c r="P18" s="463" t="s">
        <v>2853</v>
      </c>
      <c r="Q18" s="464"/>
      <c r="R18" s="464"/>
      <c r="S18" s="464"/>
      <c r="T18" s="464"/>
      <c r="U18" s="462"/>
      <c r="V18" s="463" t="s">
        <v>2854</v>
      </c>
      <c r="W18" s="464"/>
      <c r="X18" s="464"/>
      <c r="Y18" s="464"/>
      <c r="Z18" s="464"/>
      <c r="AA18" s="464"/>
      <c r="AB18" s="464"/>
      <c r="AC18" s="462"/>
      <c r="AD18" s="463" t="s">
        <v>145</v>
      </c>
      <c r="AE18" s="462"/>
      <c r="AF18" s="463" t="s">
        <v>159</v>
      </c>
      <c r="AG18" s="462"/>
      <c r="AH18" s="463" t="s">
        <v>2855</v>
      </c>
      <c r="AI18" s="462"/>
      <c r="AJ18" s="50" t="s">
        <v>1461</v>
      </c>
      <c r="AK18" s="463" t="s">
        <v>248</v>
      </c>
      <c r="AL18" s="462"/>
      <c r="AM18" s="463" t="s">
        <v>2856</v>
      </c>
      <c r="AN18" s="462"/>
      <c r="AO18" s="50" t="s">
        <v>78</v>
      </c>
      <c r="AP18" s="50" t="s">
        <v>2857</v>
      </c>
      <c r="AQ18" s="463" t="s">
        <v>2858</v>
      </c>
      <c r="AR18" s="462"/>
      <c r="AS18" s="50" t="s">
        <v>81</v>
      </c>
      <c r="AT18" s="50" t="s">
        <v>130</v>
      </c>
      <c r="AU18" s="50" t="s">
        <v>131</v>
      </c>
      <c r="AV18" s="50" t="s">
        <v>735</v>
      </c>
    </row>
    <row r="19" spans="1:48" ht="48.75" customHeight="1">
      <c r="A19" s="187"/>
      <c r="B19" s="187"/>
      <c r="C19" s="187"/>
      <c r="D19" s="187"/>
      <c r="E19" s="187"/>
      <c r="F19" s="187"/>
      <c r="G19" s="187"/>
      <c r="H19" s="187"/>
      <c r="I19" s="187"/>
      <c r="J19" s="187"/>
      <c r="K19" s="187"/>
      <c r="L19" s="187"/>
      <c r="M19" s="187"/>
      <c r="N19" s="187"/>
      <c r="O19" s="187"/>
      <c r="P19" s="510" t="s">
        <v>2859</v>
      </c>
      <c r="Q19" s="464"/>
      <c r="R19" s="464"/>
      <c r="S19" s="464"/>
      <c r="T19" s="464"/>
      <c r="U19" s="464"/>
      <c r="V19" s="464"/>
      <c r="W19" s="464"/>
      <c r="X19" s="464"/>
      <c r="Y19" s="464"/>
      <c r="Z19" s="464"/>
      <c r="AA19" s="464"/>
      <c r="AB19" s="464"/>
      <c r="AC19" s="464"/>
      <c r="AD19" s="508"/>
      <c r="AE19" s="117"/>
      <c r="AF19" s="117"/>
      <c r="AG19" s="117"/>
      <c r="AH19" s="117"/>
      <c r="AI19" s="117"/>
      <c r="AJ19" s="117"/>
      <c r="AK19" s="117"/>
      <c r="AL19" s="117"/>
      <c r="AM19" s="117"/>
      <c r="AN19" s="117"/>
      <c r="AO19" s="117"/>
      <c r="AP19" s="117"/>
      <c r="AQ19" s="117"/>
      <c r="AR19" s="117"/>
      <c r="AS19" s="117"/>
      <c r="AT19" s="117"/>
      <c r="AU19" s="117"/>
      <c r="AV19" s="117"/>
    </row>
    <row r="20" spans="1:48" ht="36">
      <c r="A20" s="65" t="s">
        <v>46</v>
      </c>
      <c r="B20" s="68">
        <v>851</v>
      </c>
      <c r="C20" s="68">
        <v>362</v>
      </c>
      <c r="D20" s="68">
        <v>408</v>
      </c>
      <c r="E20" s="68">
        <v>81</v>
      </c>
      <c r="F20" s="68">
        <v>11</v>
      </c>
      <c r="G20" s="68">
        <v>1.3</v>
      </c>
      <c r="H20" s="68">
        <v>2</v>
      </c>
      <c r="I20" s="68">
        <v>0.1</v>
      </c>
      <c r="J20" s="68">
        <v>0</v>
      </c>
      <c r="K20" s="68">
        <v>0</v>
      </c>
      <c r="L20" s="68">
        <v>4</v>
      </c>
      <c r="M20" s="68">
        <v>0.5</v>
      </c>
      <c r="N20" s="68">
        <v>0</v>
      </c>
      <c r="O20" s="68">
        <v>0</v>
      </c>
      <c r="P20" s="49">
        <v>3</v>
      </c>
      <c r="Q20" s="49">
        <v>0.4</v>
      </c>
      <c r="R20" s="49">
        <v>0</v>
      </c>
      <c r="S20" s="49">
        <v>0</v>
      </c>
      <c r="T20" s="49">
        <v>8</v>
      </c>
      <c r="U20" s="49">
        <v>0.9</v>
      </c>
      <c r="V20" s="49">
        <v>707</v>
      </c>
      <c r="W20" s="49">
        <v>83</v>
      </c>
      <c r="X20" s="49">
        <v>50</v>
      </c>
      <c r="Y20" s="49">
        <v>5.9</v>
      </c>
      <c r="Z20" s="49">
        <v>5</v>
      </c>
      <c r="AA20" s="49">
        <v>0.6</v>
      </c>
      <c r="AB20" s="49">
        <v>650</v>
      </c>
      <c r="AC20" s="49">
        <v>76.3</v>
      </c>
      <c r="AD20" s="49">
        <v>680</v>
      </c>
      <c r="AE20" s="68">
        <v>80</v>
      </c>
      <c r="AF20" s="68">
        <v>851</v>
      </c>
      <c r="AG20" s="68">
        <v>100</v>
      </c>
      <c r="AH20" s="68">
        <v>851</v>
      </c>
      <c r="AI20" s="68">
        <v>100</v>
      </c>
      <c r="AJ20" s="68">
        <v>6</v>
      </c>
      <c r="AK20" s="68">
        <v>1</v>
      </c>
      <c r="AL20" s="68">
        <v>1</v>
      </c>
      <c r="AM20" s="68">
        <v>2</v>
      </c>
      <c r="AN20" s="68">
        <v>2</v>
      </c>
      <c r="AO20" s="68">
        <v>7</v>
      </c>
      <c r="AP20" s="176"/>
      <c r="AQ20" s="176"/>
      <c r="AR20" s="176"/>
      <c r="AS20" s="176"/>
      <c r="AT20" s="176"/>
      <c r="AU20" s="176"/>
      <c r="AV20" s="176"/>
    </row>
    <row r="21" spans="1:48" ht="54">
      <c r="A21" s="54" t="s">
        <v>48</v>
      </c>
      <c r="B21" s="49">
        <v>878</v>
      </c>
      <c r="C21" s="49">
        <v>378</v>
      </c>
      <c r="D21" s="49">
        <v>421</v>
      </c>
      <c r="E21" s="49">
        <v>79</v>
      </c>
      <c r="F21" s="50">
        <v>10</v>
      </c>
      <c r="G21" s="50">
        <v>1.1000000000000001</v>
      </c>
      <c r="H21" s="49">
        <v>2</v>
      </c>
      <c r="I21" s="50">
        <v>0.2</v>
      </c>
      <c r="J21" s="49">
        <v>0</v>
      </c>
      <c r="K21" s="50">
        <v>0</v>
      </c>
      <c r="L21" s="49">
        <v>2</v>
      </c>
      <c r="M21" s="50" t="s">
        <v>440</v>
      </c>
      <c r="N21" s="49">
        <v>2</v>
      </c>
      <c r="O21" s="50">
        <v>0.2</v>
      </c>
      <c r="P21" s="49">
        <v>0</v>
      </c>
      <c r="Q21" s="50">
        <v>0</v>
      </c>
      <c r="R21" s="49">
        <v>0</v>
      </c>
      <c r="S21" s="50">
        <v>0</v>
      </c>
      <c r="T21" s="49">
        <v>3</v>
      </c>
      <c r="U21" s="50">
        <v>0.3</v>
      </c>
      <c r="V21" s="49">
        <v>725</v>
      </c>
      <c r="W21" s="50">
        <v>82</v>
      </c>
      <c r="X21" s="49">
        <v>45</v>
      </c>
      <c r="Y21" s="50">
        <v>5.0999999999999996</v>
      </c>
      <c r="Z21" s="49">
        <v>0</v>
      </c>
      <c r="AA21" s="50">
        <v>0</v>
      </c>
      <c r="AB21" s="49">
        <v>799</v>
      </c>
      <c r="AC21" s="50">
        <v>91</v>
      </c>
      <c r="AD21" s="49">
        <v>850</v>
      </c>
      <c r="AE21" s="50">
        <v>97</v>
      </c>
      <c r="AF21" s="49">
        <v>878</v>
      </c>
      <c r="AG21" s="50">
        <v>100</v>
      </c>
      <c r="AH21" s="57">
        <v>878</v>
      </c>
      <c r="AI21" s="56">
        <v>100</v>
      </c>
      <c r="AJ21" s="57">
        <v>18</v>
      </c>
      <c r="AK21" s="57">
        <v>1</v>
      </c>
      <c r="AL21" s="57">
        <v>1</v>
      </c>
      <c r="AM21" s="57">
        <v>2</v>
      </c>
      <c r="AN21" s="57">
        <v>1</v>
      </c>
      <c r="AO21" s="57">
        <v>13</v>
      </c>
      <c r="AP21" s="57" t="s">
        <v>2147</v>
      </c>
      <c r="AQ21" s="57">
        <v>0</v>
      </c>
      <c r="AR21" s="57">
        <v>0</v>
      </c>
      <c r="AS21" s="56">
        <v>1</v>
      </c>
      <c r="AT21" s="57" t="s">
        <v>49</v>
      </c>
      <c r="AU21" s="57" t="s">
        <v>2147</v>
      </c>
      <c r="AV21" s="114"/>
    </row>
    <row r="22" spans="1:48" ht="45">
      <c r="A22" s="122" t="s">
        <v>51</v>
      </c>
      <c r="B22" s="52">
        <v>27</v>
      </c>
      <c r="C22" s="52">
        <v>16</v>
      </c>
      <c r="D22" s="52">
        <v>13</v>
      </c>
      <c r="E22" s="52">
        <v>-2</v>
      </c>
      <c r="F22" s="52">
        <v>-1</v>
      </c>
      <c r="G22" s="52">
        <v>-0.2</v>
      </c>
      <c r="H22" s="52">
        <v>0</v>
      </c>
      <c r="I22" s="52">
        <v>0.1</v>
      </c>
      <c r="J22" s="52">
        <v>0</v>
      </c>
      <c r="K22" s="52">
        <v>0</v>
      </c>
      <c r="L22" s="52">
        <v>-2</v>
      </c>
      <c r="M22" s="52" t="s">
        <v>2126</v>
      </c>
      <c r="N22" s="52">
        <v>2</v>
      </c>
      <c r="O22" s="52">
        <v>0.2</v>
      </c>
      <c r="P22" s="52">
        <v>-3</v>
      </c>
      <c r="Q22" s="52">
        <v>-0.4</v>
      </c>
      <c r="R22" s="52">
        <v>0</v>
      </c>
      <c r="S22" s="52">
        <v>0</v>
      </c>
      <c r="T22" s="52">
        <v>-5</v>
      </c>
      <c r="U22" s="52">
        <v>-1</v>
      </c>
      <c r="V22" s="52">
        <v>18</v>
      </c>
      <c r="W22" s="52">
        <v>-1</v>
      </c>
      <c r="X22" s="52">
        <v>-5</v>
      </c>
      <c r="Y22" s="52">
        <v>-0.8</v>
      </c>
      <c r="Z22" s="52">
        <v>-5</v>
      </c>
      <c r="AA22" s="52">
        <v>-0.6</v>
      </c>
      <c r="AB22" s="52">
        <v>149</v>
      </c>
      <c r="AC22" s="52">
        <v>14.7</v>
      </c>
      <c r="AD22" s="52">
        <v>170</v>
      </c>
      <c r="AE22" s="52">
        <v>17</v>
      </c>
      <c r="AF22" s="52">
        <v>27</v>
      </c>
      <c r="AG22" s="52">
        <v>0</v>
      </c>
      <c r="AH22" s="52">
        <v>27</v>
      </c>
      <c r="AI22" s="52">
        <v>0</v>
      </c>
      <c r="AJ22" s="52">
        <v>12</v>
      </c>
      <c r="AK22" s="52">
        <v>0</v>
      </c>
      <c r="AL22" s="52">
        <v>0</v>
      </c>
      <c r="AM22" s="52">
        <v>0</v>
      </c>
      <c r="AN22" s="52">
        <v>-1</v>
      </c>
      <c r="AO22" s="52">
        <v>6</v>
      </c>
      <c r="AP22" s="53" t="s">
        <v>64</v>
      </c>
      <c r="AQ22" s="52">
        <v>0</v>
      </c>
      <c r="AR22" s="52">
        <v>0</v>
      </c>
      <c r="AS22" s="52">
        <v>1</v>
      </c>
      <c r="AT22" s="53" t="s">
        <v>64</v>
      </c>
      <c r="AU22" s="53" t="s">
        <v>64</v>
      </c>
      <c r="AV22" s="69" t="s">
        <v>47</v>
      </c>
    </row>
    <row r="23" spans="1:48" ht="306">
      <c r="A23" s="188" t="s">
        <v>65</v>
      </c>
      <c r="B23" s="506" t="s">
        <v>2860</v>
      </c>
      <c r="C23" s="464"/>
      <c r="D23" s="464"/>
      <c r="E23" s="462"/>
      <c r="F23" s="463" t="s">
        <v>2861</v>
      </c>
      <c r="G23" s="464"/>
      <c r="H23" s="464"/>
      <c r="I23" s="464"/>
      <c r="J23" s="464"/>
      <c r="K23" s="462"/>
      <c r="L23" s="455" t="s">
        <v>2862</v>
      </c>
      <c r="M23" s="508"/>
      <c r="N23" s="506" t="s">
        <v>2863</v>
      </c>
      <c r="O23" s="462"/>
      <c r="P23" s="463" t="s">
        <v>2864</v>
      </c>
      <c r="Q23" s="464"/>
      <c r="R23" s="464"/>
      <c r="S23" s="464"/>
      <c r="T23" s="464"/>
      <c r="U23" s="462"/>
      <c r="V23" s="463" t="s">
        <v>2865</v>
      </c>
      <c r="W23" s="464"/>
      <c r="X23" s="464"/>
      <c r="Y23" s="464"/>
      <c r="Z23" s="464"/>
      <c r="AA23" s="464"/>
      <c r="AB23" s="464"/>
      <c r="AC23" s="462"/>
      <c r="AD23" s="463" t="s">
        <v>2866</v>
      </c>
      <c r="AE23" s="462"/>
      <c r="AF23" s="463" t="s">
        <v>2867</v>
      </c>
      <c r="AG23" s="462"/>
      <c r="AH23" s="463" t="s">
        <v>1352</v>
      </c>
      <c r="AI23" s="462"/>
      <c r="AJ23" s="50" t="s">
        <v>1461</v>
      </c>
      <c r="AK23" s="463" t="s">
        <v>2868</v>
      </c>
      <c r="AL23" s="462"/>
      <c r="AM23" s="463" t="s">
        <v>2856</v>
      </c>
      <c r="AN23" s="462"/>
      <c r="AO23" s="50" t="s">
        <v>78</v>
      </c>
      <c r="AP23" s="50" t="s">
        <v>2857</v>
      </c>
      <c r="AQ23" s="463" t="s">
        <v>2869</v>
      </c>
      <c r="AR23" s="462"/>
      <c r="AS23" s="50" t="s">
        <v>81</v>
      </c>
      <c r="AT23" s="50" t="s">
        <v>130</v>
      </c>
      <c r="AU23" s="50" t="s">
        <v>228</v>
      </c>
      <c r="AV23" s="50" t="s">
        <v>735</v>
      </c>
    </row>
    <row r="24" spans="1:48" ht="36" customHeight="1">
      <c r="A24" s="187"/>
      <c r="B24" s="187"/>
      <c r="C24" s="187"/>
      <c r="D24" s="187"/>
      <c r="E24" s="187"/>
      <c r="F24" s="187"/>
      <c r="G24" s="187"/>
      <c r="H24" s="187"/>
      <c r="I24" s="187"/>
      <c r="J24" s="187"/>
      <c r="K24" s="187"/>
      <c r="L24" s="187"/>
      <c r="M24" s="187"/>
      <c r="N24" s="187"/>
      <c r="O24" s="187"/>
      <c r="P24" s="510" t="s">
        <v>2870</v>
      </c>
      <c r="Q24" s="464"/>
      <c r="R24" s="464"/>
      <c r="S24" s="464"/>
      <c r="T24" s="464"/>
      <c r="U24" s="464"/>
      <c r="V24" s="464"/>
      <c r="W24" s="464"/>
      <c r="X24" s="464"/>
      <c r="Y24" s="464"/>
      <c r="Z24" s="464"/>
      <c r="AA24" s="464"/>
      <c r="AB24" s="464"/>
      <c r="AC24" s="464"/>
      <c r="AD24" s="508"/>
      <c r="AE24" s="117"/>
      <c r="AF24" s="117"/>
      <c r="AG24" s="117"/>
      <c r="AH24" s="120"/>
      <c r="AI24" s="120"/>
      <c r="AJ24" s="120"/>
      <c r="AK24" s="120"/>
      <c r="AL24" s="120"/>
      <c r="AM24" s="120"/>
      <c r="AN24" s="120"/>
      <c r="AO24" s="120"/>
      <c r="AP24" s="120"/>
      <c r="AQ24" s="120"/>
      <c r="AR24" s="120"/>
      <c r="AS24" s="120"/>
      <c r="AT24" s="120"/>
      <c r="AU24" s="120"/>
      <c r="AV24" s="120"/>
    </row>
    <row r="25" spans="1:48" ht="36">
      <c r="A25" s="65" t="s">
        <v>46</v>
      </c>
      <c r="B25" s="68">
        <v>865</v>
      </c>
      <c r="C25" s="68">
        <v>383</v>
      </c>
      <c r="D25" s="68">
        <v>398</v>
      </c>
      <c r="E25" s="68">
        <v>84</v>
      </c>
      <c r="F25" s="68">
        <v>17</v>
      </c>
      <c r="G25" s="68">
        <v>2</v>
      </c>
      <c r="H25" s="68">
        <v>6</v>
      </c>
      <c r="I25" s="68">
        <v>0.7</v>
      </c>
      <c r="J25" s="68">
        <v>0</v>
      </c>
      <c r="K25" s="68">
        <v>0</v>
      </c>
      <c r="L25" s="68">
        <v>2</v>
      </c>
      <c r="M25" s="68">
        <v>0.2</v>
      </c>
      <c r="N25" s="68">
        <v>3</v>
      </c>
      <c r="O25" s="68">
        <v>0.3</v>
      </c>
      <c r="P25" s="49">
        <v>1</v>
      </c>
      <c r="Q25" s="49">
        <v>0.1</v>
      </c>
      <c r="R25" s="49">
        <v>0</v>
      </c>
      <c r="S25" s="49">
        <v>0</v>
      </c>
      <c r="T25" s="49">
        <v>0</v>
      </c>
      <c r="U25" s="49">
        <v>0</v>
      </c>
      <c r="V25" s="49">
        <v>17</v>
      </c>
      <c r="W25" s="49">
        <v>2</v>
      </c>
      <c r="X25" s="49">
        <v>30</v>
      </c>
      <c r="Y25" s="49">
        <v>3.5</v>
      </c>
      <c r="Z25" s="49">
        <v>0</v>
      </c>
      <c r="AA25" s="49">
        <v>0</v>
      </c>
      <c r="AB25" s="49">
        <v>153</v>
      </c>
      <c r="AC25" s="49">
        <v>18</v>
      </c>
      <c r="AD25" s="49">
        <v>683</v>
      </c>
      <c r="AE25" s="68">
        <v>79</v>
      </c>
      <c r="AF25" s="68">
        <v>756</v>
      </c>
      <c r="AG25" s="68">
        <v>87</v>
      </c>
      <c r="AH25" s="68">
        <v>203</v>
      </c>
      <c r="AI25" s="68">
        <v>23.5</v>
      </c>
      <c r="AJ25" s="68">
        <v>15</v>
      </c>
      <c r="AK25" s="68">
        <v>0</v>
      </c>
      <c r="AL25" s="68">
        <v>0</v>
      </c>
      <c r="AM25" s="68">
        <v>2</v>
      </c>
      <c r="AN25" s="68">
        <v>2</v>
      </c>
      <c r="AO25" s="68">
        <v>16</v>
      </c>
      <c r="AP25" s="176"/>
      <c r="AQ25" s="176"/>
      <c r="AR25" s="176"/>
      <c r="AS25" s="176"/>
      <c r="AT25" s="176"/>
      <c r="AU25" s="176"/>
      <c r="AV25" s="176"/>
    </row>
    <row r="26" spans="1:48" ht="54">
      <c r="A26" s="54" t="s">
        <v>48</v>
      </c>
      <c r="B26" s="49">
        <v>905</v>
      </c>
      <c r="C26" s="49">
        <v>396</v>
      </c>
      <c r="D26" s="49">
        <v>419</v>
      </c>
      <c r="E26" s="49">
        <v>90</v>
      </c>
      <c r="F26" s="50">
        <v>13</v>
      </c>
      <c r="G26" s="50">
        <v>1.43</v>
      </c>
      <c r="H26" s="49">
        <v>6</v>
      </c>
      <c r="I26" s="50">
        <v>0.7</v>
      </c>
      <c r="J26" s="49">
        <v>0</v>
      </c>
      <c r="K26" s="50">
        <v>0</v>
      </c>
      <c r="L26" s="49">
        <v>3</v>
      </c>
      <c r="M26" s="50">
        <v>0.3</v>
      </c>
      <c r="N26" s="49">
        <v>2</v>
      </c>
      <c r="O26" s="50">
        <v>0.2</v>
      </c>
      <c r="P26" s="49">
        <v>0</v>
      </c>
      <c r="Q26" s="50">
        <v>0</v>
      </c>
      <c r="R26" s="49">
        <v>0</v>
      </c>
      <c r="S26" s="50">
        <v>0</v>
      </c>
      <c r="T26" s="49">
        <v>0</v>
      </c>
      <c r="U26" s="50">
        <v>0</v>
      </c>
      <c r="V26" s="49">
        <v>36</v>
      </c>
      <c r="W26" s="50">
        <v>3.97</v>
      </c>
      <c r="X26" s="49">
        <v>23</v>
      </c>
      <c r="Y26" s="50">
        <v>2.54</v>
      </c>
      <c r="Z26" s="49">
        <v>15</v>
      </c>
      <c r="AA26" s="50">
        <v>1.57</v>
      </c>
      <c r="AB26" s="49">
        <v>0</v>
      </c>
      <c r="AC26" s="50">
        <v>0</v>
      </c>
      <c r="AD26" s="49">
        <v>673</v>
      </c>
      <c r="AE26" s="50">
        <v>74.400000000000006</v>
      </c>
      <c r="AF26" s="49">
        <v>905</v>
      </c>
      <c r="AG26" s="50">
        <v>100</v>
      </c>
      <c r="AH26" s="57">
        <v>75</v>
      </c>
      <c r="AI26" s="56">
        <v>7.89</v>
      </c>
      <c r="AJ26" s="57">
        <v>39</v>
      </c>
      <c r="AK26" s="57">
        <v>0</v>
      </c>
      <c r="AL26" s="57">
        <v>0</v>
      </c>
      <c r="AM26" s="57">
        <v>1</v>
      </c>
      <c r="AN26" s="57">
        <v>1</v>
      </c>
      <c r="AO26" s="57">
        <v>18</v>
      </c>
      <c r="AP26" s="57" t="s">
        <v>49</v>
      </c>
      <c r="AQ26" s="57">
        <v>0</v>
      </c>
      <c r="AR26" s="57">
        <v>0</v>
      </c>
      <c r="AS26" s="56">
        <v>1</v>
      </c>
      <c r="AT26" s="57" t="s">
        <v>50</v>
      </c>
      <c r="AU26" s="57" t="s">
        <v>50</v>
      </c>
      <c r="AV26" s="57" t="s">
        <v>49</v>
      </c>
    </row>
    <row r="27" spans="1:48" ht="45">
      <c r="A27" s="122" t="s">
        <v>51</v>
      </c>
      <c r="B27" s="52">
        <v>40</v>
      </c>
      <c r="C27" s="52">
        <v>13</v>
      </c>
      <c r="D27" s="52">
        <v>21</v>
      </c>
      <c r="E27" s="52">
        <v>6</v>
      </c>
      <c r="F27" s="52">
        <v>-4</v>
      </c>
      <c r="G27" s="52">
        <v>-0.56999999999999995</v>
      </c>
      <c r="H27" s="52">
        <v>0</v>
      </c>
      <c r="I27" s="52">
        <v>0</v>
      </c>
      <c r="J27" s="52">
        <v>0</v>
      </c>
      <c r="K27" s="52">
        <v>0</v>
      </c>
      <c r="L27" s="52">
        <v>1</v>
      </c>
      <c r="M27" s="52">
        <v>0.1</v>
      </c>
      <c r="N27" s="52">
        <v>-1</v>
      </c>
      <c r="O27" s="52">
        <v>0</v>
      </c>
      <c r="P27" s="52">
        <v>1</v>
      </c>
      <c r="Q27" s="52">
        <v>-0.1</v>
      </c>
      <c r="R27" s="52">
        <v>0</v>
      </c>
      <c r="S27" s="52">
        <v>0</v>
      </c>
      <c r="T27" s="52">
        <v>0</v>
      </c>
      <c r="U27" s="52">
        <v>0</v>
      </c>
      <c r="V27" s="52">
        <v>19</v>
      </c>
      <c r="W27" s="52">
        <v>1.97</v>
      </c>
      <c r="X27" s="52">
        <v>-7</v>
      </c>
      <c r="Y27" s="52">
        <v>-0.96</v>
      </c>
      <c r="Z27" s="52">
        <v>15</v>
      </c>
      <c r="AA27" s="52">
        <v>1.57</v>
      </c>
      <c r="AB27" s="52">
        <v>153</v>
      </c>
      <c r="AC27" s="52">
        <v>18</v>
      </c>
      <c r="AD27" s="52">
        <v>-10</v>
      </c>
      <c r="AE27" s="52">
        <v>-4.5999999999999996</v>
      </c>
      <c r="AF27" s="52">
        <v>149</v>
      </c>
      <c r="AG27" s="52">
        <v>13</v>
      </c>
      <c r="AH27" s="52">
        <v>-128</v>
      </c>
      <c r="AI27" s="52">
        <v>-15.6</v>
      </c>
      <c r="AJ27" s="52">
        <v>24</v>
      </c>
      <c r="AK27" s="52">
        <v>0</v>
      </c>
      <c r="AL27" s="52">
        <v>0</v>
      </c>
      <c r="AM27" s="52">
        <v>-1</v>
      </c>
      <c r="AN27" s="52">
        <v>-1</v>
      </c>
      <c r="AO27" s="52">
        <v>2</v>
      </c>
      <c r="AP27" s="53" t="s">
        <v>64</v>
      </c>
      <c r="AQ27" s="52">
        <v>0</v>
      </c>
      <c r="AR27" s="52">
        <v>0</v>
      </c>
      <c r="AS27" s="52">
        <v>1</v>
      </c>
      <c r="AT27" s="52" t="s">
        <v>47</v>
      </c>
      <c r="AU27" s="52" t="s">
        <v>47</v>
      </c>
      <c r="AV27" s="53" t="s">
        <v>64</v>
      </c>
    </row>
    <row r="28" spans="1:48" ht="306">
      <c r="A28" s="188" t="s">
        <v>65</v>
      </c>
      <c r="B28" s="506" t="s">
        <v>2871</v>
      </c>
      <c r="C28" s="464"/>
      <c r="D28" s="464"/>
      <c r="E28" s="462"/>
      <c r="F28" s="463" t="s">
        <v>2872</v>
      </c>
      <c r="G28" s="464"/>
      <c r="H28" s="464"/>
      <c r="I28" s="464"/>
      <c r="J28" s="464"/>
      <c r="K28" s="462"/>
      <c r="L28" s="455" t="s">
        <v>2851</v>
      </c>
      <c r="M28" s="508"/>
      <c r="N28" s="506" t="s">
        <v>2873</v>
      </c>
      <c r="O28" s="462"/>
      <c r="P28" s="463" t="s">
        <v>2874</v>
      </c>
      <c r="Q28" s="464"/>
      <c r="R28" s="464"/>
      <c r="S28" s="464"/>
      <c r="T28" s="464"/>
      <c r="U28" s="462"/>
      <c r="V28" s="463" t="s">
        <v>2875</v>
      </c>
      <c r="W28" s="464"/>
      <c r="X28" s="464"/>
      <c r="Y28" s="464"/>
      <c r="Z28" s="464"/>
      <c r="AA28" s="464"/>
      <c r="AB28" s="464"/>
      <c r="AC28" s="462"/>
      <c r="AD28" s="463" t="s">
        <v>2876</v>
      </c>
      <c r="AE28" s="462"/>
      <c r="AF28" s="463" t="s">
        <v>2867</v>
      </c>
      <c r="AG28" s="462"/>
      <c r="AH28" s="463" t="s">
        <v>2877</v>
      </c>
      <c r="AI28" s="462"/>
      <c r="AJ28" s="50" t="s">
        <v>1461</v>
      </c>
      <c r="AK28" s="463" t="s">
        <v>2878</v>
      </c>
      <c r="AL28" s="462"/>
      <c r="AM28" s="463" t="s">
        <v>2856</v>
      </c>
      <c r="AN28" s="462"/>
      <c r="AO28" s="50" t="s">
        <v>78</v>
      </c>
      <c r="AP28" s="50" t="s">
        <v>2857</v>
      </c>
      <c r="AQ28" s="463" t="s">
        <v>2879</v>
      </c>
      <c r="AR28" s="462"/>
      <c r="AS28" s="50" t="s">
        <v>81</v>
      </c>
      <c r="AT28" s="50" t="s">
        <v>130</v>
      </c>
      <c r="AU28" s="50" t="s">
        <v>131</v>
      </c>
      <c r="AV28" s="50" t="s">
        <v>220</v>
      </c>
    </row>
    <row r="29" spans="1:48" ht="44.25" customHeight="1">
      <c r="A29" s="187"/>
      <c r="B29" s="187"/>
      <c r="C29" s="187"/>
      <c r="D29" s="187"/>
      <c r="E29" s="187"/>
      <c r="F29" s="187"/>
      <c r="G29" s="187"/>
      <c r="H29" s="187"/>
      <c r="I29" s="187"/>
      <c r="J29" s="187"/>
      <c r="K29" s="187"/>
      <c r="L29" s="187"/>
      <c r="M29" s="187"/>
      <c r="N29" s="187"/>
      <c r="O29" s="187"/>
      <c r="P29" s="510" t="s">
        <v>2880</v>
      </c>
      <c r="Q29" s="464"/>
      <c r="R29" s="464"/>
      <c r="S29" s="464"/>
      <c r="T29" s="464"/>
      <c r="U29" s="464"/>
      <c r="V29" s="464"/>
      <c r="W29" s="464"/>
      <c r="X29" s="464"/>
      <c r="Y29" s="464"/>
      <c r="Z29" s="464"/>
      <c r="AA29" s="464"/>
      <c r="AB29" s="464"/>
      <c r="AC29" s="464"/>
      <c r="AD29" s="508"/>
      <c r="AE29" s="189"/>
      <c r="AF29" s="189"/>
      <c r="AG29" s="189"/>
      <c r="AH29" s="189"/>
      <c r="AI29" s="189"/>
      <c r="AJ29" s="189"/>
      <c r="AK29" s="189"/>
      <c r="AL29" s="189"/>
      <c r="AM29" s="189"/>
      <c r="AN29" s="189"/>
      <c r="AO29" s="189"/>
      <c r="AP29" s="182"/>
      <c r="AQ29" s="190"/>
      <c r="AR29" s="190"/>
      <c r="AS29" s="190"/>
      <c r="AT29" s="190"/>
      <c r="AU29" s="190"/>
      <c r="AV29" s="190"/>
    </row>
    <row r="30" spans="1:48" ht="36">
      <c r="A30" s="65" t="s">
        <v>46</v>
      </c>
      <c r="B30" s="68">
        <v>804</v>
      </c>
      <c r="C30" s="68">
        <v>367</v>
      </c>
      <c r="D30" s="68">
        <v>377</v>
      </c>
      <c r="E30" s="68">
        <v>60</v>
      </c>
      <c r="F30" s="68">
        <v>12</v>
      </c>
      <c r="G30" s="68" t="s">
        <v>2881</v>
      </c>
      <c r="H30" s="68">
        <v>0</v>
      </c>
      <c r="I30" s="68">
        <v>0</v>
      </c>
      <c r="J30" s="68">
        <v>0</v>
      </c>
      <c r="K30" s="68">
        <v>0</v>
      </c>
      <c r="L30" s="68">
        <v>1</v>
      </c>
      <c r="M30" s="68" t="s">
        <v>2882</v>
      </c>
      <c r="N30" s="68">
        <v>0</v>
      </c>
      <c r="O30" s="68">
        <v>0</v>
      </c>
      <c r="P30" s="49">
        <v>0</v>
      </c>
      <c r="Q30" s="49">
        <v>0</v>
      </c>
      <c r="R30" s="49">
        <v>0</v>
      </c>
      <c r="S30" s="49">
        <v>0</v>
      </c>
      <c r="T30" s="49">
        <v>0</v>
      </c>
      <c r="U30" s="49">
        <v>0</v>
      </c>
      <c r="V30" s="49">
        <v>150</v>
      </c>
      <c r="W30" s="49">
        <v>19</v>
      </c>
      <c r="X30" s="49">
        <v>20</v>
      </c>
      <c r="Y30" s="49">
        <v>2</v>
      </c>
      <c r="Z30" s="49">
        <v>10</v>
      </c>
      <c r="AA30" s="49">
        <v>1</v>
      </c>
      <c r="AB30" s="49">
        <v>624</v>
      </c>
      <c r="AC30" s="49">
        <v>77.599999999999994</v>
      </c>
      <c r="AD30" s="49">
        <v>607</v>
      </c>
      <c r="AE30" s="68">
        <v>75</v>
      </c>
      <c r="AF30" s="68">
        <v>328</v>
      </c>
      <c r="AG30" s="68">
        <v>41</v>
      </c>
      <c r="AH30" s="68">
        <v>804</v>
      </c>
      <c r="AI30" s="68">
        <v>100</v>
      </c>
      <c r="AJ30" s="68">
        <v>6</v>
      </c>
      <c r="AK30" s="68">
        <v>0</v>
      </c>
      <c r="AL30" s="68">
        <v>0</v>
      </c>
      <c r="AM30" s="68">
        <v>2</v>
      </c>
      <c r="AN30" s="68">
        <v>2</v>
      </c>
      <c r="AO30" s="68">
        <v>10</v>
      </c>
      <c r="AP30" s="114"/>
      <c r="AQ30" s="114"/>
      <c r="AR30" s="114"/>
      <c r="AS30" s="114"/>
      <c r="AT30" s="114"/>
      <c r="AU30" s="114"/>
      <c r="AV30" s="114"/>
    </row>
    <row r="31" spans="1:48" ht="54">
      <c r="A31" s="54" t="s">
        <v>48</v>
      </c>
      <c r="B31" s="49">
        <v>830</v>
      </c>
      <c r="C31" s="49">
        <v>367</v>
      </c>
      <c r="D31" s="49">
        <v>406</v>
      </c>
      <c r="E31" s="49">
        <v>57</v>
      </c>
      <c r="F31" s="50">
        <v>14</v>
      </c>
      <c r="G31" s="50">
        <v>1.7</v>
      </c>
      <c r="H31" s="49">
        <v>6</v>
      </c>
      <c r="I31" s="50">
        <v>0.7</v>
      </c>
      <c r="J31" s="49">
        <v>18</v>
      </c>
      <c r="K31" s="50">
        <v>2.2999999999999998</v>
      </c>
      <c r="L31" s="49">
        <v>5</v>
      </c>
      <c r="M31" s="50">
        <v>0.6</v>
      </c>
      <c r="N31" s="49">
        <v>1</v>
      </c>
      <c r="O31" s="50">
        <v>0.1</v>
      </c>
      <c r="P31" s="49">
        <v>2</v>
      </c>
      <c r="Q31" s="50">
        <v>0.2</v>
      </c>
      <c r="R31" s="49">
        <v>0</v>
      </c>
      <c r="S31" s="50">
        <v>0</v>
      </c>
      <c r="T31" s="49">
        <v>2</v>
      </c>
      <c r="U31" s="50">
        <v>0.2</v>
      </c>
      <c r="V31" s="49">
        <v>130</v>
      </c>
      <c r="W31" s="50">
        <v>1.7</v>
      </c>
      <c r="X31" s="49">
        <v>17</v>
      </c>
      <c r="Y31" s="50">
        <v>2</v>
      </c>
      <c r="Z31" s="49">
        <v>0</v>
      </c>
      <c r="AA31" s="50">
        <v>0</v>
      </c>
      <c r="AB31" s="49">
        <v>300</v>
      </c>
      <c r="AC31" s="50">
        <v>36.1</v>
      </c>
      <c r="AD31" s="49">
        <v>510</v>
      </c>
      <c r="AE31" s="50">
        <v>61.1</v>
      </c>
      <c r="AF31" s="49">
        <v>800</v>
      </c>
      <c r="AG31" s="50">
        <v>95</v>
      </c>
      <c r="AH31" s="57">
        <v>830</v>
      </c>
      <c r="AI31" s="56">
        <v>100</v>
      </c>
      <c r="AJ31" s="57">
        <v>7</v>
      </c>
      <c r="AK31" s="57">
        <v>0</v>
      </c>
      <c r="AL31" s="57">
        <v>0</v>
      </c>
      <c r="AM31" s="57">
        <v>1</v>
      </c>
      <c r="AN31" s="57">
        <v>1</v>
      </c>
      <c r="AO31" s="57">
        <v>8</v>
      </c>
      <c r="AP31" s="119" t="s">
        <v>49</v>
      </c>
      <c r="AQ31" s="119">
        <v>0</v>
      </c>
      <c r="AR31" s="119">
        <v>0</v>
      </c>
      <c r="AS31" s="181">
        <v>1</v>
      </c>
      <c r="AT31" s="119" t="s">
        <v>49</v>
      </c>
      <c r="AU31" s="119" t="s">
        <v>49</v>
      </c>
      <c r="AV31" s="119" t="s">
        <v>49</v>
      </c>
    </row>
    <row r="32" spans="1:48" ht="45">
      <c r="A32" s="122" t="s">
        <v>51</v>
      </c>
      <c r="B32" s="52">
        <v>26</v>
      </c>
      <c r="C32" s="52">
        <v>0</v>
      </c>
      <c r="D32" s="52">
        <v>29</v>
      </c>
      <c r="E32" s="52">
        <v>-3</v>
      </c>
      <c r="F32" s="52">
        <v>2</v>
      </c>
      <c r="G32" s="52">
        <v>0.2</v>
      </c>
      <c r="H32" s="52">
        <v>6</v>
      </c>
      <c r="I32" s="52">
        <v>0.7</v>
      </c>
      <c r="J32" s="52">
        <v>18</v>
      </c>
      <c r="K32" s="52">
        <v>2.2999999999999998</v>
      </c>
      <c r="L32" s="52">
        <v>4</v>
      </c>
      <c r="M32" s="52">
        <v>0.5</v>
      </c>
      <c r="N32" s="52">
        <v>1</v>
      </c>
      <c r="O32" s="52">
        <v>0.1</v>
      </c>
      <c r="P32" s="52">
        <v>2</v>
      </c>
      <c r="Q32" s="52">
        <v>0.2</v>
      </c>
      <c r="R32" s="52">
        <v>0</v>
      </c>
      <c r="S32" s="52">
        <v>0</v>
      </c>
      <c r="T32" s="52">
        <v>2</v>
      </c>
      <c r="U32" s="52">
        <v>0</v>
      </c>
      <c r="V32" s="52">
        <v>-20</v>
      </c>
      <c r="W32" s="52">
        <v>-17</v>
      </c>
      <c r="X32" s="52">
        <v>-3</v>
      </c>
      <c r="Y32" s="52">
        <v>0</v>
      </c>
      <c r="Z32" s="52">
        <v>-10</v>
      </c>
      <c r="AA32" s="52">
        <v>-1</v>
      </c>
      <c r="AB32" s="52">
        <v>-324</v>
      </c>
      <c r="AC32" s="52">
        <v>-41.5</v>
      </c>
      <c r="AD32" s="52">
        <v>-97</v>
      </c>
      <c r="AE32" s="52">
        <v>-14</v>
      </c>
      <c r="AF32" s="52">
        <v>472</v>
      </c>
      <c r="AG32" s="52">
        <v>54</v>
      </c>
      <c r="AH32" s="52">
        <v>26</v>
      </c>
      <c r="AI32" s="52">
        <v>0</v>
      </c>
      <c r="AJ32" s="52">
        <v>1</v>
      </c>
      <c r="AK32" s="52">
        <v>0</v>
      </c>
      <c r="AL32" s="52">
        <v>0</v>
      </c>
      <c r="AM32" s="52">
        <v>-1</v>
      </c>
      <c r="AN32" s="52">
        <v>-1</v>
      </c>
      <c r="AO32" s="52">
        <v>-2</v>
      </c>
      <c r="AP32" s="53" t="s">
        <v>64</v>
      </c>
      <c r="AQ32" s="52">
        <v>1</v>
      </c>
      <c r="AR32" s="52">
        <v>0</v>
      </c>
      <c r="AS32" s="52">
        <v>1</v>
      </c>
      <c r="AT32" s="53" t="s">
        <v>64</v>
      </c>
      <c r="AU32" s="53" t="s">
        <v>64</v>
      </c>
      <c r="AV32" s="53" t="s">
        <v>64</v>
      </c>
    </row>
    <row r="33" spans="1:48" ht="306">
      <c r="A33" s="188" t="s">
        <v>65</v>
      </c>
      <c r="B33" s="506" t="s">
        <v>2883</v>
      </c>
      <c r="C33" s="464"/>
      <c r="D33" s="464"/>
      <c r="E33" s="462"/>
      <c r="F33" s="463" t="s">
        <v>2884</v>
      </c>
      <c r="G33" s="464"/>
      <c r="H33" s="464"/>
      <c r="I33" s="464"/>
      <c r="J33" s="464"/>
      <c r="K33" s="462"/>
      <c r="L33" s="455" t="s">
        <v>2851</v>
      </c>
      <c r="M33" s="508"/>
      <c r="N33" s="506" t="s">
        <v>2863</v>
      </c>
      <c r="O33" s="462"/>
      <c r="P33" s="463" t="s">
        <v>2885</v>
      </c>
      <c r="Q33" s="464"/>
      <c r="R33" s="464"/>
      <c r="S33" s="464"/>
      <c r="T33" s="464"/>
      <c r="U33" s="462"/>
      <c r="V33" s="463" t="s">
        <v>2886</v>
      </c>
      <c r="W33" s="464"/>
      <c r="X33" s="464"/>
      <c r="Y33" s="464"/>
      <c r="Z33" s="464"/>
      <c r="AA33" s="464"/>
      <c r="AB33" s="464"/>
      <c r="AC33" s="462"/>
      <c r="AD33" s="463" t="s">
        <v>2876</v>
      </c>
      <c r="AE33" s="462"/>
      <c r="AF33" s="463" t="s">
        <v>2867</v>
      </c>
      <c r="AG33" s="462"/>
      <c r="AH33" s="463" t="s">
        <v>2867</v>
      </c>
      <c r="AI33" s="462"/>
      <c r="AJ33" s="50" t="s">
        <v>1461</v>
      </c>
      <c r="AK33" s="463" t="s">
        <v>2878</v>
      </c>
      <c r="AL33" s="462"/>
      <c r="AM33" s="463" t="s">
        <v>2856</v>
      </c>
      <c r="AN33" s="462"/>
      <c r="AO33" s="50" t="s">
        <v>2887</v>
      </c>
      <c r="AP33" s="50" t="s">
        <v>2857</v>
      </c>
      <c r="AQ33" s="463" t="s">
        <v>2879</v>
      </c>
      <c r="AR33" s="462"/>
      <c r="AS33" s="50" t="s">
        <v>81</v>
      </c>
      <c r="AT33" s="50" t="s">
        <v>82</v>
      </c>
      <c r="AU33" s="50" t="s">
        <v>228</v>
      </c>
      <c r="AV33" s="50" t="s">
        <v>220</v>
      </c>
    </row>
    <row r="34" spans="1:48" ht="43.5" customHeight="1">
      <c r="A34" s="187"/>
      <c r="B34" s="187"/>
      <c r="C34" s="187"/>
      <c r="D34" s="187"/>
      <c r="E34" s="187"/>
      <c r="F34" s="187"/>
      <c r="G34" s="187"/>
      <c r="H34" s="187"/>
      <c r="I34" s="187"/>
      <c r="J34" s="187"/>
      <c r="K34" s="187"/>
      <c r="L34" s="187"/>
      <c r="M34" s="187"/>
      <c r="N34" s="187"/>
      <c r="O34" s="187"/>
      <c r="P34" s="510" t="s">
        <v>2888</v>
      </c>
      <c r="Q34" s="464"/>
      <c r="R34" s="464"/>
      <c r="S34" s="464"/>
      <c r="T34" s="464"/>
      <c r="U34" s="464"/>
      <c r="V34" s="464"/>
      <c r="W34" s="464"/>
      <c r="X34" s="464"/>
      <c r="Y34" s="464"/>
      <c r="Z34" s="464"/>
      <c r="AA34" s="464"/>
      <c r="AB34" s="464"/>
      <c r="AC34" s="464"/>
      <c r="AD34" s="508"/>
      <c r="AE34" s="117"/>
      <c r="AF34" s="117"/>
      <c r="AG34" s="117"/>
      <c r="AH34" s="117"/>
      <c r="AI34" s="117"/>
      <c r="AJ34" s="117"/>
      <c r="AK34" s="117"/>
      <c r="AL34" s="117"/>
      <c r="AM34" s="117"/>
      <c r="AN34" s="117"/>
      <c r="AO34" s="117"/>
      <c r="AP34" s="117"/>
      <c r="AQ34" s="117"/>
      <c r="AR34" s="117"/>
      <c r="AS34" s="117"/>
      <c r="AT34" s="117"/>
      <c r="AU34" s="117"/>
      <c r="AV34" s="117"/>
    </row>
    <row r="35" spans="1:48" ht="36">
      <c r="A35" s="65" t="s">
        <v>46</v>
      </c>
      <c r="B35" s="68">
        <v>270</v>
      </c>
      <c r="C35" s="68">
        <v>102</v>
      </c>
      <c r="D35" s="68">
        <v>151</v>
      </c>
      <c r="E35" s="68">
        <v>17</v>
      </c>
      <c r="F35" s="68">
        <v>6</v>
      </c>
      <c r="G35" s="68">
        <v>2</v>
      </c>
      <c r="H35" s="68">
        <v>3</v>
      </c>
      <c r="I35" s="68">
        <v>1</v>
      </c>
      <c r="J35" s="68">
        <v>0</v>
      </c>
      <c r="K35" s="68">
        <v>0</v>
      </c>
      <c r="L35" s="68">
        <v>3</v>
      </c>
      <c r="M35" s="68">
        <v>1</v>
      </c>
      <c r="N35" s="68">
        <v>0</v>
      </c>
      <c r="O35" s="68">
        <v>0</v>
      </c>
      <c r="P35" s="49">
        <v>0</v>
      </c>
      <c r="Q35" s="49">
        <v>0</v>
      </c>
      <c r="R35" s="49">
        <v>0</v>
      </c>
      <c r="S35" s="49">
        <v>0</v>
      </c>
      <c r="T35" s="49">
        <v>3</v>
      </c>
      <c r="U35" s="49">
        <v>1</v>
      </c>
      <c r="V35" s="49">
        <v>25</v>
      </c>
      <c r="W35" s="49">
        <v>10</v>
      </c>
      <c r="X35" s="49">
        <v>31</v>
      </c>
      <c r="Y35" s="49">
        <v>11</v>
      </c>
      <c r="Z35" s="49">
        <v>17</v>
      </c>
      <c r="AA35" s="49">
        <v>6.3</v>
      </c>
      <c r="AB35" s="49">
        <v>100</v>
      </c>
      <c r="AC35" s="49">
        <v>37</v>
      </c>
      <c r="AD35" s="49">
        <v>240</v>
      </c>
      <c r="AE35" s="68">
        <v>88</v>
      </c>
      <c r="AF35" s="68">
        <v>160</v>
      </c>
      <c r="AG35" s="68">
        <v>59</v>
      </c>
      <c r="AH35" s="68">
        <v>270</v>
      </c>
      <c r="AI35" s="68">
        <v>100</v>
      </c>
      <c r="AJ35" s="68">
        <v>18</v>
      </c>
      <c r="AK35" s="68">
        <v>0</v>
      </c>
      <c r="AL35" s="68">
        <v>0</v>
      </c>
      <c r="AM35" s="68">
        <v>1</v>
      </c>
      <c r="AN35" s="68">
        <v>1</v>
      </c>
      <c r="AO35" s="68">
        <v>6</v>
      </c>
      <c r="AP35" s="114"/>
      <c r="AQ35" s="114"/>
      <c r="AR35" s="114"/>
      <c r="AS35" s="114"/>
      <c r="AT35" s="114"/>
      <c r="AU35" s="114"/>
      <c r="AV35" s="114"/>
    </row>
    <row r="36" spans="1:48" ht="54">
      <c r="A36" s="54" t="s">
        <v>48</v>
      </c>
      <c r="B36" s="49">
        <v>277</v>
      </c>
      <c r="C36" s="49">
        <v>113</v>
      </c>
      <c r="D36" s="49">
        <v>147</v>
      </c>
      <c r="E36" s="49">
        <v>17</v>
      </c>
      <c r="F36" s="50">
        <v>5</v>
      </c>
      <c r="G36" s="50">
        <v>1.8</v>
      </c>
      <c r="H36" s="49">
        <v>3</v>
      </c>
      <c r="I36" s="50">
        <v>1</v>
      </c>
      <c r="J36" s="49">
        <v>0</v>
      </c>
      <c r="K36" s="50">
        <v>0</v>
      </c>
      <c r="L36" s="49">
        <v>2</v>
      </c>
      <c r="M36" s="50">
        <v>0.7</v>
      </c>
      <c r="N36" s="49">
        <v>0</v>
      </c>
      <c r="O36" s="50">
        <v>0</v>
      </c>
      <c r="P36" s="49">
        <v>0</v>
      </c>
      <c r="Q36" s="50">
        <v>0</v>
      </c>
      <c r="R36" s="49">
        <v>0</v>
      </c>
      <c r="S36" s="50">
        <v>0</v>
      </c>
      <c r="T36" s="49">
        <v>0</v>
      </c>
      <c r="U36" s="50">
        <v>0</v>
      </c>
      <c r="V36" s="49">
        <v>84</v>
      </c>
      <c r="W36" s="50">
        <v>30</v>
      </c>
      <c r="X36" s="49">
        <v>38</v>
      </c>
      <c r="Y36" s="50">
        <v>14</v>
      </c>
      <c r="Z36" s="49">
        <v>30</v>
      </c>
      <c r="AA36" s="50">
        <v>11</v>
      </c>
      <c r="AB36" s="49">
        <v>92</v>
      </c>
      <c r="AC36" s="50">
        <v>34</v>
      </c>
      <c r="AD36" s="49">
        <v>204</v>
      </c>
      <c r="AE36" s="50">
        <v>74</v>
      </c>
      <c r="AF36" s="49">
        <v>216</v>
      </c>
      <c r="AG36" s="50">
        <v>78</v>
      </c>
      <c r="AH36" s="57">
        <v>262</v>
      </c>
      <c r="AI36" s="56">
        <v>126</v>
      </c>
      <c r="AJ36" s="57">
        <v>45</v>
      </c>
      <c r="AK36" s="57">
        <v>1</v>
      </c>
      <c r="AL36" s="57">
        <v>1</v>
      </c>
      <c r="AM36" s="57">
        <v>1</v>
      </c>
      <c r="AN36" s="57">
        <v>1</v>
      </c>
      <c r="AO36" s="57">
        <v>8</v>
      </c>
      <c r="AP36" s="57" t="s">
        <v>49</v>
      </c>
      <c r="AQ36" s="57">
        <v>0</v>
      </c>
      <c r="AR36" s="57">
        <v>0</v>
      </c>
      <c r="AS36" s="56">
        <v>1</v>
      </c>
      <c r="AT36" s="57" t="s">
        <v>49</v>
      </c>
      <c r="AU36" s="57" t="s">
        <v>49</v>
      </c>
      <c r="AV36" s="57" t="s">
        <v>50</v>
      </c>
    </row>
    <row r="37" spans="1:48" ht="45">
      <c r="A37" s="122" t="s">
        <v>51</v>
      </c>
      <c r="B37" s="52">
        <v>7</v>
      </c>
      <c r="C37" s="52">
        <v>11</v>
      </c>
      <c r="D37" s="52">
        <v>-4</v>
      </c>
      <c r="E37" s="52">
        <v>0</v>
      </c>
      <c r="F37" s="52">
        <v>-1</v>
      </c>
      <c r="G37" s="52">
        <v>-0.2</v>
      </c>
      <c r="H37" s="52">
        <v>0</v>
      </c>
      <c r="I37" s="52">
        <v>0</v>
      </c>
      <c r="J37" s="52">
        <v>0</v>
      </c>
      <c r="K37" s="52">
        <v>0</v>
      </c>
      <c r="L37" s="52">
        <v>-1</v>
      </c>
      <c r="M37" s="52">
        <v>0</v>
      </c>
      <c r="N37" s="52">
        <v>0</v>
      </c>
      <c r="O37" s="52">
        <v>0</v>
      </c>
      <c r="P37" s="52">
        <v>0</v>
      </c>
      <c r="Q37" s="52">
        <v>0</v>
      </c>
      <c r="R37" s="52">
        <v>0</v>
      </c>
      <c r="S37" s="52">
        <v>0</v>
      </c>
      <c r="T37" s="52">
        <v>-3</v>
      </c>
      <c r="U37" s="52">
        <v>-1</v>
      </c>
      <c r="V37" s="52">
        <v>59</v>
      </c>
      <c r="W37" s="52">
        <v>20</v>
      </c>
      <c r="X37" s="52">
        <v>7</v>
      </c>
      <c r="Y37" s="52">
        <v>3</v>
      </c>
      <c r="Z37" s="52">
        <v>13</v>
      </c>
      <c r="AA37" s="52">
        <v>4.7</v>
      </c>
      <c r="AB37" s="52">
        <v>-8</v>
      </c>
      <c r="AC37" s="52">
        <v>-3</v>
      </c>
      <c r="AD37" s="52">
        <v>-36</v>
      </c>
      <c r="AE37" s="52">
        <v>-14</v>
      </c>
      <c r="AF37" s="52">
        <v>56</v>
      </c>
      <c r="AG37" s="52">
        <v>19</v>
      </c>
      <c r="AH37" s="52">
        <v>-8</v>
      </c>
      <c r="AI37" s="52">
        <v>26</v>
      </c>
      <c r="AJ37" s="52">
        <v>27</v>
      </c>
      <c r="AK37" s="52">
        <v>1</v>
      </c>
      <c r="AL37" s="52">
        <v>1</v>
      </c>
      <c r="AM37" s="52">
        <v>0</v>
      </c>
      <c r="AN37" s="52">
        <v>0</v>
      </c>
      <c r="AO37" s="52">
        <v>2</v>
      </c>
      <c r="AP37" s="53" t="s">
        <v>64</v>
      </c>
      <c r="AQ37" s="52">
        <v>0</v>
      </c>
      <c r="AR37" s="52">
        <v>0</v>
      </c>
      <c r="AS37" s="52">
        <v>1</v>
      </c>
      <c r="AT37" s="53" t="s">
        <v>64</v>
      </c>
      <c r="AU37" s="53" t="s">
        <v>64</v>
      </c>
      <c r="AV37" s="52" t="s">
        <v>47</v>
      </c>
    </row>
    <row r="38" spans="1:48" ht="306">
      <c r="A38" s="188" t="s">
        <v>65</v>
      </c>
      <c r="B38" s="506" t="s">
        <v>2889</v>
      </c>
      <c r="C38" s="464"/>
      <c r="D38" s="464"/>
      <c r="E38" s="462"/>
      <c r="F38" s="463" t="s">
        <v>2890</v>
      </c>
      <c r="G38" s="464"/>
      <c r="H38" s="464"/>
      <c r="I38" s="464"/>
      <c r="J38" s="464"/>
      <c r="K38" s="462"/>
      <c r="L38" s="455" t="s">
        <v>2862</v>
      </c>
      <c r="M38" s="508"/>
      <c r="N38" s="506" t="s">
        <v>1317</v>
      </c>
      <c r="O38" s="462"/>
      <c r="P38" s="463" t="s">
        <v>2891</v>
      </c>
      <c r="Q38" s="464"/>
      <c r="R38" s="464"/>
      <c r="S38" s="464"/>
      <c r="T38" s="464"/>
      <c r="U38" s="462"/>
      <c r="V38" s="463" t="s">
        <v>2892</v>
      </c>
      <c r="W38" s="464"/>
      <c r="X38" s="464"/>
      <c r="Y38" s="464"/>
      <c r="Z38" s="464"/>
      <c r="AA38" s="464"/>
      <c r="AB38" s="464"/>
      <c r="AC38" s="462"/>
      <c r="AD38" s="463" t="s">
        <v>2876</v>
      </c>
      <c r="AE38" s="462"/>
      <c r="AF38" s="463" t="s">
        <v>2867</v>
      </c>
      <c r="AG38" s="462"/>
      <c r="AH38" s="463" t="s">
        <v>159</v>
      </c>
      <c r="AI38" s="462"/>
      <c r="AJ38" s="50" t="s">
        <v>1461</v>
      </c>
      <c r="AK38" s="463" t="s">
        <v>2878</v>
      </c>
      <c r="AL38" s="462"/>
      <c r="AM38" s="463" t="s">
        <v>2856</v>
      </c>
      <c r="AN38" s="462"/>
      <c r="AO38" s="50" t="s">
        <v>78</v>
      </c>
      <c r="AP38" s="50" t="s">
        <v>2857</v>
      </c>
      <c r="AQ38" s="463" t="s">
        <v>2879</v>
      </c>
      <c r="AR38" s="462"/>
      <c r="AS38" s="50" t="s">
        <v>81</v>
      </c>
      <c r="AT38" s="50" t="s">
        <v>82</v>
      </c>
      <c r="AU38" s="50" t="s">
        <v>228</v>
      </c>
      <c r="AV38" s="50" t="s">
        <v>2893</v>
      </c>
    </row>
    <row r="39" spans="1:48" ht="43.5" customHeight="1">
      <c r="A39" s="187"/>
      <c r="B39" s="187"/>
      <c r="C39" s="187"/>
      <c r="D39" s="187"/>
      <c r="E39" s="187"/>
      <c r="F39" s="187"/>
      <c r="G39" s="187"/>
      <c r="H39" s="187"/>
      <c r="I39" s="187"/>
      <c r="J39" s="187"/>
      <c r="K39" s="187"/>
      <c r="L39" s="187"/>
      <c r="M39" s="187"/>
      <c r="N39" s="187"/>
      <c r="O39" s="187"/>
      <c r="P39" s="510" t="s">
        <v>2894</v>
      </c>
      <c r="Q39" s="464"/>
      <c r="R39" s="464"/>
      <c r="S39" s="464"/>
      <c r="T39" s="464"/>
      <c r="U39" s="464"/>
      <c r="V39" s="464"/>
      <c r="W39" s="464"/>
      <c r="X39" s="464"/>
      <c r="Y39" s="464"/>
      <c r="Z39" s="464"/>
      <c r="AA39" s="464"/>
      <c r="AB39" s="464"/>
      <c r="AC39" s="464"/>
      <c r="AD39" s="508"/>
      <c r="AE39" s="117"/>
      <c r="AF39" s="117"/>
      <c r="AG39" s="117"/>
      <c r="AH39" s="117"/>
      <c r="AI39" s="117"/>
      <c r="AJ39" s="117"/>
      <c r="AK39" s="117"/>
      <c r="AL39" s="117"/>
      <c r="AM39" s="117"/>
      <c r="AN39" s="117"/>
      <c r="AO39" s="117"/>
      <c r="AP39" s="117"/>
      <c r="AQ39" s="117"/>
      <c r="AR39" s="117"/>
      <c r="AS39" s="117"/>
      <c r="AT39" s="117"/>
      <c r="AU39" s="117"/>
      <c r="AV39" s="117"/>
    </row>
    <row r="40" spans="1:48" ht="36">
      <c r="A40" s="65" t="s">
        <v>46</v>
      </c>
      <c r="B40" s="68">
        <v>358</v>
      </c>
      <c r="C40" s="68">
        <v>155</v>
      </c>
      <c r="D40" s="68">
        <v>193</v>
      </c>
      <c r="E40" s="68">
        <v>10</v>
      </c>
      <c r="F40" s="68">
        <v>6</v>
      </c>
      <c r="G40" s="68">
        <v>1.6</v>
      </c>
      <c r="H40" s="68">
        <v>0</v>
      </c>
      <c r="I40" s="68">
        <v>0</v>
      </c>
      <c r="J40" s="68">
        <v>0</v>
      </c>
      <c r="K40" s="68">
        <v>0</v>
      </c>
      <c r="L40" s="68">
        <v>0</v>
      </c>
      <c r="M40" s="68">
        <v>0</v>
      </c>
      <c r="N40" s="68">
        <v>1</v>
      </c>
      <c r="O40" s="68">
        <v>0.2</v>
      </c>
      <c r="P40" s="49">
        <v>0</v>
      </c>
      <c r="Q40" s="49">
        <v>0</v>
      </c>
      <c r="R40" s="49">
        <v>1</v>
      </c>
      <c r="S40" s="49">
        <v>0.2</v>
      </c>
      <c r="T40" s="49">
        <v>2</v>
      </c>
      <c r="U40" s="49">
        <v>0.5</v>
      </c>
      <c r="V40" s="49">
        <v>25</v>
      </c>
      <c r="W40" s="49">
        <v>6</v>
      </c>
      <c r="X40" s="49">
        <v>20</v>
      </c>
      <c r="Y40" s="49">
        <v>5.5</v>
      </c>
      <c r="Z40" s="49">
        <v>5</v>
      </c>
      <c r="AA40" s="49">
        <v>2</v>
      </c>
      <c r="AB40" s="49">
        <v>5.5</v>
      </c>
      <c r="AC40" s="49">
        <v>20</v>
      </c>
      <c r="AD40" s="49">
        <v>217</v>
      </c>
      <c r="AE40" s="68">
        <v>61</v>
      </c>
      <c r="AF40" s="68">
        <v>358</v>
      </c>
      <c r="AG40" s="68">
        <v>100</v>
      </c>
      <c r="AH40" s="68">
        <v>358</v>
      </c>
      <c r="AI40" s="68">
        <v>100</v>
      </c>
      <c r="AJ40" s="68">
        <v>12</v>
      </c>
      <c r="AK40" s="68">
        <v>0</v>
      </c>
      <c r="AL40" s="68">
        <v>0</v>
      </c>
      <c r="AM40" s="68">
        <v>1</v>
      </c>
      <c r="AN40" s="68">
        <v>1</v>
      </c>
      <c r="AO40" s="68">
        <v>11</v>
      </c>
      <c r="AP40" s="183"/>
      <c r="AQ40" s="183"/>
      <c r="AR40" s="183"/>
      <c r="AS40" s="183"/>
      <c r="AT40" s="183"/>
      <c r="AU40" s="183"/>
      <c r="AV40" s="183"/>
    </row>
    <row r="41" spans="1:48" ht="54">
      <c r="A41" s="54" t="s">
        <v>48</v>
      </c>
      <c r="B41" s="49">
        <v>366</v>
      </c>
      <c r="C41" s="49">
        <v>150</v>
      </c>
      <c r="D41" s="49">
        <v>205</v>
      </c>
      <c r="E41" s="49">
        <v>11</v>
      </c>
      <c r="F41" s="50">
        <v>8</v>
      </c>
      <c r="G41" s="50">
        <v>2</v>
      </c>
      <c r="H41" s="49">
        <v>0</v>
      </c>
      <c r="I41" s="50">
        <v>0</v>
      </c>
      <c r="J41" s="49">
        <v>7</v>
      </c>
      <c r="K41" s="50">
        <v>2</v>
      </c>
      <c r="L41" s="49">
        <v>2</v>
      </c>
      <c r="M41" s="50">
        <v>0.5</v>
      </c>
      <c r="N41" s="49">
        <v>0</v>
      </c>
      <c r="O41" s="50">
        <v>0</v>
      </c>
      <c r="P41" s="49">
        <v>0</v>
      </c>
      <c r="Q41" s="50">
        <v>0</v>
      </c>
      <c r="R41" s="49">
        <v>0</v>
      </c>
      <c r="S41" s="50">
        <v>0</v>
      </c>
      <c r="T41" s="49">
        <v>3</v>
      </c>
      <c r="U41" s="50">
        <v>0.8</v>
      </c>
      <c r="V41" s="49">
        <v>5</v>
      </c>
      <c r="W41" s="50">
        <v>1</v>
      </c>
      <c r="X41" s="49">
        <v>20</v>
      </c>
      <c r="Y41" s="50">
        <v>5</v>
      </c>
      <c r="Z41" s="49">
        <v>0</v>
      </c>
      <c r="AA41" s="50">
        <v>0</v>
      </c>
      <c r="AB41" s="49">
        <v>232</v>
      </c>
      <c r="AC41" s="50">
        <v>63</v>
      </c>
      <c r="AD41" s="49">
        <v>221</v>
      </c>
      <c r="AE41" s="50">
        <v>60</v>
      </c>
      <c r="AF41" s="49">
        <v>309</v>
      </c>
      <c r="AG41" s="50">
        <v>84</v>
      </c>
      <c r="AH41" s="57">
        <v>366</v>
      </c>
      <c r="AI41" s="56">
        <v>100</v>
      </c>
      <c r="AJ41" s="57">
        <v>8</v>
      </c>
      <c r="AK41" s="57">
        <v>0</v>
      </c>
      <c r="AL41" s="57">
        <v>0</v>
      </c>
      <c r="AM41" s="57">
        <v>1</v>
      </c>
      <c r="AN41" s="57">
        <v>1</v>
      </c>
      <c r="AO41" s="57">
        <v>9</v>
      </c>
      <c r="AP41" s="57" t="s">
        <v>49</v>
      </c>
      <c r="AQ41" s="57">
        <v>0</v>
      </c>
      <c r="AR41" s="57">
        <v>0</v>
      </c>
      <c r="AS41" s="56">
        <v>1</v>
      </c>
      <c r="AT41" s="57" t="s">
        <v>50</v>
      </c>
      <c r="AU41" s="57" t="s">
        <v>50</v>
      </c>
      <c r="AV41" s="57" t="s">
        <v>50</v>
      </c>
    </row>
    <row r="42" spans="1:48" ht="45">
      <c r="A42" s="122" t="s">
        <v>51</v>
      </c>
      <c r="B42" s="52">
        <v>8</v>
      </c>
      <c r="C42" s="52">
        <v>-5</v>
      </c>
      <c r="D42" s="52">
        <v>12</v>
      </c>
      <c r="E42" s="52">
        <v>1</v>
      </c>
      <c r="F42" s="52">
        <v>2</v>
      </c>
      <c r="G42" s="52">
        <v>0.4</v>
      </c>
      <c r="H42" s="52">
        <v>0</v>
      </c>
      <c r="I42" s="52">
        <v>0</v>
      </c>
      <c r="J42" s="52">
        <v>7</v>
      </c>
      <c r="K42" s="52">
        <v>2</v>
      </c>
      <c r="L42" s="52">
        <v>2</v>
      </c>
      <c r="M42" s="52">
        <v>0.5</v>
      </c>
      <c r="N42" s="52">
        <v>-1</v>
      </c>
      <c r="O42" s="52">
        <v>0</v>
      </c>
      <c r="P42" s="52">
        <v>0</v>
      </c>
      <c r="Q42" s="52">
        <v>0</v>
      </c>
      <c r="R42" s="52">
        <v>-1</v>
      </c>
      <c r="S42" s="52">
        <v>-0.2</v>
      </c>
      <c r="T42" s="52">
        <v>1</v>
      </c>
      <c r="U42" s="52">
        <v>0</v>
      </c>
      <c r="V42" s="52">
        <v>-20</v>
      </c>
      <c r="W42" s="52">
        <v>-5</v>
      </c>
      <c r="X42" s="52">
        <v>0</v>
      </c>
      <c r="Y42" s="52">
        <v>-0.5</v>
      </c>
      <c r="Z42" s="52">
        <v>-5</v>
      </c>
      <c r="AA42" s="52">
        <v>-2</v>
      </c>
      <c r="AB42" s="52">
        <v>226.5</v>
      </c>
      <c r="AC42" s="52">
        <v>43</v>
      </c>
      <c r="AD42" s="52">
        <v>4</v>
      </c>
      <c r="AE42" s="52">
        <v>-1</v>
      </c>
      <c r="AF42" s="52">
        <v>-49</v>
      </c>
      <c r="AG42" s="52">
        <v>-16</v>
      </c>
      <c r="AH42" s="52">
        <v>8</v>
      </c>
      <c r="AI42" s="52">
        <v>0</v>
      </c>
      <c r="AJ42" s="52">
        <v>-4</v>
      </c>
      <c r="AK42" s="52">
        <v>0</v>
      </c>
      <c r="AL42" s="52">
        <v>0</v>
      </c>
      <c r="AM42" s="52">
        <v>0</v>
      </c>
      <c r="AN42" s="52">
        <v>0</v>
      </c>
      <c r="AO42" s="52">
        <v>-2</v>
      </c>
      <c r="AP42" s="53" t="s">
        <v>64</v>
      </c>
      <c r="AQ42" s="52">
        <v>0</v>
      </c>
      <c r="AR42" s="52">
        <v>0</v>
      </c>
      <c r="AS42" s="52">
        <v>1</v>
      </c>
      <c r="AT42" s="52" t="s">
        <v>47</v>
      </c>
      <c r="AU42" s="52" t="s">
        <v>47</v>
      </c>
      <c r="AV42" s="52" t="s">
        <v>47</v>
      </c>
    </row>
    <row r="43" spans="1:48" ht="306">
      <c r="A43" s="191" t="s">
        <v>65</v>
      </c>
      <c r="B43" s="506" t="s">
        <v>2895</v>
      </c>
      <c r="C43" s="464"/>
      <c r="D43" s="464"/>
      <c r="E43" s="462"/>
      <c r="F43" s="463" t="s">
        <v>2896</v>
      </c>
      <c r="G43" s="464"/>
      <c r="H43" s="464"/>
      <c r="I43" s="464"/>
      <c r="J43" s="464"/>
      <c r="K43" s="462"/>
      <c r="L43" s="455" t="s">
        <v>2851</v>
      </c>
      <c r="M43" s="508"/>
      <c r="N43" s="506" t="s">
        <v>1317</v>
      </c>
      <c r="O43" s="462"/>
      <c r="P43" s="463" t="s">
        <v>2897</v>
      </c>
      <c r="Q43" s="464"/>
      <c r="R43" s="464"/>
      <c r="S43" s="464"/>
      <c r="T43" s="464"/>
      <c r="U43" s="462"/>
      <c r="V43" s="463" t="s">
        <v>2898</v>
      </c>
      <c r="W43" s="464"/>
      <c r="X43" s="464"/>
      <c r="Y43" s="464"/>
      <c r="Z43" s="464"/>
      <c r="AA43" s="464"/>
      <c r="AB43" s="464"/>
      <c r="AC43" s="462"/>
      <c r="AD43" s="463" t="s">
        <v>2876</v>
      </c>
      <c r="AE43" s="462"/>
      <c r="AF43" s="463" t="s">
        <v>2867</v>
      </c>
      <c r="AG43" s="462"/>
      <c r="AH43" s="463" t="s">
        <v>73</v>
      </c>
      <c r="AI43" s="462"/>
      <c r="AJ43" s="50" t="s">
        <v>2899</v>
      </c>
      <c r="AK43" s="463" t="s">
        <v>2878</v>
      </c>
      <c r="AL43" s="462"/>
      <c r="AM43" s="463" t="s">
        <v>2856</v>
      </c>
      <c r="AN43" s="462"/>
      <c r="AO43" s="50" t="s">
        <v>2887</v>
      </c>
      <c r="AP43" s="50" t="s">
        <v>2857</v>
      </c>
      <c r="AQ43" s="463" t="s">
        <v>2879</v>
      </c>
      <c r="AR43" s="462"/>
      <c r="AS43" s="50" t="s">
        <v>81</v>
      </c>
      <c r="AT43" s="50" t="s">
        <v>130</v>
      </c>
      <c r="AU43" s="50" t="s">
        <v>131</v>
      </c>
      <c r="AV43" s="50" t="s">
        <v>2893</v>
      </c>
    </row>
    <row r="44" spans="1:48" ht="48.75" customHeight="1">
      <c r="A44" s="187"/>
      <c r="B44" s="187"/>
      <c r="C44" s="187"/>
      <c r="D44" s="187"/>
      <c r="E44" s="187"/>
      <c r="F44" s="187"/>
      <c r="G44" s="187"/>
      <c r="H44" s="187"/>
      <c r="I44" s="187"/>
      <c r="J44" s="187"/>
      <c r="K44" s="187"/>
      <c r="L44" s="187"/>
      <c r="M44" s="187"/>
      <c r="N44" s="187"/>
      <c r="O44" s="187"/>
      <c r="P44" s="511" t="s">
        <v>2900</v>
      </c>
      <c r="Q44" s="512"/>
      <c r="R44" s="512"/>
      <c r="S44" s="512"/>
      <c r="T44" s="512"/>
      <c r="U44" s="512"/>
      <c r="V44" s="512"/>
      <c r="W44" s="512"/>
      <c r="X44" s="512"/>
      <c r="Y44" s="512"/>
      <c r="Z44" s="512"/>
      <c r="AA44" s="512"/>
      <c r="AB44" s="512"/>
      <c r="AC44" s="512"/>
      <c r="AD44" s="513"/>
      <c r="AE44" s="117"/>
      <c r="AF44" s="117"/>
      <c r="AG44" s="117"/>
      <c r="AH44" s="117"/>
      <c r="AI44" s="117"/>
      <c r="AJ44" s="117"/>
      <c r="AK44" s="117"/>
      <c r="AL44" s="117"/>
      <c r="AM44" s="117"/>
      <c r="AN44" s="117"/>
      <c r="AO44" s="117"/>
      <c r="AP44" s="117"/>
      <c r="AQ44" s="117"/>
      <c r="AR44" s="117"/>
      <c r="AS44" s="117"/>
      <c r="AT44" s="117"/>
      <c r="AU44" s="117"/>
      <c r="AV44" s="117"/>
    </row>
    <row r="45" spans="1:48" ht="36">
      <c r="A45" s="65" t="s">
        <v>46</v>
      </c>
      <c r="B45" s="68">
        <v>686</v>
      </c>
      <c r="C45" s="68">
        <v>358</v>
      </c>
      <c r="D45" s="68">
        <v>286</v>
      </c>
      <c r="E45" s="68">
        <v>42</v>
      </c>
      <c r="F45" s="68">
        <v>10</v>
      </c>
      <c r="G45" s="68">
        <v>1.4</v>
      </c>
      <c r="H45" s="68">
        <v>6</v>
      </c>
      <c r="I45" s="68">
        <v>0.8</v>
      </c>
      <c r="J45" s="68">
        <v>0</v>
      </c>
      <c r="K45" s="68">
        <v>0</v>
      </c>
      <c r="L45" s="68">
        <v>2</v>
      </c>
      <c r="M45" s="68">
        <v>0.03</v>
      </c>
      <c r="N45" s="68">
        <v>1</v>
      </c>
      <c r="O45" s="68">
        <v>0.14000000000000001</v>
      </c>
      <c r="P45" s="68">
        <v>0</v>
      </c>
      <c r="Q45" s="68">
        <v>0</v>
      </c>
      <c r="R45" s="68">
        <v>0</v>
      </c>
      <c r="S45" s="68">
        <v>0</v>
      </c>
      <c r="T45" s="68">
        <v>3</v>
      </c>
      <c r="U45" s="68">
        <v>0</v>
      </c>
      <c r="V45" s="68">
        <v>76</v>
      </c>
      <c r="W45" s="68">
        <v>11</v>
      </c>
      <c r="X45" s="68">
        <v>59</v>
      </c>
      <c r="Y45" s="68">
        <v>8.6</v>
      </c>
      <c r="Z45" s="68">
        <v>2</v>
      </c>
      <c r="AA45" s="68">
        <v>2.4</v>
      </c>
      <c r="AB45" s="68">
        <v>540</v>
      </c>
      <c r="AC45" s="68">
        <v>78.7</v>
      </c>
      <c r="AD45" s="68">
        <v>524</v>
      </c>
      <c r="AE45" s="68">
        <v>76.3</v>
      </c>
      <c r="AF45" s="68">
        <v>666</v>
      </c>
      <c r="AG45" s="68">
        <v>97</v>
      </c>
      <c r="AH45" s="68">
        <v>115</v>
      </c>
      <c r="AI45" s="68">
        <v>16.7</v>
      </c>
      <c r="AJ45" s="68">
        <v>6</v>
      </c>
      <c r="AK45" s="68">
        <v>1</v>
      </c>
      <c r="AL45" s="68">
        <v>1</v>
      </c>
      <c r="AM45" s="68">
        <v>1</v>
      </c>
      <c r="AN45" s="68">
        <v>0</v>
      </c>
      <c r="AO45" s="68">
        <v>11</v>
      </c>
      <c r="AP45" s="114"/>
      <c r="AQ45" s="114"/>
      <c r="AR45" s="114"/>
      <c r="AS45" s="114"/>
      <c r="AT45" s="114"/>
      <c r="AU45" s="114"/>
      <c r="AV45" s="114"/>
    </row>
    <row r="46" spans="1:48" ht="54">
      <c r="A46" s="54" t="s">
        <v>48</v>
      </c>
      <c r="B46" s="49">
        <v>709</v>
      </c>
      <c r="C46" s="49">
        <v>352</v>
      </c>
      <c r="D46" s="49">
        <v>324</v>
      </c>
      <c r="E46" s="49">
        <v>33</v>
      </c>
      <c r="F46" s="50">
        <v>9</v>
      </c>
      <c r="G46" s="50">
        <v>1.2</v>
      </c>
      <c r="H46" s="49">
        <v>2</v>
      </c>
      <c r="I46" s="50">
        <v>0.2</v>
      </c>
      <c r="J46" s="49">
        <v>0</v>
      </c>
      <c r="K46" s="50">
        <v>0</v>
      </c>
      <c r="L46" s="49">
        <v>0</v>
      </c>
      <c r="M46" s="50">
        <v>0</v>
      </c>
      <c r="N46" s="49">
        <v>0</v>
      </c>
      <c r="O46" s="50">
        <v>0</v>
      </c>
      <c r="P46" s="49">
        <v>0</v>
      </c>
      <c r="Q46" s="50">
        <v>0</v>
      </c>
      <c r="R46" s="49">
        <v>1</v>
      </c>
      <c r="S46" s="50">
        <v>0.1</v>
      </c>
      <c r="T46" s="49">
        <v>0</v>
      </c>
      <c r="U46" s="50">
        <v>0</v>
      </c>
      <c r="V46" s="49">
        <v>75</v>
      </c>
      <c r="W46" s="50">
        <v>0.5</v>
      </c>
      <c r="X46" s="49">
        <v>50</v>
      </c>
      <c r="Y46" s="50">
        <v>7</v>
      </c>
      <c r="Z46" s="49">
        <v>2</v>
      </c>
      <c r="AA46" s="50">
        <v>0.2</v>
      </c>
      <c r="AB46" s="49">
        <v>142</v>
      </c>
      <c r="AC46" s="50">
        <v>20</v>
      </c>
      <c r="AD46" s="49">
        <v>359</v>
      </c>
      <c r="AE46" s="50">
        <v>50.6</v>
      </c>
      <c r="AF46" s="49">
        <v>570</v>
      </c>
      <c r="AG46" s="50">
        <v>80.400000000000006</v>
      </c>
      <c r="AH46" s="57">
        <v>709</v>
      </c>
      <c r="AI46" s="56">
        <v>100</v>
      </c>
      <c r="AJ46" s="57">
        <v>9</v>
      </c>
      <c r="AK46" s="57">
        <v>0</v>
      </c>
      <c r="AL46" s="57">
        <v>0</v>
      </c>
      <c r="AM46" s="57">
        <v>1</v>
      </c>
      <c r="AN46" s="57">
        <v>1</v>
      </c>
      <c r="AO46" s="57">
        <v>8</v>
      </c>
      <c r="AP46" s="57" t="s">
        <v>49</v>
      </c>
      <c r="AQ46" s="57">
        <v>0</v>
      </c>
      <c r="AR46" s="57">
        <v>0</v>
      </c>
      <c r="AS46" s="56">
        <v>1</v>
      </c>
      <c r="AT46" s="57" t="s">
        <v>49</v>
      </c>
      <c r="AU46" s="57" t="s">
        <v>49</v>
      </c>
      <c r="AV46" s="57" t="s">
        <v>49</v>
      </c>
    </row>
    <row r="47" spans="1:48" ht="45">
      <c r="A47" s="122" t="s">
        <v>51</v>
      </c>
      <c r="B47" s="52">
        <v>23</v>
      </c>
      <c r="C47" s="52">
        <v>-6</v>
      </c>
      <c r="D47" s="52">
        <v>38</v>
      </c>
      <c r="E47" s="52">
        <v>-9</v>
      </c>
      <c r="F47" s="52">
        <v>-1</v>
      </c>
      <c r="G47" s="52">
        <v>-0.2</v>
      </c>
      <c r="H47" s="52">
        <v>-4</v>
      </c>
      <c r="I47" s="52">
        <v>-1</v>
      </c>
      <c r="J47" s="52">
        <v>0</v>
      </c>
      <c r="K47" s="52">
        <v>0</v>
      </c>
      <c r="L47" s="52">
        <v>-2</v>
      </c>
      <c r="M47" s="52">
        <v>0</v>
      </c>
      <c r="N47" s="52">
        <v>-1</v>
      </c>
      <c r="O47" s="52">
        <v>0</v>
      </c>
      <c r="P47" s="52">
        <v>0</v>
      </c>
      <c r="Q47" s="52">
        <v>0</v>
      </c>
      <c r="R47" s="52">
        <v>1</v>
      </c>
      <c r="S47" s="52">
        <v>0.1</v>
      </c>
      <c r="T47" s="52">
        <v>-3</v>
      </c>
      <c r="U47" s="52">
        <v>0</v>
      </c>
      <c r="V47" s="52">
        <v>-1</v>
      </c>
      <c r="W47" s="52">
        <v>-11</v>
      </c>
      <c r="X47" s="52">
        <v>-9</v>
      </c>
      <c r="Y47" s="52">
        <v>-1.6</v>
      </c>
      <c r="Z47" s="52">
        <v>0</v>
      </c>
      <c r="AA47" s="52">
        <v>-2.2000000000000002</v>
      </c>
      <c r="AB47" s="52">
        <v>-398</v>
      </c>
      <c r="AC47" s="52">
        <v>-58.7</v>
      </c>
      <c r="AD47" s="52">
        <v>-165</v>
      </c>
      <c r="AE47" s="52">
        <v>-26</v>
      </c>
      <c r="AF47" s="52">
        <v>-96</v>
      </c>
      <c r="AG47" s="52">
        <v>-16.600000000000001</v>
      </c>
      <c r="AH47" s="52">
        <v>594</v>
      </c>
      <c r="AI47" s="52">
        <v>83.3</v>
      </c>
      <c r="AJ47" s="52">
        <v>3</v>
      </c>
      <c r="AK47" s="52">
        <v>-1</v>
      </c>
      <c r="AL47" s="52">
        <v>-1</v>
      </c>
      <c r="AM47" s="52">
        <v>0</v>
      </c>
      <c r="AN47" s="52">
        <v>1</v>
      </c>
      <c r="AO47" s="52">
        <v>-3</v>
      </c>
      <c r="AP47" s="53" t="s">
        <v>64</v>
      </c>
      <c r="AQ47" s="52">
        <v>0</v>
      </c>
      <c r="AR47" s="52">
        <v>0</v>
      </c>
      <c r="AS47" s="52">
        <v>1</v>
      </c>
      <c r="AT47" s="53" t="s">
        <v>64</v>
      </c>
      <c r="AU47" s="53" t="s">
        <v>64</v>
      </c>
      <c r="AV47" s="53" t="s">
        <v>64</v>
      </c>
    </row>
    <row r="48" spans="1:48" ht="306">
      <c r="A48" s="188" t="s">
        <v>65</v>
      </c>
      <c r="B48" s="506" t="s">
        <v>2901</v>
      </c>
      <c r="C48" s="464"/>
      <c r="D48" s="464"/>
      <c r="E48" s="462"/>
      <c r="F48" s="463" t="s">
        <v>2902</v>
      </c>
      <c r="G48" s="464"/>
      <c r="H48" s="464"/>
      <c r="I48" s="464"/>
      <c r="J48" s="464"/>
      <c r="K48" s="462"/>
      <c r="L48" s="455" t="s">
        <v>2851</v>
      </c>
      <c r="M48" s="508"/>
      <c r="N48" s="506" t="s">
        <v>1317</v>
      </c>
      <c r="O48" s="462"/>
      <c r="P48" s="463" t="s">
        <v>2903</v>
      </c>
      <c r="Q48" s="464"/>
      <c r="R48" s="464"/>
      <c r="S48" s="464"/>
      <c r="T48" s="464"/>
      <c r="U48" s="462"/>
      <c r="V48" s="463" t="s">
        <v>2904</v>
      </c>
      <c r="W48" s="464"/>
      <c r="X48" s="464"/>
      <c r="Y48" s="464"/>
      <c r="Z48" s="464"/>
      <c r="AA48" s="464"/>
      <c r="AB48" s="464"/>
      <c r="AC48" s="462"/>
      <c r="AD48" s="463" t="s">
        <v>2876</v>
      </c>
      <c r="AE48" s="462"/>
      <c r="AF48" s="463" t="s">
        <v>159</v>
      </c>
      <c r="AG48" s="462"/>
      <c r="AH48" s="463" t="s">
        <v>73</v>
      </c>
      <c r="AI48" s="462"/>
      <c r="AJ48" s="50" t="s">
        <v>2905</v>
      </c>
      <c r="AK48" s="463" t="s">
        <v>248</v>
      </c>
      <c r="AL48" s="462"/>
      <c r="AM48" s="463" t="s">
        <v>2856</v>
      </c>
      <c r="AN48" s="462"/>
      <c r="AO48" s="50" t="s">
        <v>2887</v>
      </c>
      <c r="AP48" s="50" t="s">
        <v>2857</v>
      </c>
      <c r="AQ48" s="463" t="s">
        <v>2879</v>
      </c>
      <c r="AR48" s="462"/>
      <c r="AS48" s="50" t="s">
        <v>81</v>
      </c>
      <c r="AT48" s="50" t="s">
        <v>82</v>
      </c>
      <c r="AU48" s="50" t="s">
        <v>228</v>
      </c>
      <c r="AV48" s="50" t="s">
        <v>220</v>
      </c>
    </row>
    <row r="49" spans="1:48" ht="33.75" customHeight="1">
      <c r="A49" s="187"/>
      <c r="B49" s="187"/>
      <c r="C49" s="187"/>
      <c r="D49" s="187"/>
      <c r="E49" s="187"/>
      <c r="F49" s="187"/>
      <c r="G49" s="187"/>
      <c r="H49" s="187"/>
      <c r="I49" s="187"/>
      <c r="J49" s="187"/>
      <c r="K49" s="187"/>
      <c r="L49" s="187"/>
      <c r="M49" s="187"/>
      <c r="N49" s="187"/>
      <c r="O49" s="187"/>
      <c r="P49" s="510" t="s">
        <v>2906</v>
      </c>
      <c r="Q49" s="464"/>
      <c r="R49" s="464"/>
      <c r="S49" s="464"/>
      <c r="T49" s="464"/>
      <c r="U49" s="464"/>
      <c r="V49" s="464"/>
      <c r="W49" s="464"/>
      <c r="X49" s="464"/>
      <c r="Y49" s="464"/>
      <c r="Z49" s="464"/>
      <c r="AA49" s="464"/>
      <c r="AB49" s="464"/>
      <c r="AC49" s="464"/>
      <c r="AD49" s="508"/>
      <c r="AE49" s="117"/>
      <c r="AF49" s="117"/>
      <c r="AG49" s="117"/>
      <c r="AH49" s="117"/>
      <c r="AI49" s="117"/>
      <c r="AJ49" s="117"/>
      <c r="AK49" s="117"/>
      <c r="AL49" s="117"/>
      <c r="AM49" s="117"/>
      <c r="AN49" s="117"/>
      <c r="AO49" s="117"/>
      <c r="AP49" s="117"/>
      <c r="AQ49" s="117"/>
      <c r="AR49" s="117"/>
      <c r="AS49" s="117"/>
      <c r="AT49" s="117"/>
      <c r="AU49" s="117"/>
      <c r="AV49" s="117"/>
    </row>
    <row r="50" spans="1:48" ht="36">
      <c r="A50" s="65" t="s">
        <v>46</v>
      </c>
      <c r="B50" s="68">
        <v>502</v>
      </c>
      <c r="C50" s="68">
        <v>242</v>
      </c>
      <c r="D50" s="68">
        <v>233</v>
      </c>
      <c r="E50" s="68">
        <v>27</v>
      </c>
      <c r="F50" s="68">
        <v>15</v>
      </c>
      <c r="G50" s="68">
        <v>3</v>
      </c>
      <c r="H50" s="68">
        <v>0</v>
      </c>
      <c r="I50" s="68">
        <v>0</v>
      </c>
      <c r="J50" s="68">
        <v>0</v>
      </c>
      <c r="K50" s="68">
        <v>0</v>
      </c>
      <c r="L50" s="68">
        <v>0</v>
      </c>
      <c r="M50" s="68">
        <v>0</v>
      </c>
      <c r="N50" s="68">
        <v>0</v>
      </c>
      <c r="O50" s="68">
        <v>0</v>
      </c>
      <c r="P50" s="49">
        <v>0</v>
      </c>
      <c r="Q50" s="49">
        <v>0</v>
      </c>
      <c r="R50" s="49">
        <v>0</v>
      </c>
      <c r="S50" s="49">
        <v>0</v>
      </c>
      <c r="T50" s="49">
        <v>0</v>
      </c>
      <c r="U50" s="49">
        <v>0</v>
      </c>
      <c r="V50" s="49">
        <v>215</v>
      </c>
      <c r="W50" s="49">
        <v>43</v>
      </c>
      <c r="X50" s="49">
        <v>22</v>
      </c>
      <c r="Y50" s="49">
        <v>11</v>
      </c>
      <c r="Z50" s="49">
        <v>27</v>
      </c>
      <c r="AA50" s="49">
        <v>13</v>
      </c>
      <c r="AB50" s="49">
        <v>65</v>
      </c>
      <c r="AC50" s="49">
        <v>32</v>
      </c>
      <c r="AD50" s="49">
        <v>236</v>
      </c>
      <c r="AE50" s="68">
        <v>47</v>
      </c>
      <c r="AF50" s="68">
        <v>475</v>
      </c>
      <c r="AG50" s="68">
        <v>95</v>
      </c>
      <c r="AH50" s="68">
        <v>502</v>
      </c>
      <c r="AI50" s="68">
        <v>100</v>
      </c>
      <c r="AJ50" s="68">
        <v>6</v>
      </c>
      <c r="AK50" s="68">
        <v>0</v>
      </c>
      <c r="AL50" s="68">
        <v>0</v>
      </c>
      <c r="AM50" s="68">
        <v>1</v>
      </c>
      <c r="AN50" s="68">
        <v>1</v>
      </c>
      <c r="AO50" s="68">
        <v>12</v>
      </c>
      <c r="AP50" s="183"/>
      <c r="AQ50" s="183"/>
      <c r="AR50" s="183"/>
      <c r="AS50" s="183"/>
      <c r="AT50" s="183"/>
      <c r="AU50" s="183"/>
      <c r="AV50" s="183"/>
    </row>
    <row r="51" spans="1:48" ht="54">
      <c r="A51" s="54" t="s">
        <v>48</v>
      </c>
      <c r="B51" s="49">
        <v>504</v>
      </c>
      <c r="C51" s="49">
        <v>248</v>
      </c>
      <c r="D51" s="49">
        <v>242</v>
      </c>
      <c r="E51" s="49">
        <v>14</v>
      </c>
      <c r="F51" s="50">
        <v>13</v>
      </c>
      <c r="G51" s="50">
        <v>3</v>
      </c>
      <c r="H51" s="49">
        <v>1</v>
      </c>
      <c r="I51" s="50">
        <v>0.2</v>
      </c>
      <c r="J51" s="49">
        <v>0</v>
      </c>
      <c r="K51" s="50">
        <v>0</v>
      </c>
      <c r="L51" s="49">
        <v>1</v>
      </c>
      <c r="M51" s="50">
        <v>0.2</v>
      </c>
      <c r="N51" s="49">
        <v>0</v>
      </c>
      <c r="O51" s="50">
        <v>0</v>
      </c>
      <c r="P51" s="49">
        <v>1</v>
      </c>
      <c r="Q51" s="50">
        <v>0.2</v>
      </c>
      <c r="R51" s="49">
        <v>0</v>
      </c>
      <c r="S51" s="50">
        <v>0</v>
      </c>
      <c r="T51" s="49">
        <v>0</v>
      </c>
      <c r="U51" s="50">
        <v>0</v>
      </c>
      <c r="V51" s="49">
        <v>350</v>
      </c>
      <c r="W51" s="50">
        <v>69</v>
      </c>
      <c r="X51" s="49">
        <v>13</v>
      </c>
      <c r="Y51" s="50">
        <v>3</v>
      </c>
      <c r="Z51" s="49">
        <v>0</v>
      </c>
      <c r="AA51" s="50">
        <v>0</v>
      </c>
      <c r="AB51" s="49">
        <v>75</v>
      </c>
      <c r="AC51" s="50">
        <v>15</v>
      </c>
      <c r="AD51" s="49">
        <v>282</v>
      </c>
      <c r="AE51" s="50">
        <v>56</v>
      </c>
      <c r="AF51" s="49">
        <v>306</v>
      </c>
      <c r="AG51" s="50">
        <v>61</v>
      </c>
      <c r="AH51" s="57">
        <v>504</v>
      </c>
      <c r="AI51" s="56">
        <v>100</v>
      </c>
      <c r="AJ51" s="57">
        <v>57</v>
      </c>
      <c r="AK51" s="57">
        <v>0</v>
      </c>
      <c r="AL51" s="57">
        <v>4</v>
      </c>
      <c r="AM51" s="57">
        <v>1</v>
      </c>
      <c r="AN51" s="57">
        <v>1</v>
      </c>
      <c r="AO51" s="57">
        <v>12</v>
      </c>
      <c r="AP51" s="57" t="s">
        <v>50</v>
      </c>
      <c r="AQ51" s="57">
        <v>0</v>
      </c>
      <c r="AR51" s="57">
        <v>0</v>
      </c>
      <c r="AS51" s="56">
        <v>1</v>
      </c>
      <c r="AT51" s="57" t="s">
        <v>50</v>
      </c>
      <c r="AU51" s="57" t="s">
        <v>49</v>
      </c>
      <c r="AV51" s="57" t="s">
        <v>49</v>
      </c>
    </row>
    <row r="52" spans="1:48" ht="45">
      <c r="A52" s="122" t="s">
        <v>51</v>
      </c>
      <c r="B52" s="52">
        <v>2</v>
      </c>
      <c r="C52" s="52">
        <v>6</v>
      </c>
      <c r="D52" s="52">
        <v>9</v>
      </c>
      <c r="E52" s="52">
        <v>-13</v>
      </c>
      <c r="F52" s="52">
        <v>-2</v>
      </c>
      <c r="G52" s="52">
        <v>0</v>
      </c>
      <c r="H52" s="52">
        <v>1</v>
      </c>
      <c r="I52" s="52">
        <v>0.2</v>
      </c>
      <c r="J52" s="52">
        <v>0</v>
      </c>
      <c r="K52" s="52">
        <v>0</v>
      </c>
      <c r="L52" s="52">
        <v>1</v>
      </c>
      <c r="M52" s="52">
        <v>0.2</v>
      </c>
      <c r="N52" s="52">
        <v>0</v>
      </c>
      <c r="O52" s="52">
        <v>0</v>
      </c>
      <c r="P52" s="52">
        <v>1</v>
      </c>
      <c r="Q52" s="52">
        <v>0.2</v>
      </c>
      <c r="R52" s="52">
        <v>0</v>
      </c>
      <c r="S52" s="52">
        <v>0</v>
      </c>
      <c r="T52" s="52">
        <v>0</v>
      </c>
      <c r="U52" s="52">
        <v>0</v>
      </c>
      <c r="V52" s="52">
        <v>135</v>
      </c>
      <c r="W52" s="52">
        <v>26</v>
      </c>
      <c r="X52" s="52">
        <v>-9</v>
      </c>
      <c r="Y52" s="52">
        <v>-8</v>
      </c>
      <c r="Z52" s="52">
        <v>-27</v>
      </c>
      <c r="AA52" s="52">
        <v>-13</v>
      </c>
      <c r="AB52" s="52">
        <v>10</v>
      </c>
      <c r="AC52" s="52">
        <v>-17</v>
      </c>
      <c r="AD52" s="52">
        <v>46</v>
      </c>
      <c r="AE52" s="52">
        <v>9</v>
      </c>
      <c r="AF52" s="52">
        <v>-169</v>
      </c>
      <c r="AG52" s="52">
        <v>-34</v>
      </c>
      <c r="AH52" s="52">
        <v>2</v>
      </c>
      <c r="AI52" s="52">
        <v>0</v>
      </c>
      <c r="AJ52" s="52">
        <v>51</v>
      </c>
      <c r="AK52" s="52">
        <v>0</v>
      </c>
      <c r="AL52" s="52">
        <v>4</v>
      </c>
      <c r="AM52" s="52">
        <v>0</v>
      </c>
      <c r="AN52" s="52">
        <v>0</v>
      </c>
      <c r="AO52" s="52">
        <v>0</v>
      </c>
      <c r="AP52" s="52" t="s">
        <v>47</v>
      </c>
      <c r="AQ52" s="52">
        <v>0</v>
      </c>
      <c r="AR52" s="52">
        <v>0</v>
      </c>
      <c r="AS52" s="52">
        <v>1</v>
      </c>
      <c r="AT52" s="52" t="s">
        <v>47</v>
      </c>
      <c r="AU52" s="53" t="s">
        <v>64</v>
      </c>
      <c r="AV52" s="53" t="s">
        <v>64</v>
      </c>
    </row>
    <row r="53" spans="1:48" ht="306">
      <c r="A53" s="188" t="s">
        <v>65</v>
      </c>
      <c r="B53" s="506" t="s">
        <v>2907</v>
      </c>
      <c r="C53" s="464"/>
      <c r="D53" s="464"/>
      <c r="E53" s="462"/>
      <c r="F53" s="463" t="s">
        <v>2908</v>
      </c>
      <c r="G53" s="464"/>
      <c r="H53" s="464"/>
      <c r="I53" s="464"/>
      <c r="J53" s="464"/>
      <c r="K53" s="462"/>
      <c r="L53" s="455" t="s">
        <v>2909</v>
      </c>
      <c r="M53" s="508"/>
      <c r="N53" s="506" t="s">
        <v>1317</v>
      </c>
      <c r="O53" s="462"/>
      <c r="P53" s="463" t="s">
        <v>2910</v>
      </c>
      <c r="Q53" s="464"/>
      <c r="R53" s="464"/>
      <c r="S53" s="464"/>
      <c r="T53" s="464"/>
      <c r="U53" s="462"/>
      <c r="V53" s="463" t="s">
        <v>2911</v>
      </c>
      <c r="W53" s="464"/>
      <c r="X53" s="464"/>
      <c r="Y53" s="464"/>
      <c r="Z53" s="464"/>
      <c r="AA53" s="464"/>
      <c r="AB53" s="464"/>
      <c r="AC53" s="462"/>
      <c r="AD53" s="463" t="s">
        <v>72</v>
      </c>
      <c r="AE53" s="462"/>
      <c r="AF53" s="463" t="s">
        <v>159</v>
      </c>
      <c r="AG53" s="462"/>
      <c r="AH53" s="463" t="s">
        <v>73</v>
      </c>
      <c r="AI53" s="462"/>
      <c r="AJ53" s="50" t="s">
        <v>2905</v>
      </c>
      <c r="AK53" s="463" t="s">
        <v>248</v>
      </c>
      <c r="AL53" s="462"/>
      <c r="AM53" s="463" t="s">
        <v>2856</v>
      </c>
      <c r="AN53" s="462"/>
      <c r="AO53" s="50" t="s">
        <v>161</v>
      </c>
      <c r="AP53" s="50" t="s">
        <v>2912</v>
      </c>
      <c r="AQ53" s="463" t="s">
        <v>2879</v>
      </c>
      <c r="AR53" s="462"/>
      <c r="AS53" s="50" t="s">
        <v>81</v>
      </c>
      <c r="AT53" s="50" t="s">
        <v>130</v>
      </c>
      <c r="AU53" s="50" t="s">
        <v>228</v>
      </c>
      <c r="AV53" s="50" t="s">
        <v>220</v>
      </c>
    </row>
    <row r="54" spans="1:48" ht="43.5" customHeight="1">
      <c r="A54" s="187"/>
      <c r="B54" s="187"/>
      <c r="C54" s="187"/>
      <c r="D54" s="187"/>
      <c r="E54" s="187"/>
      <c r="F54" s="187"/>
      <c r="G54" s="187"/>
      <c r="H54" s="187"/>
      <c r="I54" s="187"/>
      <c r="J54" s="187"/>
      <c r="K54" s="187"/>
      <c r="L54" s="187"/>
      <c r="M54" s="187"/>
      <c r="N54" s="187"/>
      <c r="O54" s="187"/>
      <c r="P54" s="510" t="s">
        <v>2913</v>
      </c>
      <c r="Q54" s="464"/>
      <c r="R54" s="464"/>
      <c r="S54" s="464"/>
      <c r="T54" s="464"/>
      <c r="U54" s="464"/>
      <c r="V54" s="464"/>
      <c r="W54" s="464"/>
      <c r="X54" s="464"/>
      <c r="Y54" s="464"/>
      <c r="Z54" s="464"/>
      <c r="AA54" s="464"/>
      <c r="AB54" s="464"/>
      <c r="AC54" s="464"/>
      <c r="AD54" s="508"/>
      <c r="AE54" s="117"/>
      <c r="AF54" s="117"/>
      <c r="AG54" s="117"/>
      <c r="AH54" s="120"/>
      <c r="AI54" s="120"/>
      <c r="AJ54" s="120"/>
      <c r="AK54" s="117"/>
      <c r="AL54" s="117"/>
      <c r="AM54" s="117"/>
      <c r="AN54" s="117"/>
      <c r="AO54" s="117"/>
      <c r="AP54" s="117"/>
      <c r="AQ54" s="117"/>
      <c r="AR54" s="117"/>
      <c r="AS54" s="117"/>
      <c r="AT54" s="117"/>
      <c r="AU54" s="117"/>
      <c r="AV54" s="117"/>
    </row>
    <row r="55" spans="1:48" ht="36">
      <c r="A55" s="65" t="s">
        <v>46</v>
      </c>
      <c r="B55" s="184">
        <v>68</v>
      </c>
      <c r="C55" s="184">
        <v>33</v>
      </c>
      <c r="D55" s="184">
        <v>35</v>
      </c>
      <c r="E55" s="184">
        <v>0</v>
      </c>
      <c r="F55" s="68">
        <v>1</v>
      </c>
      <c r="G55" s="68">
        <v>1.5</v>
      </c>
      <c r="H55" s="68">
        <v>0</v>
      </c>
      <c r="I55" s="68">
        <v>0</v>
      </c>
      <c r="J55" s="68">
        <v>0</v>
      </c>
      <c r="K55" s="68">
        <v>0</v>
      </c>
      <c r="L55" s="68">
        <v>0</v>
      </c>
      <c r="M55" s="68">
        <v>0</v>
      </c>
      <c r="N55" s="68">
        <v>0</v>
      </c>
      <c r="O55" s="68">
        <v>0</v>
      </c>
      <c r="P55" s="49">
        <v>0</v>
      </c>
      <c r="Q55" s="49">
        <v>0</v>
      </c>
      <c r="R55" s="49">
        <v>0</v>
      </c>
      <c r="S55" s="49">
        <v>0</v>
      </c>
      <c r="T55" s="49">
        <v>1</v>
      </c>
      <c r="U55" s="49">
        <v>1.5</v>
      </c>
      <c r="V55" s="49">
        <v>15</v>
      </c>
      <c r="W55" s="49">
        <v>22</v>
      </c>
      <c r="X55" s="49">
        <v>20</v>
      </c>
      <c r="Y55" s="49">
        <v>29</v>
      </c>
      <c r="Z55" s="49">
        <v>10</v>
      </c>
      <c r="AA55" s="49">
        <v>15</v>
      </c>
      <c r="AB55" s="49">
        <v>24</v>
      </c>
      <c r="AC55" s="49">
        <v>35</v>
      </c>
      <c r="AD55" s="49">
        <v>56</v>
      </c>
      <c r="AE55" s="68">
        <v>82.3</v>
      </c>
      <c r="AF55" s="68">
        <v>65</v>
      </c>
      <c r="AG55" s="68">
        <v>96</v>
      </c>
      <c r="AH55" s="68">
        <v>68</v>
      </c>
      <c r="AI55" s="68">
        <v>100</v>
      </c>
      <c r="AJ55" s="68">
        <v>4</v>
      </c>
      <c r="AK55" s="68">
        <v>0</v>
      </c>
      <c r="AL55" s="68">
        <v>0</v>
      </c>
      <c r="AM55" s="68">
        <v>0.5</v>
      </c>
      <c r="AN55" s="68">
        <v>1</v>
      </c>
      <c r="AO55" s="68">
        <v>4</v>
      </c>
      <c r="AP55" s="114"/>
      <c r="AQ55" s="114"/>
      <c r="AR55" s="114"/>
      <c r="AS55" s="114"/>
      <c r="AT55" s="114"/>
      <c r="AU55" s="114"/>
      <c r="AV55" s="114"/>
    </row>
    <row r="56" spans="1:48" ht="54">
      <c r="A56" s="54" t="s">
        <v>48</v>
      </c>
      <c r="B56" s="49">
        <v>67</v>
      </c>
      <c r="C56" s="49">
        <v>33</v>
      </c>
      <c r="D56" s="49">
        <v>34</v>
      </c>
      <c r="E56" s="49">
        <v>0</v>
      </c>
      <c r="F56" s="50">
        <v>1</v>
      </c>
      <c r="G56" s="50">
        <v>1.5</v>
      </c>
      <c r="H56" s="49">
        <v>0</v>
      </c>
      <c r="I56" s="50">
        <v>0</v>
      </c>
      <c r="J56" s="49">
        <v>0</v>
      </c>
      <c r="K56" s="50">
        <v>0</v>
      </c>
      <c r="L56" s="49">
        <v>0</v>
      </c>
      <c r="M56" s="50">
        <v>0</v>
      </c>
      <c r="N56" s="49">
        <v>0</v>
      </c>
      <c r="O56" s="50">
        <v>0</v>
      </c>
      <c r="P56" s="49">
        <v>0</v>
      </c>
      <c r="Q56" s="50">
        <v>0</v>
      </c>
      <c r="R56" s="49">
        <v>0</v>
      </c>
      <c r="S56" s="50">
        <v>0</v>
      </c>
      <c r="T56" s="49">
        <v>7</v>
      </c>
      <c r="U56" s="50">
        <v>7.5</v>
      </c>
      <c r="V56" s="49">
        <v>8</v>
      </c>
      <c r="W56" s="50">
        <v>12</v>
      </c>
      <c r="X56" s="49">
        <v>25</v>
      </c>
      <c r="Y56" s="50">
        <v>37</v>
      </c>
      <c r="Z56" s="49">
        <v>0</v>
      </c>
      <c r="AA56" s="50">
        <v>0</v>
      </c>
      <c r="AB56" s="49">
        <v>24</v>
      </c>
      <c r="AC56" s="50">
        <v>36</v>
      </c>
      <c r="AD56" s="49">
        <v>50</v>
      </c>
      <c r="AE56" s="50">
        <v>75</v>
      </c>
      <c r="AF56" s="49">
        <v>67</v>
      </c>
      <c r="AG56" s="50">
        <v>100</v>
      </c>
      <c r="AH56" s="57">
        <v>67</v>
      </c>
      <c r="AI56" s="56">
        <v>100</v>
      </c>
      <c r="AJ56" s="57">
        <v>4</v>
      </c>
      <c r="AK56" s="57">
        <v>0</v>
      </c>
      <c r="AL56" s="57">
        <v>0</v>
      </c>
      <c r="AM56" s="57">
        <v>0.5</v>
      </c>
      <c r="AN56" s="57">
        <v>1</v>
      </c>
      <c r="AO56" s="57">
        <v>3</v>
      </c>
      <c r="AP56" s="57" t="s">
        <v>49</v>
      </c>
      <c r="AQ56" s="57">
        <v>0</v>
      </c>
      <c r="AR56" s="57">
        <v>0</v>
      </c>
      <c r="AS56" s="56">
        <v>1</v>
      </c>
      <c r="AT56" s="57" t="s">
        <v>49</v>
      </c>
      <c r="AU56" s="57" t="s">
        <v>49</v>
      </c>
      <c r="AV56" s="57" t="s">
        <v>50</v>
      </c>
    </row>
    <row r="57" spans="1:48" ht="45">
      <c r="A57" s="274" t="s">
        <v>51</v>
      </c>
      <c r="B57" s="52">
        <v>-1</v>
      </c>
      <c r="C57" s="52">
        <v>0</v>
      </c>
      <c r="D57" s="52">
        <v>-1</v>
      </c>
      <c r="E57" s="52">
        <v>0</v>
      </c>
      <c r="F57" s="52">
        <v>0</v>
      </c>
      <c r="G57" s="52">
        <v>0</v>
      </c>
      <c r="H57" s="52">
        <v>0</v>
      </c>
      <c r="I57" s="52">
        <v>0</v>
      </c>
      <c r="J57" s="52">
        <v>0</v>
      </c>
      <c r="K57" s="52">
        <v>0</v>
      </c>
      <c r="L57" s="52">
        <v>0</v>
      </c>
      <c r="M57" s="52">
        <v>0</v>
      </c>
      <c r="N57" s="52">
        <v>0</v>
      </c>
      <c r="O57" s="52">
        <v>0</v>
      </c>
      <c r="P57" s="52">
        <v>0</v>
      </c>
      <c r="Q57" s="52">
        <v>0</v>
      </c>
      <c r="R57" s="52">
        <v>0</v>
      </c>
      <c r="S57" s="52">
        <v>0</v>
      </c>
      <c r="T57" s="52">
        <v>6</v>
      </c>
      <c r="U57" s="52">
        <v>6</v>
      </c>
      <c r="V57" s="52">
        <v>-7</v>
      </c>
      <c r="W57" s="52">
        <v>-10</v>
      </c>
      <c r="X57" s="52">
        <v>5</v>
      </c>
      <c r="Y57" s="52">
        <v>8</v>
      </c>
      <c r="Z57" s="52">
        <v>-10</v>
      </c>
      <c r="AA57" s="52">
        <v>-15</v>
      </c>
      <c r="AB57" s="52">
        <v>0</v>
      </c>
      <c r="AC57" s="52">
        <v>1</v>
      </c>
      <c r="AD57" s="52">
        <v>-6</v>
      </c>
      <c r="AE57" s="52">
        <v>-7.3</v>
      </c>
      <c r="AF57" s="52">
        <v>2</v>
      </c>
      <c r="AG57" s="52">
        <v>4</v>
      </c>
      <c r="AH57" s="52">
        <v>-1</v>
      </c>
      <c r="AI57" s="52">
        <v>0</v>
      </c>
      <c r="AJ57" s="52">
        <v>0</v>
      </c>
      <c r="AK57" s="52">
        <v>0</v>
      </c>
      <c r="AL57" s="52">
        <v>0</v>
      </c>
      <c r="AM57" s="52">
        <v>0</v>
      </c>
      <c r="AN57" s="52">
        <v>0</v>
      </c>
      <c r="AO57" s="52">
        <v>-1</v>
      </c>
      <c r="AP57" s="53" t="s">
        <v>64</v>
      </c>
      <c r="AQ57" s="52">
        <v>0</v>
      </c>
      <c r="AR57" s="52">
        <v>0</v>
      </c>
      <c r="AS57" s="52">
        <v>1</v>
      </c>
      <c r="AT57" s="53" t="s">
        <v>64</v>
      </c>
      <c r="AU57" s="53" t="s">
        <v>64</v>
      </c>
      <c r="AV57" s="52" t="s">
        <v>47</v>
      </c>
    </row>
    <row r="58" spans="1:48" ht="306">
      <c r="A58" s="275" t="s">
        <v>65</v>
      </c>
      <c r="B58" s="507" t="s">
        <v>2914</v>
      </c>
      <c r="C58" s="464"/>
      <c r="D58" s="464"/>
      <c r="E58" s="462"/>
      <c r="F58" s="463" t="s">
        <v>2915</v>
      </c>
      <c r="G58" s="464"/>
      <c r="H58" s="464"/>
      <c r="I58" s="464"/>
      <c r="J58" s="464"/>
      <c r="K58" s="462"/>
      <c r="L58" s="455" t="s">
        <v>2916</v>
      </c>
      <c r="M58" s="508"/>
      <c r="N58" s="506" t="s">
        <v>2072</v>
      </c>
      <c r="O58" s="462"/>
      <c r="P58" s="463" t="s">
        <v>2910</v>
      </c>
      <c r="Q58" s="464"/>
      <c r="R58" s="464"/>
      <c r="S58" s="464"/>
      <c r="T58" s="464"/>
      <c r="U58" s="462"/>
      <c r="V58" s="463" t="s">
        <v>2917</v>
      </c>
      <c r="W58" s="464"/>
      <c r="X58" s="464"/>
      <c r="Y58" s="464"/>
      <c r="Z58" s="464"/>
      <c r="AA58" s="464"/>
      <c r="AB58" s="464"/>
      <c r="AC58" s="462"/>
      <c r="AD58" s="463" t="s">
        <v>145</v>
      </c>
      <c r="AE58" s="462"/>
      <c r="AF58" s="463" t="s">
        <v>73</v>
      </c>
      <c r="AG58" s="462"/>
      <c r="AH58" s="463" t="s">
        <v>159</v>
      </c>
      <c r="AI58" s="462"/>
      <c r="AJ58" s="50" t="s">
        <v>2918</v>
      </c>
      <c r="AK58" s="463" t="s">
        <v>248</v>
      </c>
      <c r="AL58" s="462"/>
      <c r="AM58" s="463" t="s">
        <v>2919</v>
      </c>
      <c r="AN58" s="462"/>
      <c r="AO58" s="50" t="s">
        <v>2887</v>
      </c>
      <c r="AP58" s="50" t="s">
        <v>2857</v>
      </c>
      <c r="AQ58" s="463" t="s">
        <v>2879</v>
      </c>
      <c r="AR58" s="462"/>
      <c r="AS58" s="50" t="s">
        <v>81</v>
      </c>
      <c r="AT58" s="50" t="s">
        <v>130</v>
      </c>
      <c r="AU58" s="50" t="s">
        <v>228</v>
      </c>
      <c r="AV58" s="50" t="s">
        <v>2893</v>
      </c>
    </row>
    <row r="59" spans="1:48" ht="15.75" customHeight="1"/>
    <row r="60" spans="1:48" ht="15.75" customHeight="1"/>
    <row r="61" spans="1:48" ht="15.75" customHeight="1"/>
    <row r="62" spans="1:48" ht="15.75" customHeight="1"/>
    <row r="63" spans="1:48" ht="15.75" customHeight="1"/>
    <row r="64" spans="1:4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62">
    <mergeCell ref="F53:K53"/>
    <mergeCell ref="L53:M53"/>
    <mergeCell ref="N53:O53"/>
    <mergeCell ref="P53:U53"/>
    <mergeCell ref="V53:AC53"/>
    <mergeCell ref="P49:AD49"/>
    <mergeCell ref="AD48:AE48"/>
    <mergeCell ref="F48:K48"/>
    <mergeCell ref="L48:M48"/>
    <mergeCell ref="N48:O48"/>
    <mergeCell ref="P48:U48"/>
    <mergeCell ref="V48:AC48"/>
    <mergeCell ref="AF48:AG48"/>
    <mergeCell ref="AH48:AI48"/>
    <mergeCell ref="AK48:AL48"/>
    <mergeCell ref="AM48:AN48"/>
    <mergeCell ref="AF43:AG43"/>
    <mergeCell ref="AH43:AI43"/>
    <mergeCell ref="F43:K43"/>
    <mergeCell ref="L43:M43"/>
    <mergeCell ref="N43:O43"/>
    <mergeCell ref="AK43:AL43"/>
    <mergeCell ref="AM43:AN43"/>
    <mergeCell ref="AV7:AV9"/>
    <mergeCell ref="AM8:AN9"/>
    <mergeCell ref="AQ18:AR18"/>
    <mergeCell ref="AQ23:AR23"/>
    <mergeCell ref="AM12:AN12"/>
    <mergeCell ref="AK53:AL53"/>
    <mergeCell ref="AK38:AL38"/>
    <mergeCell ref="AK18:AL18"/>
    <mergeCell ref="AK23:AL23"/>
    <mergeCell ref="AK12:AL12"/>
    <mergeCell ref="AK7:AP7"/>
    <mergeCell ref="AQ48:AR48"/>
    <mergeCell ref="AM18:AN18"/>
    <mergeCell ref="AM23:AN23"/>
    <mergeCell ref="AO8:AO9"/>
    <mergeCell ref="AQ7:AR9"/>
    <mergeCell ref="AP8:AP9"/>
    <mergeCell ref="AS7:AS9"/>
    <mergeCell ref="AT7:AT9"/>
    <mergeCell ref="AD38:AE38"/>
    <mergeCell ref="P38:U38"/>
    <mergeCell ref="V38:AC38"/>
    <mergeCell ref="AF33:AG33"/>
    <mergeCell ref="AH33:AI33"/>
    <mergeCell ref="AK33:AL33"/>
    <mergeCell ref="AM33:AN33"/>
    <mergeCell ref="AQ33:AR33"/>
    <mergeCell ref="P8:U8"/>
    <mergeCell ref="V8:AC8"/>
    <mergeCell ref="AD8:AE9"/>
    <mergeCell ref="AF8:AG9"/>
    <mergeCell ref="AH8:AI9"/>
    <mergeCell ref="AJ8:AJ9"/>
    <mergeCell ref="AK8:AL9"/>
    <mergeCell ref="P9:Q9"/>
    <mergeCell ref="R9:S9"/>
    <mergeCell ref="T9:U9"/>
    <mergeCell ref="P14:AD14"/>
    <mergeCell ref="Z9:AA9"/>
    <mergeCell ref="AB9:AC9"/>
    <mergeCell ref="AH12:AI12"/>
    <mergeCell ref="AM38:AN38"/>
    <mergeCell ref="AQ38:AR38"/>
    <mergeCell ref="AD58:AE58"/>
    <mergeCell ref="AF58:AG58"/>
    <mergeCell ref="AH58:AI58"/>
    <mergeCell ref="AK58:AL58"/>
    <mergeCell ref="AM58:AN58"/>
    <mergeCell ref="AQ58:AR58"/>
    <mergeCell ref="P58:U58"/>
    <mergeCell ref="V58:AC58"/>
    <mergeCell ref="AF53:AG53"/>
    <mergeCell ref="AH53:AI53"/>
    <mergeCell ref="AM53:AN53"/>
    <mergeCell ref="AQ53:AR53"/>
    <mergeCell ref="AD53:AE53"/>
    <mergeCell ref="P39:AD39"/>
    <mergeCell ref="AQ43:AR43"/>
    <mergeCell ref="P54:AD54"/>
    <mergeCell ref="V28:AC28"/>
    <mergeCell ref="V23:AC23"/>
    <mergeCell ref="AD28:AE28"/>
    <mergeCell ref="AF28:AG28"/>
    <mergeCell ref="AH28:AI28"/>
    <mergeCell ref="AK28:AL28"/>
    <mergeCell ref="AM28:AN28"/>
    <mergeCell ref="AQ28:AR28"/>
    <mergeCell ref="P28:U28"/>
    <mergeCell ref="P24:AD24"/>
    <mergeCell ref="P23:U23"/>
    <mergeCell ref="P34:AD34"/>
    <mergeCell ref="P33:U33"/>
    <mergeCell ref="V33:AC33"/>
    <mergeCell ref="P44:AD44"/>
    <mergeCell ref="AD43:AE43"/>
    <mergeCell ref="P43:U43"/>
    <mergeCell ref="V43:AC43"/>
    <mergeCell ref="AF38:AG38"/>
    <mergeCell ref="AH38:AI38"/>
    <mergeCell ref="P29:AD29"/>
    <mergeCell ref="B48:E48"/>
    <mergeCell ref="B43:E43"/>
    <mergeCell ref="B38:E38"/>
    <mergeCell ref="F38:K38"/>
    <mergeCell ref="L38:M38"/>
    <mergeCell ref="N38:O38"/>
    <mergeCell ref="B23:E23"/>
    <mergeCell ref="B28:E28"/>
    <mergeCell ref="F28:K28"/>
    <mergeCell ref="L33:M33"/>
    <mergeCell ref="N33:O33"/>
    <mergeCell ref="F8:K8"/>
    <mergeCell ref="L8:M9"/>
    <mergeCell ref="H9:I9"/>
    <mergeCell ref="J9:K9"/>
    <mergeCell ref="N8:O9"/>
    <mergeCell ref="B33:E33"/>
    <mergeCell ref="F33:K33"/>
    <mergeCell ref="L28:M28"/>
    <mergeCell ref="N28:O28"/>
    <mergeCell ref="A11:AV11"/>
    <mergeCell ref="P12:U12"/>
    <mergeCell ref="AQ12:AR12"/>
    <mergeCell ref="B18:E18"/>
    <mergeCell ref="F23:K23"/>
    <mergeCell ref="L23:M23"/>
    <mergeCell ref="N23:O23"/>
    <mergeCell ref="P19:AD19"/>
    <mergeCell ref="P18:U18"/>
    <mergeCell ref="V18:AC18"/>
    <mergeCell ref="AF18:AG18"/>
    <mergeCell ref="AH18:AI18"/>
    <mergeCell ref="N18:O18"/>
    <mergeCell ref="AD18:AE18"/>
    <mergeCell ref="AU7:AU9"/>
    <mergeCell ref="B53:E53"/>
    <mergeCell ref="B58:E58"/>
    <mergeCell ref="F58:K58"/>
    <mergeCell ref="L58:M58"/>
    <mergeCell ref="N58:O58"/>
    <mergeCell ref="F9:G9"/>
    <mergeCell ref="A7:A10"/>
    <mergeCell ref="B7:E9"/>
    <mergeCell ref="B12:E12"/>
    <mergeCell ref="F12:K12"/>
    <mergeCell ref="L12:M12"/>
    <mergeCell ref="N12:O12"/>
    <mergeCell ref="F18:K18"/>
    <mergeCell ref="L18:M18"/>
    <mergeCell ref="F7:AJ7"/>
    <mergeCell ref="AD33:AE33"/>
    <mergeCell ref="AD23:AE23"/>
    <mergeCell ref="AF23:AG23"/>
    <mergeCell ref="AH23:AI23"/>
    <mergeCell ref="V12:AC12"/>
    <mergeCell ref="AD12:AE12"/>
    <mergeCell ref="V9:W9"/>
    <mergeCell ref="X9:Y9"/>
    <mergeCell ref="AF12:AG12"/>
  </mergeCells>
  <pageMargins left="0.7" right="0.7" top="0.75" bottom="0.75" header="0" footer="0"/>
  <pageSetup paperSize="9" scale="2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P1" zoomScale="60" zoomScaleNormal="40" workbookViewId="0">
      <selection activeCell="Q47" sqref="Q47"/>
    </sheetView>
  </sheetViews>
  <sheetFormatPr defaultColWidth="12.5703125" defaultRowHeight="15" customHeight="1"/>
  <cols>
    <col min="1" max="1" width="37.85546875" customWidth="1"/>
    <col min="2" max="6" width="12.570312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15.7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15.7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12.75">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66.75"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25.5" customHeight="1">
      <c r="A11" s="476" t="s">
        <v>2920</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42.75" customHeight="1">
      <c r="A12" s="441" t="s">
        <v>2921</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54">
      <c r="A13" s="54" t="s">
        <v>46</v>
      </c>
      <c r="B13" s="49">
        <v>707</v>
      </c>
      <c r="C13" s="49">
        <v>318</v>
      </c>
      <c r="D13" s="49">
        <v>337</v>
      </c>
      <c r="E13" s="49">
        <v>52</v>
      </c>
      <c r="F13" s="48">
        <v>3</v>
      </c>
      <c r="G13" s="48">
        <v>0.4</v>
      </c>
      <c r="H13" s="48">
        <v>3</v>
      </c>
      <c r="I13" s="48">
        <v>0.4</v>
      </c>
      <c r="J13" s="48">
        <v>0</v>
      </c>
      <c r="K13" s="48">
        <v>0</v>
      </c>
      <c r="L13" s="48">
        <v>1</v>
      </c>
      <c r="M13" s="48">
        <v>0.1</v>
      </c>
      <c r="N13" s="48">
        <v>2</v>
      </c>
      <c r="O13" s="48">
        <v>0.2</v>
      </c>
      <c r="P13" s="49">
        <v>2</v>
      </c>
      <c r="Q13" s="49">
        <v>0.2</v>
      </c>
      <c r="R13" s="49">
        <v>0</v>
      </c>
      <c r="S13" s="49">
        <v>0</v>
      </c>
      <c r="T13" s="49">
        <v>0</v>
      </c>
      <c r="U13" s="49">
        <v>0</v>
      </c>
      <c r="V13" s="49">
        <v>0</v>
      </c>
      <c r="W13" s="49">
        <v>0</v>
      </c>
      <c r="X13" s="49">
        <v>12</v>
      </c>
      <c r="Y13" s="49">
        <v>1.7</v>
      </c>
      <c r="Z13" s="49">
        <v>0</v>
      </c>
      <c r="AA13" s="49">
        <v>0</v>
      </c>
      <c r="AB13" s="49">
        <v>36</v>
      </c>
      <c r="AC13" s="58">
        <v>5.09</v>
      </c>
      <c r="AD13" s="54">
        <v>688</v>
      </c>
      <c r="AE13" s="50">
        <v>95</v>
      </c>
      <c r="AF13" s="115">
        <v>651</v>
      </c>
      <c r="AG13" s="115">
        <v>92</v>
      </c>
      <c r="AH13" s="115">
        <v>524</v>
      </c>
      <c r="AI13" s="115">
        <v>74.2</v>
      </c>
      <c r="AJ13" s="49">
        <v>28</v>
      </c>
      <c r="AK13" s="49">
        <v>0.5</v>
      </c>
      <c r="AL13" s="49">
        <v>1</v>
      </c>
      <c r="AM13" s="49">
        <v>0</v>
      </c>
      <c r="AN13" s="49">
        <v>0</v>
      </c>
      <c r="AO13" s="49">
        <v>8</v>
      </c>
      <c r="AP13" s="463" t="s">
        <v>47</v>
      </c>
      <c r="AQ13" s="464"/>
      <c r="AR13" s="464"/>
      <c r="AS13" s="464"/>
      <c r="AT13" s="464"/>
      <c r="AU13" s="464"/>
      <c r="AV13" s="462"/>
    </row>
    <row r="14" spans="1:48" ht="54">
      <c r="A14" s="54" t="s">
        <v>48</v>
      </c>
      <c r="B14" s="49">
        <v>725</v>
      </c>
      <c r="C14" s="49">
        <v>314</v>
      </c>
      <c r="D14" s="49">
        <v>352</v>
      </c>
      <c r="E14" s="49">
        <v>59</v>
      </c>
      <c r="F14" s="50">
        <v>2</v>
      </c>
      <c r="G14" s="50">
        <v>0.2</v>
      </c>
      <c r="H14" s="49">
        <v>2</v>
      </c>
      <c r="I14" s="50">
        <v>0.2</v>
      </c>
      <c r="J14" s="49">
        <v>0</v>
      </c>
      <c r="K14" s="50">
        <v>0</v>
      </c>
      <c r="L14" s="49">
        <v>1</v>
      </c>
      <c r="M14" s="50">
        <v>0.1</v>
      </c>
      <c r="N14" s="49">
        <v>1</v>
      </c>
      <c r="O14" s="50">
        <v>0.1</v>
      </c>
      <c r="P14" s="49">
        <v>0</v>
      </c>
      <c r="Q14" s="50">
        <v>0</v>
      </c>
      <c r="R14" s="49">
        <v>0</v>
      </c>
      <c r="S14" s="50">
        <v>0</v>
      </c>
      <c r="T14" s="49">
        <v>0</v>
      </c>
      <c r="U14" s="50">
        <v>0</v>
      </c>
      <c r="V14" s="49">
        <v>28</v>
      </c>
      <c r="W14" s="50">
        <v>3.8</v>
      </c>
      <c r="X14" s="49">
        <v>8</v>
      </c>
      <c r="Y14" s="50">
        <v>1.1000000000000001</v>
      </c>
      <c r="Z14" s="49">
        <v>0</v>
      </c>
      <c r="AA14" s="50">
        <v>0</v>
      </c>
      <c r="AB14" s="49">
        <v>41</v>
      </c>
      <c r="AC14" s="50">
        <v>5.6</v>
      </c>
      <c r="AD14" s="49">
        <v>688</v>
      </c>
      <c r="AE14" s="50">
        <v>95</v>
      </c>
      <c r="AF14" s="49">
        <v>725</v>
      </c>
      <c r="AG14" s="50">
        <v>100</v>
      </c>
      <c r="AH14" s="48">
        <v>636</v>
      </c>
      <c r="AI14" s="115">
        <v>87.8</v>
      </c>
      <c r="AJ14" s="49">
        <v>32</v>
      </c>
      <c r="AK14" s="49">
        <v>0.5</v>
      </c>
      <c r="AL14" s="49">
        <v>1</v>
      </c>
      <c r="AM14" s="49">
        <v>0</v>
      </c>
      <c r="AN14" s="49">
        <v>0</v>
      </c>
      <c r="AO14" s="49">
        <v>10</v>
      </c>
      <c r="AP14" s="49" t="s">
        <v>49</v>
      </c>
      <c r="AQ14" s="49">
        <v>0</v>
      </c>
      <c r="AR14" s="49">
        <v>0</v>
      </c>
      <c r="AS14" s="50">
        <v>0</v>
      </c>
      <c r="AT14" s="49" t="s">
        <v>50</v>
      </c>
      <c r="AU14" s="49" t="s">
        <v>50</v>
      </c>
      <c r="AV14" s="49" t="s">
        <v>49</v>
      </c>
    </row>
    <row r="15" spans="1:48" ht="45">
      <c r="A15" s="122" t="s">
        <v>51</v>
      </c>
      <c r="B15" s="52" t="s">
        <v>62</v>
      </c>
      <c r="C15" s="52">
        <v>-4</v>
      </c>
      <c r="D15" s="52" t="s">
        <v>92</v>
      </c>
      <c r="E15" s="52">
        <v>-7</v>
      </c>
      <c r="F15" s="52">
        <v>-1</v>
      </c>
      <c r="G15" s="52">
        <v>-0.2</v>
      </c>
      <c r="H15" s="52">
        <v>-1</v>
      </c>
      <c r="I15" s="52">
        <v>-0.2</v>
      </c>
      <c r="J15" s="52">
        <v>0</v>
      </c>
      <c r="K15" s="52">
        <v>0</v>
      </c>
      <c r="L15" s="52">
        <v>1</v>
      </c>
      <c r="M15" s="52">
        <v>0.1</v>
      </c>
      <c r="N15" s="52">
        <v>-1</v>
      </c>
      <c r="O15" s="52">
        <v>-0.1</v>
      </c>
      <c r="P15" s="52">
        <v>-2</v>
      </c>
      <c r="Q15" s="52">
        <v>-0.2</v>
      </c>
      <c r="R15" s="52">
        <v>0</v>
      </c>
      <c r="S15" s="52">
        <v>0</v>
      </c>
      <c r="T15" s="52">
        <v>0</v>
      </c>
      <c r="U15" s="52">
        <v>0</v>
      </c>
      <c r="V15" s="52" t="s">
        <v>442</v>
      </c>
      <c r="W15" s="52" t="s">
        <v>2922</v>
      </c>
      <c r="X15" s="52">
        <v>-4</v>
      </c>
      <c r="Y15" s="52">
        <v>-0.6</v>
      </c>
      <c r="Z15" s="52">
        <v>0</v>
      </c>
      <c r="AA15" s="52">
        <v>0</v>
      </c>
      <c r="AB15" s="52" t="s">
        <v>52</v>
      </c>
      <c r="AC15" s="52" t="s">
        <v>2923</v>
      </c>
      <c r="AD15" s="52">
        <v>0</v>
      </c>
      <c r="AE15" s="52">
        <v>0</v>
      </c>
      <c r="AF15" s="52" t="s">
        <v>2924</v>
      </c>
      <c r="AG15" s="52" t="s">
        <v>56</v>
      </c>
      <c r="AH15" s="52" t="s">
        <v>2925</v>
      </c>
      <c r="AI15" s="52" t="s">
        <v>2926</v>
      </c>
      <c r="AJ15" s="52" t="s">
        <v>89</v>
      </c>
      <c r="AK15" s="52">
        <v>0</v>
      </c>
      <c r="AL15" s="52">
        <v>0</v>
      </c>
      <c r="AM15" s="52">
        <v>0</v>
      </c>
      <c r="AN15" s="52">
        <v>0</v>
      </c>
      <c r="AO15" s="52" t="s">
        <v>88</v>
      </c>
      <c r="AP15" s="53" t="s">
        <v>64</v>
      </c>
      <c r="AQ15" s="52">
        <v>0</v>
      </c>
      <c r="AR15" s="52">
        <v>0</v>
      </c>
      <c r="AS15" s="52">
        <v>0</v>
      </c>
      <c r="AT15" s="52">
        <v>0</v>
      </c>
      <c r="AU15" s="52">
        <v>0</v>
      </c>
      <c r="AV15" s="52">
        <v>1</v>
      </c>
    </row>
    <row r="16" spans="1:48" ht="409.5">
      <c r="A16" s="54" t="s">
        <v>65</v>
      </c>
      <c r="B16" s="463" t="s">
        <v>2927</v>
      </c>
      <c r="C16" s="464"/>
      <c r="D16" s="464"/>
      <c r="E16" s="462"/>
      <c r="F16" s="463" t="s">
        <v>2928</v>
      </c>
      <c r="G16" s="464"/>
      <c r="H16" s="464"/>
      <c r="I16" s="464"/>
      <c r="J16" s="464"/>
      <c r="K16" s="462"/>
      <c r="L16" s="461" t="s">
        <v>2929</v>
      </c>
      <c r="M16" s="462"/>
      <c r="N16" s="461" t="s">
        <v>2930</v>
      </c>
      <c r="O16" s="462"/>
      <c r="P16" s="463" t="s">
        <v>2931</v>
      </c>
      <c r="Q16" s="464"/>
      <c r="R16" s="464"/>
      <c r="S16" s="464"/>
      <c r="T16" s="464"/>
      <c r="U16" s="462"/>
      <c r="V16" s="463" t="s">
        <v>2932</v>
      </c>
      <c r="W16" s="464"/>
      <c r="X16" s="464"/>
      <c r="Y16" s="464"/>
      <c r="Z16" s="464"/>
      <c r="AA16" s="464"/>
      <c r="AB16" s="464"/>
      <c r="AC16" s="462"/>
      <c r="AD16" s="463" t="s">
        <v>2933</v>
      </c>
      <c r="AE16" s="462"/>
      <c r="AF16" s="463" t="s">
        <v>73</v>
      </c>
      <c r="AG16" s="462"/>
      <c r="AH16" s="461" t="s">
        <v>2934</v>
      </c>
      <c r="AI16" s="462"/>
      <c r="AJ16" s="50" t="s">
        <v>2935</v>
      </c>
      <c r="AK16" s="463" t="s">
        <v>237</v>
      </c>
      <c r="AL16" s="462"/>
      <c r="AM16" s="463" t="s">
        <v>77</v>
      </c>
      <c r="AN16" s="462"/>
      <c r="AO16" s="50" t="s">
        <v>78</v>
      </c>
      <c r="AP16" s="50" t="s">
        <v>2936</v>
      </c>
      <c r="AQ16" s="463" t="s">
        <v>2937</v>
      </c>
      <c r="AR16" s="462"/>
      <c r="AS16" s="50" t="s">
        <v>2938</v>
      </c>
      <c r="AT16" s="50" t="s">
        <v>2939</v>
      </c>
      <c r="AU16" s="50" t="s">
        <v>2940</v>
      </c>
      <c r="AV16" s="50" t="s">
        <v>2941</v>
      </c>
    </row>
    <row r="17" spans="1:48" ht="39" customHeight="1">
      <c r="A17" s="441" t="s">
        <v>2942</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2"/>
    </row>
    <row r="18" spans="1:48" ht="54">
      <c r="A18" s="54" t="s">
        <v>46</v>
      </c>
      <c r="B18" s="49">
        <v>571</v>
      </c>
      <c r="C18" s="49">
        <v>244</v>
      </c>
      <c r="D18" s="49">
        <v>285</v>
      </c>
      <c r="E18" s="49">
        <v>43</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10</v>
      </c>
      <c r="Y18" s="49">
        <v>0.1</v>
      </c>
      <c r="Z18" s="49">
        <v>0</v>
      </c>
      <c r="AA18" s="49">
        <v>0</v>
      </c>
      <c r="AB18" s="49">
        <v>327</v>
      </c>
      <c r="AC18" s="58">
        <v>93</v>
      </c>
      <c r="AD18" s="54">
        <v>297</v>
      </c>
      <c r="AE18" s="50">
        <v>92</v>
      </c>
      <c r="AF18" s="50">
        <v>572</v>
      </c>
      <c r="AG18" s="50">
        <v>99</v>
      </c>
      <c r="AH18" s="50">
        <v>87</v>
      </c>
      <c r="AI18" s="50">
        <v>96</v>
      </c>
      <c r="AJ18" s="49">
        <v>20</v>
      </c>
      <c r="AK18" s="49">
        <v>0</v>
      </c>
      <c r="AL18" s="49">
        <v>2</v>
      </c>
      <c r="AM18" s="49">
        <v>0</v>
      </c>
      <c r="AN18" s="49">
        <v>0</v>
      </c>
      <c r="AO18" s="49">
        <v>6</v>
      </c>
      <c r="AP18" s="463" t="s">
        <v>47</v>
      </c>
      <c r="AQ18" s="464"/>
      <c r="AR18" s="464"/>
      <c r="AS18" s="464"/>
      <c r="AT18" s="464"/>
      <c r="AU18" s="464"/>
      <c r="AV18" s="462"/>
    </row>
    <row r="19" spans="1:48" ht="54">
      <c r="A19" s="54" t="s">
        <v>48</v>
      </c>
      <c r="B19" s="49">
        <v>569</v>
      </c>
      <c r="C19" s="49">
        <v>242</v>
      </c>
      <c r="D19" s="49">
        <v>285</v>
      </c>
      <c r="E19" s="49">
        <v>43</v>
      </c>
      <c r="F19" s="50">
        <v>1</v>
      </c>
      <c r="G19" s="50">
        <v>0</v>
      </c>
      <c r="H19" s="49">
        <v>1</v>
      </c>
      <c r="I19" s="50">
        <v>0.1</v>
      </c>
      <c r="J19" s="49">
        <v>0</v>
      </c>
      <c r="K19" s="50">
        <v>0</v>
      </c>
      <c r="L19" s="49">
        <v>0</v>
      </c>
      <c r="M19" s="50">
        <v>0</v>
      </c>
      <c r="N19" s="49">
        <v>0</v>
      </c>
      <c r="O19" s="50">
        <v>0</v>
      </c>
      <c r="P19" s="49">
        <v>0</v>
      </c>
      <c r="Q19" s="50">
        <v>0</v>
      </c>
      <c r="R19" s="49">
        <v>0</v>
      </c>
      <c r="S19" s="50">
        <v>0</v>
      </c>
      <c r="T19" s="49">
        <v>0</v>
      </c>
      <c r="U19" s="50">
        <v>0</v>
      </c>
      <c r="V19" s="49">
        <v>40</v>
      </c>
      <c r="W19" s="50">
        <v>0.4</v>
      </c>
      <c r="X19" s="49">
        <v>10</v>
      </c>
      <c r="Y19" s="50">
        <v>0.1</v>
      </c>
      <c r="Z19" s="49">
        <v>0</v>
      </c>
      <c r="AA19" s="50">
        <v>0</v>
      </c>
      <c r="AB19" s="49">
        <v>350</v>
      </c>
      <c r="AC19" s="50">
        <v>100</v>
      </c>
      <c r="AD19" s="49">
        <v>320</v>
      </c>
      <c r="AE19" s="50">
        <v>100</v>
      </c>
      <c r="AF19" s="49">
        <v>569</v>
      </c>
      <c r="AG19" s="50">
        <v>100</v>
      </c>
      <c r="AH19" s="49">
        <v>90</v>
      </c>
      <c r="AI19" s="50">
        <v>100</v>
      </c>
      <c r="AJ19" s="49">
        <v>23</v>
      </c>
      <c r="AK19" s="49">
        <v>0</v>
      </c>
      <c r="AL19" s="49">
        <v>2</v>
      </c>
      <c r="AM19" s="49">
        <v>0</v>
      </c>
      <c r="AN19" s="49">
        <v>0</v>
      </c>
      <c r="AO19" s="49">
        <v>7</v>
      </c>
      <c r="AP19" s="49" t="s">
        <v>50</v>
      </c>
      <c r="AQ19" s="49">
        <v>0</v>
      </c>
      <c r="AR19" s="49">
        <v>0</v>
      </c>
      <c r="AS19" s="50">
        <v>1</v>
      </c>
      <c r="AT19" s="49" t="s">
        <v>49</v>
      </c>
      <c r="AU19" s="49" t="s">
        <v>49</v>
      </c>
      <c r="AV19" s="49" t="s">
        <v>49</v>
      </c>
    </row>
    <row r="20" spans="1:48" ht="45">
      <c r="A20" s="122" t="s">
        <v>51</v>
      </c>
      <c r="B20" s="52">
        <v>-2</v>
      </c>
      <c r="C20" s="52">
        <v>-2</v>
      </c>
      <c r="D20" s="52">
        <v>0</v>
      </c>
      <c r="E20" s="52">
        <v>0</v>
      </c>
      <c r="F20" s="52" t="s">
        <v>95</v>
      </c>
      <c r="G20" s="52">
        <v>0</v>
      </c>
      <c r="H20" s="52" t="s">
        <v>95</v>
      </c>
      <c r="I20" s="52">
        <v>0.1</v>
      </c>
      <c r="J20" s="52">
        <v>0</v>
      </c>
      <c r="K20" s="52">
        <v>0</v>
      </c>
      <c r="L20" s="52">
        <v>0</v>
      </c>
      <c r="M20" s="52">
        <v>0</v>
      </c>
      <c r="N20" s="52">
        <v>0</v>
      </c>
      <c r="O20" s="52">
        <v>0</v>
      </c>
      <c r="P20" s="52" t="s">
        <v>2943</v>
      </c>
      <c r="Q20" s="52" t="s">
        <v>2943</v>
      </c>
      <c r="R20" s="52">
        <v>0</v>
      </c>
      <c r="S20" s="52">
        <v>0</v>
      </c>
      <c r="T20" s="52">
        <v>0</v>
      </c>
      <c r="U20" s="52"/>
      <c r="V20" s="52" t="s">
        <v>185</v>
      </c>
      <c r="W20" s="52">
        <v>0.4</v>
      </c>
      <c r="X20" s="52">
        <v>0</v>
      </c>
      <c r="Y20" s="52">
        <v>0</v>
      </c>
      <c r="Z20" s="52">
        <v>0</v>
      </c>
      <c r="AA20" s="52">
        <v>0</v>
      </c>
      <c r="AB20" s="52" t="s">
        <v>738</v>
      </c>
      <c r="AC20" s="52" t="s">
        <v>182</v>
      </c>
      <c r="AD20" s="52" t="s">
        <v>738</v>
      </c>
      <c r="AE20" s="52" t="s">
        <v>56</v>
      </c>
      <c r="AF20" s="52">
        <v>-3</v>
      </c>
      <c r="AG20" s="52" t="s">
        <v>95</v>
      </c>
      <c r="AH20" s="52" t="s">
        <v>53</v>
      </c>
      <c r="AI20" s="52" t="s">
        <v>89</v>
      </c>
      <c r="AJ20" s="52" t="s">
        <v>53</v>
      </c>
      <c r="AK20" s="52">
        <v>0</v>
      </c>
      <c r="AL20" s="52">
        <v>0</v>
      </c>
      <c r="AM20" s="52">
        <v>0</v>
      </c>
      <c r="AN20" s="52">
        <v>0</v>
      </c>
      <c r="AO20" s="52" t="s">
        <v>95</v>
      </c>
      <c r="AP20" s="52" t="s">
        <v>50</v>
      </c>
      <c r="AQ20" s="52">
        <v>0</v>
      </c>
      <c r="AR20" s="52">
        <v>0</v>
      </c>
      <c r="AS20" s="52">
        <v>1</v>
      </c>
      <c r="AT20" s="53" t="s">
        <v>64</v>
      </c>
      <c r="AU20" s="53" t="s">
        <v>64</v>
      </c>
      <c r="AV20" s="52">
        <v>0</v>
      </c>
    </row>
    <row r="21" spans="1:48" ht="270">
      <c r="A21" s="54" t="s">
        <v>65</v>
      </c>
      <c r="B21" s="463" t="s">
        <v>2944</v>
      </c>
      <c r="C21" s="464"/>
      <c r="D21" s="464"/>
      <c r="E21" s="462"/>
      <c r="F21" s="463" t="s">
        <v>2945</v>
      </c>
      <c r="G21" s="464"/>
      <c r="H21" s="464"/>
      <c r="I21" s="464"/>
      <c r="J21" s="464"/>
      <c r="K21" s="462"/>
      <c r="L21" s="463" t="s">
        <v>2185</v>
      </c>
      <c r="M21" s="462"/>
      <c r="N21" s="463" t="s">
        <v>2946</v>
      </c>
      <c r="O21" s="462"/>
      <c r="P21" s="463" t="s">
        <v>2947</v>
      </c>
      <c r="Q21" s="464"/>
      <c r="R21" s="464"/>
      <c r="S21" s="464"/>
      <c r="T21" s="464"/>
      <c r="U21" s="462"/>
      <c r="V21" s="463" t="s">
        <v>2948</v>
      </c>
      <c r="W21" s="464"/>
      <c r="X21" s="464"/>
      <c r="Y21" s="464"/>
      <c r="Z21" s="464"/>
      <c r="AA21" s="464"/>
      <c r="AB21" s="464"/>
      <c r="AC21" s="462"/>
      <c r="AD21" s="463" t="s">
        <v>72</v>
      </c>
      <c r="AE21" s="462"/>
      <c r="AF21" s="463" t="s">
        <v>73</v>
      </c>
      <c r="AG21" s="462"/>
      <c r="AH21" s="463" t="s">
        <v>1352</v>
      </c>
      <c r="AI21" s="462"/>
      <c r="AJ21" s="50" t="s">
        <v>1461</v>
      </c>
      <c r="AK21" s="463" t="s">
        <v>1526</v>
      </c>
      <c r="AL21" s="462"/>
      <c r="AM21" s="463" t="s">
        <v>77</v>
      </c>
      <c r="AN21" s="462"/>
      <c r="AO21" s="50" t="s">
        <v>78</v>
      </c>
      <c r="AP21" s="50" t="s">
        <v>2949</v>
      </c>
      <c r="AQ21" s="463" t="s">
        <v>2937</v>
      </c>
      <c r="AR21" s="462"/>
      <c r="AS21" s="50" t="s">
        <v>81</v>
      </c>
      <c r="AT21" s="50" t="s">
        <v>82</v>
      </c>
      <c r="AU21" s="50" t="s">
        <v>228</v>
      </c>
      <c r="AV21" s="50" t="s">
        <v>735</v>
      </c>
    </row>
    <row r="22" spans="1:48" ht="37.5" customHeight="1">
      <c r="A22" s="505" t="s">
        <v>2950</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2"/>
    </row>
    <row r="23" spans="1:48" ht="54">
      <c r="A23" s="59" t="s">
        <v>46</v>
      </c>
      <c r="B23" s="49">
        <v>247</v>
      </c>
      <c r="C23" s="49">
        <v>108</v>
      </c>
      <c r="D23" s="49">
        <v>118</v>
      </c>
      <c r="E23" s="49">
        <v>21</v>
      </c>
      <c r="F23" s="49">
        <v>0</v>
      </c>
      <c r="G23" s="49">
        <v>0</v>
      </c>
      <c r="H23" s="49">
        <v>0</v>
      </c>
      <c r="I23" s="49">
        <v>0</v>
      </c>
      <c r="J23" s="49">
        <v>0</v>
      </c>
      <c r="K23" s="49">
        <v>0</v>
      </c>
      <c r="L23" s="49">
        <v>0</v>
      </c>
      <c r="M23" s="49">
        <v>0</v>
      </c>
      <c r="N23" s="49">
        <v>0</v>
      </c>
      <c r="O23" s="49">
        <v>0</v>
      </c>
      <c r="P23" s="49">
        <v>0</v>
      </c>
      <c r="Q23" s="49">
        <v>0</v>
      </c>
      <c r="R23" s="49">
        <v>0</v>
      </c>
      <c r="S23" s="49">
        <v>0</v>
      </c>
      <c r="T23" s="49">
        <v>0</v>
      </c>
      <c r="U23" s="49">
        <v>0</v>
      </c>
      <c r="V23" s="49">
        <v>0</v>
      </c>
      <c r="W23" s="49">
        <v>0</v>
      </c>
      <c r="X23" s="49">
        <v>8</v>
      </c>
      <c r="Y23" s="49">
        <v>3.2</v>
      </c>
      <c r="Z23" s="49">
        <v>0</v>
      </c>
      <c r="AA23" s="49">
        <v>0</v>
      </c>
      <c r="AB23" s="49">
        <v>153</v>
      </c>
      <c r="AC23" s="58">
        <v>62</v>
      </c>
      <c r="AD23" s="54">
        <v>181</v>
      </c>
      <c r="AE23" s="50">
        <v>73</v>
      </c>
      <c r="AF23" s="50">
        <v>205</v>
      </c>
      <c r="AG23" s="50">
        <v>89</v>
      </c>
      <c r="AH23" s="50">
        <v>194</v>
      </c>
      <c r="AI23" s="50">
        <v>22</v>
      </c>
      <c r="AJ23" s="49">
        <v>18</v>
      </c>
      <c r="AK23" s="49">
        <v>1</v>
      </c>
      <c r="AL23" s="49">
        <v>1</v>
      </c>
      <c r="AM23" s="49">
        <v>0</v>
      </c>
      <c r="AN23" s="49">
        <v>0</v>
      </c>
      <c r="AO23" s="49">
        <v>8</v>
      </c>
      <c r="AP23" s="463" t="s">
        <v>47</v>
      </c>
      <c r="AQ23" s="464"/>
      <c r="AR23" s="464"/>
      <c r="AS23" s="464"/>
      <c r="AT23" s="464"/>
      <c r="AU23" s="464"/>
      <c r="AV23" s="462"/>
    </row>
    <row r="24" spans="1:48" ht="54">
      <c r="A24" s="59" t="s">
        <v>48</v>
      </c>
      <c r="B24" s="49">
        <v>227</v>
      </c>
      <c r="C24" s="49">
        <v>119</v>
      </c>
      <c r="D24" s="49">
        <v>93</v>
      </c>
      <c r="E24" s="49">
        <v>15</v>
      </c>
      <c r="F24" s="50">
        <v>0</v>
      </c>
      <c r="G24" s="50">
        <v>0</v>
      </c>
      <c r="H24" s="49">
        <v>0</v>
      </c>
      <c r="I24" s="50">
        <v>0</v>
      </c>
      <c r="J24" s="49">
        <v>0</v>
      </c>
      <c r="K24" s="50">
        <v>0</v>
      </c>
      <c r="L24" s="49">
        <v>0</v>
      </c>
      <c r="M24" s="50">
        <v>0</v>
      </c>
      <c r="N24" s="49">
        <v>0</v>
      </c>
      <c r="O24" s="50">
        <v>0</v>
      </c>
      <c r="P24" s="49">
        <v>0</v>
      </c>
      <c r="Q24" s="50">
        <v>0</v>
      </c>
      <c r="R24" s="49">
        <v>0</v>
      </c>
      <c r="S24" s="50">
        <v>0</v>
      </c>
      <c r="T24" s="49">
        <v>0</v>
      </c>
      <c r="U24" s="50">
        <v>0</v>
      </c>
      <c r="V24" s="49">
        <v>12</v>
      </c>
      <c r="W24" s="50">
        <v>5.3</v>
      </c>
      <c r="X24" s="49">
        <v>7</v>
      </c>
      <c r="Y24" s="50">
        <v>3</v>
      </c>
      <c r="Z24" s="49">
        <v>0</v>
      </c>
      <c r="AA24" s="50">
        <v>0</v>
      </c>
      <c r="AB24" s="49">
        <v>153</v>
      </c>
      <c r="AC24" s="50">
        <v>67</v>
      </c>
      <c r="AD24" s="49">
        <v>181</v>
      </c>
      <c r="AE24" s="50">
        <v>79</v>
      </c>
      <c r="AF24" s="49">
        <v>205</v>
      </c>
      <c r="AG24" s="50">
        <v>90</v>
      </c>
      <c r="AH24" s="49">
        <v>194</v>
      </c>
      <c r="AI24" s="50">
        <v>22</v>
      </c>
      <c r="AJ24" s="49">
        <v>18</v>
      </c>
      <c r="AK24" s="49">
        <v>1</v>
      </c>
      <c r="AL24" s="49">
        <v>1</v>
      </c>
      <c r="AM24" s="49">
        <v>0</v>
      </c>
      <c r="AN24" s="49">
        <v>0</v>
      </c>
      <c r="AO24" s="49">
        <v>8</v>
      </c>
      <c r="AP24" s="49" t="s">
        <v>49</v>
      </c>
      <c r="AQ24" s="49">
        <v>0</v>
      </c>
      <c r="AR24" s="49">
        <v>0</v>
      </c>
      <c r="AS24" s="50">
        <v>1</v>
      </c>
      <c r="AT24" s="49" t="s">
        <v>50</v>
      </c>
      <c r="AU24" s="49" t="s">
        <v>50</v>
      </c>
      <c r="AV24" s="49" t="s">
        <v>50</v>
      </c>
    </row>
    <row r="25" spans="1:48" ht="45">
      <c r="A25" s="122" t="s">
        <v>51</v>
      </c>
      <c r="B25" s="52">
        <v>-20</v>
      </c>
      <c r="C25" s="52" t="s">
        <v>140</v>
      </c>
      <c r="D25" s="52">
        <v>-25</v>
      </c>
      <c r="E25" s="52">
        <v>0</v>
      </c>
      <c r="F25" s="52">
        <v>0</v>
      </c>
      <c r="G25" s="52">
        <v>0</v>
      </c>
      <c r="H25" s="52">
        <v>0</v>
      </c>
      <c r="I25" s="52">
        <v>0</v>
      </c>
      <c r="J25" s="52">
        <v>0</v>
      </c>
      <c r="K25" s="52">
        <v>0</v>
      </c>
      <c r="L25" s="52">
        <v>0</v>
      </c>
      <c r="M25" s="52">
        <v>0</v>
      </c>
      <c r="N25" s="52">
        <v>0</v>
      </c>
      <c r="O25" s="52">
        <v>0</v>
      </c>
      <c r="P25" s="52">
        <v>0</v>
      </c>
      <c r="Q25" s="52">
        <v>0</v>
      </c>
      <c r="R25" s="52">
        <v>0</v>
      </c>
      <c r="S25" s="52">
        <v>0</v>
      </c>
      <c r="T25" s="52">
        <v>0</v>
      </c>
      <c r="U25" s="52">
        <v>0</v>
      </c>
      <c r="V25" s="52">
        <v>12</v>
      </c>
      <c r="W25" s="52">
        <v>5.3</v>
      </c>
      <c r="X25" s="52">
        <v>-1</v>
      </c>
      <c r="Y25" s="52">
        <v>-0.2</v>
      </c>
      <c r="Z25" s="52">
        <v>0</v>
      </c>
      <c r="AA25" s="52">
        <v>0</v>
      </c>
      <c r="AB25" s="52">
        <v>0</v>
      </c>
      <c r="AC25" s="52">
        <v>5</v>
      </c>
      <c r="AD25" s="52">
        <v>0</v>
      </c>
      <c r="AE25" s="52" t="s">
        <v>63</v>
      </c>
      <c r="AF25" s="52">
        <v>0</v>
      </c>
      <c r="AG25" s="52" t="s">
        <v>95</v>
      </c>
      <c r="AH25" s="52">
        <v>0</v>
      </c>
      <c r="AI25" s="52">
        <v>0</v>
      </c>
      <c r="AJ25" s="52">
        <v>0</v>
      </c>
      <c r="AK25" s="52">
        <v>0</v>
      </c>
      <c r="AL25" s="52">
        <v>0</v>
      </c>
      <c r="AM25" s="52">
        <v>0</v>
      </c>
      <c r="AN25" s="52">
        <v>0</v>
      </c>
      <c r="AO25" s="52">
        <v>0</v>
      </c>
      <c r="AP25" s="53" t="s">
        <v>64</v>
      </c>
      <c r="AQ25" s="52">
        <v>0</v>
      </c>
      <c r="AR25" s="52">
        <v>0</v>
      </c>
      <c r="AS25" s="52">
        <v>1</v>
      </c>
      <c r="AT25" s="53" t="s">
        <v>64</v>
      </c>
      <c r="AU25" s="52">
        <v>0</v>
      </c>
      <c r="AV25" s="52" t="s">
        <v>47</v>
      </c>
    </row>
    <row r="26" spans="1:48" ht="324">
      <c r="A26" s="59" t="s">
        <v>65</v>
      </c>
      <c r="B26" s="463" t="s">
        <v>2951</v>
      </c>
      <c r="C26" s="464"/>
      <c r="D26" s="464"/>
      <c r="E26" s="462"/>
      <c r="F26" s="463" t="s">
        <v>2952</v>
      </c>
      <c r="G26" s="464"/>
      <c r="H26" s="464"/>
      <c r="I26" s="464"/>
      <c r="J26" s="464"/>
      <c r="K26" s="462"/>
      <c r="L26" s="463" t="s">
        <v>2953</v>
      </c>
      <c r="M26" s="462"/>
      <c r="N26" s="463" t="s">
        <v>2954</v>
      </c>
      <c r="O26" s="462"/>
      <c r="P26" s="463" t="s">
        <v>2955</v>
      </c>
      <c r="Q26" s="464"/>
      <c r="R26" s="464"/>
      <c r="S26" s="464"/>
      <c r="T26" s="464"/>
      <c r="U26" s="462"/>
      <c r="V26" s="463" t="s">
        <v>2956</v>
      </c>
      <c r="W26" s="464"/>
      <c r="X26" s="464"/>
      <c r="Y26" s="464"/>
      <c r="Z26" s="464"/>
      <c r="AA26" s="464"/>
      <c r="AB26" s="464"/>
      <c r="AC26" s="462"/>
      <c r="AD26" s="463" t="s">
        <v>2957</v>
      </c>
      <c r="AE26" s="462"/>
      <c r="AF26" s="463" t="s">
        <v>73</v>
      </c>
      <c r="AG26" s="462"/>
      <c r="AH26" s="463" t="s">
        <v>2958</v>
      </c>
      <c r="AI26" s="462"/>
      <c r="AJ26" s="50" t="s">
        <v>2959</v>
      </c>
      <c r="AK26" s="463" t="s">
        <v>103</v>
      </c>
      <c r="AL26" s="462"/>
      <c r="AM26" s="463" t="s">
        <v>77</v>
      </c>
      <c r="AN26" s="462"/>
      <c r="AO26" s="50" t="s">
        <v>1360</v>
      </c>
      <c r="AP26" s="50" t="s">
        <v>2960</v>
      </c>
      <c r="AQ26" s="463" t="s">
        <v>2937</v>
      </c>
      <c r="AR26" s="462"/>
      <c r="AS26" s="50" t="s">
        <v>81</v>
      </c>
      <c r="AT26" s="50" t="s">
        <v>130</v>
      </c>
      <c r="AU26" s="50" t="s">
        <v>2961</v>
      </c>
      <c r="AV26" s="50" t="s">
        <v>2962</v>
      </c>
    </row>
    <row r="27" spans="1:48" ht="33.75" customHeight="1">
      <c r="A27" s="441" t="s">
        <v>2963</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2"/>
    </row>
    <row r="28" spans="1:48" ht="54">
      <c r="A28" s="54" t="s">
        <v>46</v>
      </c>
      <c r="B28" s="49">
        <v>169</v>
      </c>
      <c r="C28" s="49">
        <v>75</v>
      </c>
      <c r="D28" s="49">
        <v>77</v>
      </c>
      <c r="E28" s="49">
        <v>10</v>
      </c>
      <c r="F28" s="49">
        <v>3</v>
      </c>
      <c r="G28" s="49">
        <v>1.78</v>
      </c>
      <c r="H28" s="49">
        <v>3</v>
      </c>
      <c r="I28" s="49">
        <v>1.78</v>
      </c>
      <c r="J28" s="49">
        <v>3</v>
      </c>
      <c r="K28" s="49">
        <v>1.78</v>
      </c>
      <c r="L28" s="49">
        <v>0</v>
      </c>
      <c r="M28" s="49">
        <v>0</v>
      </c>
      <c r="N28" s="49">
        <v>0</v>
      </c>
      <c r="O28" s="49">
        <v>0</v>
      </c>
      <c r="P28" s="49">
        <v>0</v>
      </c>
      <c r="Q28" s="49">
        <v>0</v>
      </c>
      <c r="R28" s="49">
        <v>0</v>
      </c>
      <c r="S28" s="49">
        <v>0</v>
      </c>
      <c r="T28" s="49">
        <v>0</v>
      </c>
      <c r="U28" s="49">
        <v>0</v>
      </c>
      <c r="V28" s="49">
        <v>0</v>
      </c>
      <c r="W28" s="49">
        <v>0</v>
      </c>
      <c r="X28" s="49">
        <v>11</v>
      </c>
      <c r="Y28" s="49">
        <v>7</v>
      </c>
      <c r="Z28" s="49">
        <v>0</v>
      </c>
      <c r="AA28" s="49">
        <v>0</v>
      </c>
      <c r="AB28" s="49">
        <v>138</v>
      </c>
      <c r="AC28" s="58">
        <v>81.650000000000006</v>
      </c>
      <c r="AD28" s="54">
        <v>83</v>
      </c>
      <c r="AE28" s="50">
        <v>49</v>
      </c>
      <c r="AF28" s="50">
        <v>157</v>
      </c>
      <c r="AG28" s="50">
        <v>89</v>
      </c>
      <c r="AH28" s="50">
        <v>169</v>
      </c>
      <c r="AI28" s="50">
        <v>100</v>
      </c>
      <c r="AJ28" s="49">
        <v>40</v>
      </c>
      <c r="AK28" s="49">
        <v>1</v>
      </c>
      <c r="AL28" s="49">
        <v>1</v>
      </c>
      <c r="AM28" s="49">
        <v>0</v>
      </c>
      <c r="AN28" s="49">
        <v>0</v>
      </c>
      <c r="AO28" s="49">
        <v>2</v>
      </c>
      <c r="AP28" s="49" t="s">
        <v>49</v>
      </c>
      <c r="AQ28" s="49">
        <v>0</v>
      </c>
      <c r="AR28" s="49">
        <v>0</v>
      </c>
      <c r="AS28" s="50">
        <v>1</v>
      </c>
      <c r="AT28" s="49" t="s">
        <v>50</v>
      </c>
      <c r="AU28" s="49" t="s">
        <v>50</v>
      </c>
      <c r="AV28" s="49" t="s">
        <v>50</v>
      </c>
    </row>
    <row r="29" spans="1:48" ht="54">
      <c r="A29" s="54" t="s">
        <v>48</v>
      </c>
      <c r="B29" s="49">
        <v>159</v>
      </c>
      <c r="C29" s="49">
        <v>78</v>
      </c>
      <c r="D29" s="49">
        <v>78</v>
      </c>
      <c r="E29" s="49">
        <v>3</v>
      </c>
      <c r="F29" s="50">
        <v>1</v>
      </c>
      <c r="G29" s="50">
        <v>0.63</v>
      </c>
      <c r="H29" s="49">
        <v>1</v>
      </c>
      <c r="I29" s="50">
        <v>0.63</v>
      </c>
      <c r="J29" s="49">
        <v>1</v>
      </c>
      <c r="K29" s="50">
        <v>0.63</v>
      </c>
      <c r="L29" s="49">
        <v>0</v>
      </c>
      <c r="M29" s="50">
        <v>0</v>
      </c>
      <c r="N29" s="49">
        <v>0</v>
      </c>
      <c r="O29" s="50">
        <v>0</v>
      </c>
      <c r="P29" s="49">
        <v>0</v>
      </c>
      <c r="Q29" s="50">
        <v>0</v>
      </c>
      <c r="R29" s="49">
        <v>0</v>
      </c>
      <c r="S29" s="50">
        <v>0</v>
      </c>
      <c r="T29" s="49">
        <v>0</v>
      </c>
      <c r="U29" s="50">
        <v>0</v>
      </c>
      <c r="V29" s="49">
        <v>5</v>
      </c>
      <c r="W29" s="50">
        <v>3.14</v>
      </c>
      <c r="X29" s="49">
        <v>7</v>
      </c>
      <c r="Y29" s="50">
        <v>4.4000000000000004</v>
      </c>
      <c r="Z29" s="49">
        <v>0</v>
      </c>
      <c r="AA29" s="50">
        <v>0</v>
      </c>
      <c r="AB29" s="49">
        <v>144</v>
      </c>
      <c r="AC29" s="50">
        <v>90.57</v>
      </c>
      <c r="AD29" s="49">
        <v>103</v>
      </c>
      <c r="AE29" s="50">
        <v>64.7</v>
      </c>
      <c r="AF29" s="49">
        <v>159</v>
      </c>
      <c r="AG29" s="50">
        <v>100</v>
      </c>
      <c r="AH29" s="49">
        <v>159</v>
      </c>
      <c r="AI29" s="50">
        <v>100</v>
      </c>
      <c r="AJ29" s="49">
        <v>5</v>
      </c>
      <c r="AK29" s="49">
        <v>1</v>
      </c>
      <c r="AL29" s="49">
        <v>1</v>
      </c>
      <c r="AM29" s="49">
        <v>0</v>
      </c>
      <c r="AN29" s="49">
        <v>0</v>
      </c>
      <c r="AO29" s="49">
        <v>2</v>
      </c>
      <c r="AP29" s="49" t="s">
        <v>49</v>
      </c>
      <c r="AQ29" s="49">
        <v>0</v>
      </c>
      <c r="AR29" s="49">
        <v>0</v>
      </c>
      <c r="AS29" s="50">
        <v>1</v>
      </c>
      <c r="AT29" s="49" t="s">
        <v>50</v>
      </c>
      <c r="AU29" s="49" t="s">
        <v>50</v>
      </c>
      <c r="AV29" s="49" t="s">
        <v>50</v>
      </c>
    </row>
    <row r="30" spans="1:48" ht="45">
      <c r="A30" s="122" t="s">
        <v>51</v>
      </c>
      <c r="B30" s="52">
        <v>-10</v>
      </c>
      <c r="C30" s="52" t="s">
        <v>53</v>
      </c>
      <c r="D30" s="52" t="s">
        <v>95</v>
      </c>
      <c r="E30" s="52">
        <v>-7</v>
      </c>
      <c r="F30" s="52">
        <v>-2</v>
      </c>
      <c r="G30" s="52">
        <v>-1.1499999999999999</v>
      </c>
      <c r="H30" s="52">
        <v>-2</v>
      </c>
      <c r="I30" s="52">
        <v>1.1499999999999999</v>
      </c>
      <c r="J30" s="52">
        <v>-2</v>
      </c>
      <c r="K30" s="52">
        <v>-1.1499999999999999</v>
      </c>
      <c r="L30" s="52">
        <v>0</v>
      </c>
      <c r="M30" s="52">
        <v>0</v>
      </c>
      <c r="N30" s="52">
        <v>0</v>
      </c>
      <c r="O30" s="52">
        <v>0</v>
      </c>
      <c r="P30" s="52">
        <v>0</v>
      </c>
      <c r="Q30" s="52">
        <v>0</v>
      </c>
      <c r="R30" s="52">
        <v>0</v>
      </c>
      <c r="S30" s="52">
        <v>0</v>
      </c>
      <c r="T30" s="52">
        <v>0</v>
      </c>
      <c r="U30" s="52">
        <v>0</v>
      </c>
      <c r="V30" s="52">
        <v>5</v>
      </c>
      <c r="W30" s="52">
        <v>3.1</v>
      </c>
      <c r="X30" s="52">
        <v>-4</v>
      </c>
      <c r="Y30" s="52">
        <v>-2.6</v>
      </c>
      <c r="Z30" s="52">
        <v>0</v>
      </c>
      <c r="AA30" s="52">
        <v>0</v>
      </c>
      <c r="AB30" s="52" t="s">
        <v>63</v>
      </c>
      <c r="AC30" s="52">
        <v>8.9</v>
      </c>
      <c r="AD30" s="52" t="s">
        <v>57</v>
      </c>
      <c r="AE30" s="52">
        <v>15.7</v>
      </c>
      <c r="AF30" s="52" t="s">
        <v>88</v>
      </c>
      <c r="AG30" s="52" t="s">
        <v>140</v>
      </c>
      <c r="AH30" s="52">
        <v>-10</v>
      </c>
      <c r="AI30" s="52">
        <v>0</v>
      </c>
      <c r="AJ30" s="52">
        <v>-35</v>
      </c>
      <c r="AK30" s="52">
        <v>0</v>
      </c>
      <c r="AL30" s="52">
        <v>0</v>
      </c>
      <c r="AM30" s="52">
        <v>0</v>
      </c>
      <c r="AN30" s="52">
        <v>0</v>
      </c>
      <c r="AO30" s="52">
        <v>0</v>
      </c>
      <c r="AP30" s="53" t="s">
        <v>64</v>
      </c>
      <c r="AQ30" s="52">
        <v>0</v>
      </c>
      <c r="AR30" s="52">
        <v>0</v>
      </c>
      <c r="AS30" s="52">
        <v>1</v>
      </c>
      <c r="AT30" s="52" t="s">
        <v>50</v>
      </c>
      <c r="AU30" s="52" t="s">
        <v>50</v>
      </c>
      <c r="AV30" s="52" t="s">
        <v>47</v>
      </c>
    </row>
    <row r="31" spans="1:48" ht="409.5">
      <c r="A31" s="54" t="s">
        <v>65</v>
      </c>
      <c r="B31" s="463" t="s">
        <v>2964</v>
      </c>
      <c r="C31" s="464"/>
      <c r="D31" s="464"/>
      <c r="E31" s="462"/>
      <c r="F31" s="463" t="s">
        <v>2965</v>
      </c>
      <c r="G31" s="464"/>
      <c r="H31" s="464"/>
      <c r="I31" s="464"/>
      <c r="J31" s="464"/>
      <c r="K31" s="462"/>
      <c r="L31" s="463" t="s">
        <v>2966</v>
      </c>
      <c r="M31" s="462"/>
      <c r="N31" s="463" t="s">
        <v>2966</v>
      </c>
      <c r="O31" s="462"/>
      <c r="P31" s="463" t="s">
        <v>2967</v>
      </c>
      <c r="Q31" s="464"/>
      <c r="R31" s="464"/>
      <c r="S31" s="464"/>
      <c r="T31" s="464"/>
      <c r="U31" s="462"/>
      <c r="V31" s="463" t="s">
        <v>2968</v>
      </c>
      <c r="W31" s="464"/>
      <c r="X31" s="464"/>
      <c r="Y31" s="464"/>
      <c r="Z31" s="464"/>
      <c r="AA31" s="464"/>
      <c r="AB31" s="464"/>
      <c r="AC31" s="462"/>
      <c r="AD31" s="463" t="s">
        <v>72</v>
      </c>
      <c r="AE31" s="462"/>
      <c r="AF31" s="463" t="s">
        <v>73</v>
      </c>
      <c r="AG31" s="462"/>
      <c r="AH31" s="463" t="s">
        <v>1352</v>
      </c>
      <c r="AI31" s="462"/>
      <c r="AJ31" s="50" t="s">
        <v>2969</v>
      </c>
      <c r="AK31" s="463" t="s">
        <v>103</v>
      </c>
      <c r="AL31" s="462"/>
      <c r="AM31" s="463" t="s">
        <v>77</v>
      </c>
      <c r="AN31" s="462"/>
      <c r="AO31" s="50" t="s">
        <v>2717</v>
      </c>
      <c r="AP31" s="50" t="s">
        <v>2970</v>
      </c>
      <c r="AQ31" s="463" t="s">
        <v>2937</v>
      </c>
      <c r="AR31" s="462"/>
      <c r="AS31" s="50" t="s">
        <v>2971</v>
      </c>
      <c r="AT31" s="50" t="s">
        <v>130</v>
      </c>
      <c r="AU31" s="50" t="s">
        <v>131</v>
      </c>
      <c r="AV31" s="50" t="s">
        <v>2972</v>
      </c>
    </row>
    <row r="32" spans="1:48" ht="42.75" customHeight="1">
      <c r="A32" s="441" t="s">
        <v>2973</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2"/>
    </row>
    <row r="33" spans="1:48" ht="54">
      <c r="A33" s="54" t="s">
        <v>46</v>
      </c>
      <c r="B33" s="49">
        <v>262</v>
      </c>
      <c r="C33" s="49">
        <v>97</v>
      </c>
      <c r="D33" s="49">
        <v>141</v>
      </c>
      <c r="E33" s="49">
        <v>24</v>
      </c>
      <c r="F33" s="49">
        <v>0</v>
      </c>
      <c r="G33" s="49">
        <v>0</v>
      </c>
      <c r="H33" s="49">
        <v>0</v>
      </c>
      <c r="I33" s="49">
        <v>0</v>
      </c>
      <c r="J33" s="49">
        <v>9</v>
      </c>
      <c r="K33" s="49">
        <v>3.43</v>
      </c>
      <c r="L33" s="49">
        <v>0</v>
      </c>
      <c r="M33" s="49">
        <v>0</v>
      </c>
      <c r="N33" s="49">
        <v>0</v>
      </c>
      <c r="O33" s="49">
        <v>0</v>
      </c>
      <c r="P33" s="49">
        <v>0</v>
      </c>
      <c r="Q33" s="49">
        <v>0</v>
      </c>
      <c r="R33" s="49">
        <v>0</v>
      </c>
      <c r="S33" s="49">
        <v>0</v>
      </c>
      <c r="T33" s="49">
        <v>2</v>
      </c>
      <c r="U33" s="49">
        <v>0.8</v>
      </c>
      <c r="V33" s="49">
        <v>0</v>
      </c>
      <c r="W33" s="49">
        <v>0</v>
      </c>
      <c r="X33" s="49">
        <v>10</v>
      </c>
      <c r="Y33" s="49">
        <v>3.81</v>
      </c>
      <c r="Z33" s="49">
        <v>4</v>
      </c>
      <c r="AA33" s="49">
        <v>1.52</v>
      </c>
      <c r="AB33" s="49">
        <v>62</v>
      </c>
      <c r="AC33" s="49">
        <v>23.6</v>
      </c>
      <c r="AD33" s="49">
        <v>62</v>
      </c>
      <c r="AE33" s="49">
        <v>23.66</v>
      </c>
      <c r="AF33" s="49">
        <v>238</v>
      </c>
      <c r="AG33" s="49">
        <v>91</v>
      </c>
      <c r="AH33" s="49">
        <v>262</v>
      </c>
      <c r="AI33" s="49">
        <v>100</v>
      </c>
      <c r="AJ33" s="49">
        <v>5</v>
      </c>
      <c r="AK33" s="49">
        <v>1</v>
      </c>
      <c r="AL33" s="49">
        <v>1</v>
      </c>
      <c r="AM33" s="49">
        <v>0</v>
      </c>
      <c r="AN33" s="49">
        <v>0</v>
      </c>
      <c r="AO33" s="49">
        <v>1</v>
      </c>
      <c r="AP33" s="474"/>
      <c r="AQ33" s="474"/>
      <c r="AR33" s="474"/>
      <c r="AS33" s="474"/>
      <c r="AT33" s="474"/>
      <c r="AU33" s="474"/>
      <c r="AV33" s="474"/>
    </row>
    <row r="34" spans="1:48" ht="54">
      <c r="A34" s="54" t="s">
        <v>48</v>
      </c>
      <c r="B34" s="49">
        <v>159</v>
      </c>
      <c r="C34" s="49">
        <v>78</v>
      </c>
      <c r="D34" s="49">
        <v>78</v>
      </c>
      <c r="E34" s="49">
        <v>3</v>
      </c>
      <c r="F34" s="50">
        <v>1</v>
      </c>
      <c r="G34" s="50">
        <v>0.17</v>
      </c>
      <c r="H34" s="49">
        <v>1</v>
      </c>
      <c r="I34" s="50">
        <v>0.17</v>
      </c>
      <c r="J34" s="49">
        <v>1</v>
      </c>
      <c r="K34" s="50">
        <v>0.17</v>
      </c>
      <c r="L34" s="49">
        <v>0</v>
      </c>
      <c r="M34" s="50">
        <v>0</v>
      </c>
      <c r="N34" s="49">
        <v>0</v>
      </c>
      <c r="O34" s="50">
        <v>0</v>
      </c>
      <c r="P34" s="49">
        <v>0</v>
      </c>
      <c r="Q34" s="50">
        <v>0</v>
      </c>
      <c r="R34" s="49">
        <v>0</v>
      </c>
      <c r="S34" s="50">
        <v>0</v>
      </c>
      <c r="T34" s="49">
        <v>0</v>
      </c>
      <c r="U34" s="50">
        <v>0</v>
      </c>
      <c r="V34" s="49">
        <v>5</v>
      </c>
      <c r="W34" s="50">
        <v>3.1</v>
      </c>
      <c r="X34" s="49">
        <v>7</v>
      </c>
      <c r="Y34" s="50">
        <v>4.4000000000000004</v>
      </c>
      <c r="Z34" s="49">
        <v>0</v>
      </c>
      <c r="AA34" s="50">
        <v>0</v>
      </c>
      <c r="AB34" s="49">
        <v>144</v>
      </c>
      <c r="AC34" s="50">
        <v>90.5</v>
      </c>
      <c r="AD34" s="49">
        <v>103</v>
      </c>
      <c r="AE34" s="50">
        <v>64.7</v>
      </c>
      <c r="AF34" s="49">
        <v>159</v>
      </c>
      <c r="AG34" s="50">
        <v>100</v>
      </c>
      <c r="AH34" s="49">
        <v>159</v>
      </c>
      <c r="AI34" s="50">
        <v>100</v>
      </c>
      <c r="AJ34" s="49">
        <v>5</v>
      </c>
      <c r="AK34" s="49">
        <v>1</v>
      </c>
      <c r="AL34" s="49">
        <v>1</v>
      </c>
      <c r="AM34" s="49">
        <v>0</v>
      </c>
      <c r="AN34" s="49">
        <v>0</v>
      </c>
      <c r="AO34" s="49">
        <v>3</v>
      </c>
      <c r="AP34" s="49" t="s">
        <v>49</v>
      </c>
      <c r="AQ34" s="49">
        <v>1</v>
      </c>
      <c r="AR34" s="49">
        <v>12</v>
      </c>
      <c r="AS34" s="50">
        <v>1</v>
      </c>
      <c r="AT34" s="49" t="s">
        <v>50</v>
      </c>
      <c r="AU34" s="49" t="s">
        <v>50</v>
      </c>
      <c r="AV34" s="49" t="s">
        <v>50</v>
      </c>
    </row>
    <row r="35" spans="1:48" ht="45">
      <c r="A35" s="122" t="s">
        <v>51</v>
      </c>
      <c r="B35" s="52">
        <v>-103</v>
      </c>
      <c r="C35" s="52">
        <v>-19</v>
      </c>
      <c r="D35" s="52">
        <v>-63</v>
      </c>
      <c r="E35" s="52">
        <v>-21</v>
      </c>
      <c r="F35" s="52" t="s">
        <v>95</v>
      </c>
      <c r="G35" s="52" t="s">
        <v>2974</v>
      </c>
      <c r="H35" s="52" t="s">
        <v>95</v>
      </c>
      <c r="I35" s="52" t="s">
        <v>2974</v>
      </c>
      <c r="J35" s="52">
        <v>-8</v>
      </c>
      <c r="K35" s="52">
        <v>3.26</v>
      </c>
      <c r="L35" s="52">
        <v>0</v>
      </c>
      <c r="M35" s="52">
        <v>0</v>
      </c>
      <c r="N35" s="52">
        <v>0</v>
      </c>
      <c r="O35" s="52">
        <v>0</v>
      </c>
      <c r="P35" s="52">
        <v>0</v>
      </c>
      <c r="Q35" s="52">
        <v>0</v>
      </c>
      <c r="R35" s="52">
        <v>0</v>
      </c>
      <c r="S35" s="52">
        <v>0</v>
      </c>
      <c r="T35" s="52">
        <v>0</v>
      </c>
      <c r="U35" s="52">
        <v>0</v>
      </c>
      <c r="V35" s="52" t="s">
        <v>52</v>
      </c>
      <c r="W35" s="52" t="s">
        <v>2975</v>
      </c>
      <c r="X35" s="52">
        <v>-3</v>
      </c>
      <c r="Y35" s="52" t="s">
        <v>2976</v>
      </c>
      <c r="Z35" s="52">
        <v>-4</v>
      </c>
      <c r="AA35" s="52">
        <v>-1.52</v>
      </c>
      <c r="AB35" s="52" t="s">
        <v>349</v>
      </c>
      <c r="AC35" s="52" t="s">
        <v>2977</v>
      </c>
      <c r="AD35" s="52" t="s">
        <v>743</v>
      </c>
      <c r="AE35" s="52" t="s">
        <v>743</v>
      </c>
      <c r="AF35" s="52">
        <v>-79</v>
      </c>
      <c r="AG35" s="52" t="s">
        <v>91</v>
      </c>
      <c r="AH35" s="52">
        <v>-103</v>
      </c>
      <c r="AI35" s="52">
        <v>0</v>
      </c>
      <c r="AJ35" s="52">
        <v>0</v>
      </c>
      <c r="AK35" s="52">
        <v>0</v>
      </c>
      <c r="AL35" s="52">
        <v>0</v>
      </c>
      <c r="AM35" s="52">
        <v>0</v>
      </c>
      <c r="AN35" s="52">
        <v>0</v>
      </c>
      <c r="AO35" s="52" t="s">
        <v>88</v>
      </c>
      <c r="AP35" s="52" t="s">
        <v>49</v>
      </c>
      <c r="AQ35" s="52">
        <v>1</v>
      </c>
      <c r="AR35" s="52">
        <v>12</v>
      </c>
      <c r="AS35" s="52">
        <v>1</v>
      </c>
      <c r="AT35" s="52" t="s">
        <v>50</v>
      </c>
      <c r="AU35" s="52" t="s">
        <v>50</v>
      </c>
      <c r="AV35" s="52" t="s">
        <v>50</v>
      </c>
    </row>
    <row r="36" spans="1:48" ht="409.5">
      <c r="A36" s="54" t="s">
        <v>65</v>
      </c>
      <c r="B36" s="463" t="s">
        <v>2978</v>
      </c>
      <c r="C36" s="464"/>
      <c r="D36" s="464"/>
      <c r="E36" s="462"/>
      <c r="F36" s="463" t="s">
        <v>2979</v>
      </c>
      <c r="G36" s="464"/>
      <c r="H36" s="464"/>
      <c r="I36" s="464"/>
      <c r="J36" s="464"/>
      <c r="K36" s="462"/>
      <c r="L36" s="463" t="s">
        <v>2966</v>
      </c>
      <c r="M36" s="462"/>
      <c r="N36" s="463" t="s">
        <v>2954</v>
      </c>
      <c r="O36" s="462"/>
      <c r="P36" s="463" t="s">
        <v>2967</v>
      </c>
      <c r="Q36" s="464"/>
      <c r="R36" s="464"/>
      <c r="S36" s="464"/>
      <c r="T36" s="464"/>
      <c r="U36" s="462"/>
      <c r="V36" s="463" t="s">
        <v>2968</v>
      </c>
      <c r="W36" s="464"/>
      <c r="X36" s="464"/>
      <c r="Y36" s="464"/>
      <c r="Z36" s="464"/>
      <c r="AA36" s="464"/>
      <c r="AB36" s="464"/>
      <c r="AC36" s="462"/>
      <c r="AD36" s="463" t="s">
        <v>72</v>
      </c>
      <c r="AE36" s="462"/>
      <c r="AF36" s="463" t="s">
        <v>159</v>
      </c>
      <c r="AG36" s="462"/>
      <c r="AH36" s="463" t="s">
        <v>2980</v>
      </c>
      <c r="AI36" s="462"/>
      <c r="AJ36" s="50" t="s">
        <v>2918</v>
      </c>
      <c r="AK36" s="463" t="s">
        <v>103</v>
      </c>
      <c r="AL36" s="462"/>
      <c r="AM36" s="463" t="s">
        <v>77</v>
      </c>
      <c r="AN36" s="462"/>
      <c r="AO36" s="50" t="s">
        <v>2981</v>
      </c>
      <c r="AP36" s="50" t="s">
        <v>2970</v>
      </c>
      <c r="AQ36" s="463" t="s">
        <v>2937</v>
      </c>
      <c r="AR36" s="462"/>
      <c r="AS36" s="50" t="s">
        <v>2971</v>
      </c>
      <c r="AT36" s="50" t="s">
        <v>82</v>
      </c>
      <c r="AU36" s="50" t="s">
        <v>2982</v>
      </c>
      <c r="AV36" s="50" t="s">
        <v>2972</v>
      </c>
    </row>
    <row r="37" spans="1:48" ht="33.75" customHeight="1">
      <c r="A37" s="441" t="s">
        <v>2983</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2"/>
    </row>
    <row r="38" spans="1:48" ht="54">
      <c r="A38" s="54" t="s">
        <v>46</v>
      </c>
      <c r="B38" s="49">
        <v>172</v>
      </c>
      <c r="C38" s="49">
        <v>71</v>
      </c>
      <c r="D38" s="49">
        <v>84</v>
      </c>
      <c r="E38" s="49">
        <v>17</v>
      </c>
      <c r="F38" s="49">
        <v>0</v>
      </c>
      <c r="G38" s="49">
        <v>0</v>
      </c>
      <c r="H38" s="49">
        <v>0</v>
      </c>
      <c r="I38" s="49">
        <v>0</v>
      </c>
      <c r="J38" s="49">
        <v>0</v>
      </c>
      <c r="K38" s="49">
        <v>0</v>
      </c>
      <c r="L38" s="49">
        <v>0</v>
      </c>
      <c r="M38" s="49">
        <v>0</v>
      </c>
      <c r="N38" s="49">
        <v>0</v>
      </c>
      <c r="O38" s="49">
        <v>0</v>
      </c>
      <c r="P38" s="49">
        <v>0</v>
      </c>
      <c r="Q38" s="49">
        <v>0</v>
      </c>
      <c r="R38" s="49">
        <v>0</v>
      </c>
      <c r="S38" s="49">
        <v>0</v>
      </c>
      <c r="T38" s="49">
        <v>0</v>
      </c>
      <c r="U38" s="49">
        <v>0</v>
      </c>
      <c r="V38" s="49">
        <v>0</v>
      </c>
      <c r="W38" s="49">
        <v>0</v>
      </c>
      <c r="X38" s="49">
        <v>10</v>
      </c>
      <c r="Y38" s="49">
        <v>17</v>
      </c>
      <c r="Z38" s="49">
        <v>0</v>
      </c>
      <c r="AA38" s="49">
        <v>0</v>
      </c>
      <c r="AB38" s="49">
        <v>10</v>
      </c>
      <c r="AC38" s="58">
        <v>17</v>
      </c>
      <c r="AD38" s="54">
        <v>143</v>
      </c>
      <c r="AE38" s="50">
        <v>83</v>
      </c>
      <c r="AF38" s="50">
        <v>93</v>
      </c>
      <c r="AG38" s="50"/>
      <c r="AH38" s="50">
        <v>172</v>
      </c>
      <c r="AI38" s="50">
        <v>100</v>
      </c>
      <c r="AJ38" s="49">
        <v>26</v>
      </c>
      <c r="AK38" s="49">
        <v>1</v>
      </c>
      <c r="AL38" s="49">
        <v>1</v>
      </c>
      <c r="AM38" s="49">
        <v>0</v>
      </c>
      <c r="AN38" s="49">
        <v>0</v>
      </c>
      <c r="AO38" s="49">
        <v>0</v>
      </c>
      <c r="AP38" s="463" t="s">
        <v>47</v>
      </c>
      <c r="AQ38" s="464"/>
      <c r="AR38" s="464"/>
      <c r="AS38" s="464"/>
      <c r="AT38" s="464"/>
      <c r="AU38" s="464"/>
      <c r="AV38" s="462"/>
    </row>
    <row r="39" spans="1:48" ht="54">
      <c r="A39" s="54" t="s">
        <v>48</v>
      </c>
      <c r="B39" s="49">
        <v>168</v>
      </c>
      <c r="C39" s="49">
        <v>66</v>
      </c>
      <c r="D39" s="49">
        <v>85</v>
      </c>
      <c r="E39" s="49">
        <v>17</v>
      </c>
      <c r="F39" s="50">
        <v>0</v>
      </c>
      <c r="G39" s="50">
        <v>0</v>
      </c>
      <c r="H39" s="49">
        <v>0</v>
      </c>
      <c r="I39" s="50">
        <v>0</v>
      </c>
      <c r="J39" s="49">
        <v>0</v>
      </c>
      <c r="K39" s="50">
        <v>0</v>
      </c>
      <c r="L39" s="49">
        <v>0</v>
      </c>
      <c r="M39" s="50">
        <v>0</v>
      </c>
      <c r="N39" s="49">
        <v>0</v>
      </c>
      <c r="O39" s="50">
        <v>0</v>
      </c>
      <c r="P39" s="49">
        <v>0</v>
      </c>
      <c r="Q39" s="50">
        <v>0</v>
      </c>
      <c r="R39" s="49">
        <v>0</v>
      </c>
      <c r="S39" s="50">
        <v>0</v>
      </c>
      <c r="T39" s="49">
        <v>0</v>
      </c>
      <c r="U39" s="50">
        <v>0</v>
      </c>
      <c r="V39" s="49">
        <v>115</v>
      </c>
      <c r="W39" s="50"/>
      <c r="X39" s="49">
        <v>10</v>
      </c>
      <c r="Y39" s="50">
        <v>17</v>
      </c>
      <c r="Z39" s="49">
        <v>0</v>
      </c>
      <c r="AA39" s="50">
        <v>0</v>
      </c>
      <c r="AB39" s="49">
        <v>10</v>
      </c>
      <c r="AC39" s="50">
        <v>17</v>
      </c>
      <c r="AD39" s="49">
        <v>126</v>
      </c>
      <c r="AE39" s="50">
        <v>75</v>
      </c>
      <c r="AF39" s="49">
        <v>129</v>
      </c>
      <c r="AG39" s="50"/>
      <c r="AH39" s="49">
        <v>168</v>
      </c>
      <c r="AI39" s="50">
        <v>100</v>
      </c>
      <c r="AJ39" s="49">
        <v>16</v>
      </c>
      <c r="AK39" s="49">
        <v>1</v>
      </c>
      <c r="AL39" s="49">
        <v>1</v>
      </c>
      <c r="AM39" s="49">
        <v>0</v>
      </c>
      <c r="AN39" s="49">
        <v>0</v>
      </c>
      <c r="AO39" s="49">
        <v>0</v>
      </c>
      <c r="AP39" s="49" t="s">
        <v>50</v>
      </c>
      <c r="AQ39" s="49">
        <v>0</v>
      </c>
      <c r="AR39" s="49">
        <v>0</v>
      </c>
      <c r="AS39" s="50">
        <v>1</v>
      </c>
      <c r="AT39" s="49" t="s">
        <v>49</v>
      </c>
      <c r="AU39" s="49" t="s">
        <v>50</v>
      </c>
      <c r="AV39" s="49" t="s">
        <v>49</v>
      </c>
    </row>
    <row r="40" spans="1:48" ht="45">
      <c r="A40" s="122" t="s">
        <v>51</v>
      </c>
      <c r="B40" s="52">
        <v>-4</v>
      </c>
      <c r="C40" s="52">
        <v>-5</v>
      </c>
      <c r="D40" s="52" t="s">
        <v>95</v>
      </c>
      <c r="E40" s="52">
        <v>0</v>
      </c>
      <c r="F40" s="52">
        <v>0</v>
      </c>
      <c r="G40" s="52">
        <v>0</v>
      </c>
      <c r="H40" s="52">
        <v>0</v>
      </c>
      <c r="I40" s="52">
        <v>0</v>
      </c>
      <c r="J40" s="52">
        <v>0</v>
      </c>
      <c r="K40" s="52">
        <v>0</v>
      </c>
      <c r="L40" s="52">
        <v>0</v>
      </c>
      <c r="M40" s="52">
        <v>0</v>
      </c>
      <c r="N40" s="52">
        <v>0</v>
      </c>
      <c r="O40" s="52">
        <v>0</v>
      </c>
      <c r="P40" s="52">
        <v>0</v>
      </c>
      <c r="Q40" s="52">
        <v>0</v>
      </c>
      <c r="R40" s="52">
        <v>0</v>
      </c>
      <c r="S40" s="52">
        <v>0</v>
      </c>
      <c r="T40" s="52">
        <v>0</v>
      </c>
      <c r="U40" s="52">
        <v>0</v>
      </c>
      <c r="V40" s="52" t="s">
        <v>462</v>
      </c>
      <c r="W40" s="52">
        <v>0</v>
      </c>
      <c r="X40" s="52">
        <v>0</v>
      </c>
      <c r="Y40" s="52">
        <v>0</v>
      </c>
      <c r="Z40" s="52">
        <v>0</v>
      </c>
      <c r="AA40" s="52">
        <v>0</v>
      </c>
      <c r="AB40" s="52">
        <v>0</v>
      </c>
      <c r="AC40" s="52">
        <v>0</v>
      </c>
      <c r="AD40" s="52">
        <v>-17</v>
      </c>
      <c r="AE40" s="52">
        <v>-8</v>
      </c>
      <c r="AF40" s="52" t="s">
        <v>628</v>
      </c>
      <c r="AG40" s="52">
        <v>0</v>
      </c>
      <c r="AH40" s="52">
        <v>-4</v>
      </c>
      <c r="AI40" s="52">
        <v>0</v>
      </c>
      <c r="AJ40" s="52">
        <v>-10</v>
      </c>
      <c r="AK40" s="52">
        <v>0</v>
      </c>
      <c r="AL40" s="52">
        <v>0</v>
      </c>
      <c r="AM40" s="52">
        <v>0</v>
      </c>
      <c r="AN40" s="52">
        <v>0</v>
      </c>
      <c r="AO40" s="52">
        <v>0</v>
      </c>
      <c r="AP40" s="52">
        <v>0</v>
      </c>
      <c r="AQ40" s="52">
        <v>0</v>
      </c>
      <c r="AR40" s="52">
        <v>0</v>
      </c>
      <c r="AS40" s="52">
        <v>1</v>
      </c>
      <c r="AT40" s="53" t="s">
        <v>64</v>
      </c>
      <c r="AU40" s="52">
        <v>0</v>
      </c>
      <c r="AV40" s="52" t="s">
        <v>49</v>
      </c>
    </row>
    <row r="41" spans="1:48" ht="234">
      <c r="A41" s="54" t="s">
        <v>65</v>
      </c>
      <c r="B41" s="463" t="s">
        <v>2984</v>
      </c>
      <c r="C41" s="464"/>
      <c r="D41" s="464"/>
      <c r="E41" s="462"/>
      <c r="F41" s="463" t="s">
        <v>2985</v>
      </c>
      <c r="G41" s="464"/>
      <c r="H41" s="464"/>
      <c r="I41" s="464"/>
      <c r="J41" s="464"/>
      <c r="K41" s="462"/>
      <c r="L41" s="463" t="s">
        <v>2185</v>
      </c>
      <c r="M41" s="462"/>
      <c r="N41" s="463" t="s">
        <v>1226</v>
      </c>
      <c r="O41" s="462"/>
      <c r="P41" s="463" t="s">
        <v>2986</v>
      </c>
      <c r="Q41" s="464"/>
      <c r="R41" s="464"/>
      <c r="S41" s="464"/>
      <c r="T41" s="464"/>
      <c r="U41" s="462"/>
      <c r="V41" s="463" t="s">
        <v>2987</v>
      </c>
      <c r="W41" s="464"/>
      <c r="X41" s="464"/>
      <c r="Y41" s="464"/>
      <c r="Z41" s="464"/>
      <c r="AA41" s="464"/>
      <c r="AB41" s="464"/>
      <c r="AC41" s="462"/>
      <c r="AD41" s="463" t="s">
        <v>145</v>
      </c>
      <c r="AE41" s="462"/>
      <c r="AF41" s="463" t="s">
        <v>73</v>
      </c>
      <c r="AG41" s="462"/>
      <c r="AH41" s="463" t="s">
        <v>1352</v>
      </c>
      <c r="AI41" s="462"/>
      <c r="AJ41" s="50" t="s">
        <v>2988</v>
      </c>
      <c r="AK41" s="463" t="s">
        <v>2989</v>
      </c>
      <c r="AL41" s="462"/>
      <c r="AM41" s="463" t="s">
        <v>77</v>
      </c>
      <c r="AN41" s="462"/>
      <c r="AO41" s="50" t="s">
        <v>1368</v>
      </c>
      <c r="AP41" s="50" t="s">
        <v>2949</v>
      </c>
      <c r="AQ41" s="463" t="s">
        <v>2937</v>
      </c>
      <c r="AR41" s="462"/>
      <c r="AS41" s="50" t="s">
        <v>81</v>
      </c>
      <c r="AT41" s="50" t="s">
        <v>82</v>
      </c>
      <c r="AU41" s="50" t="s">
        <v>2982</v>
      </c>
      <c r="AV41" s="50" t="s">
        <v>220</v>
      </c>
    </row>
    <row r="42" spans="1:48" ht="15.75" customHeight="1"/>
    <row r="43" spans="1:48" ht="15.75" customHeight="1"/>
    <row r="44" spans="1:48" ht="15.75" customHeight="1"/>
    <row r="45" spans="1:48" ht="15.75" customHeight="1"/>
    <row r="46" spans="1:48" ht="15.75" customHeight="1"/>
    <row r="47" spans="1:48" ht="15.75" customHeight="1"/>
    <row r="48" spans="1: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16">
    <mergeCell ref="AK36:AL36"/>
    <mergeCell ref="AM36:AN36"/>
    <mergeCell ref="AF41:AG41"/>
    <mergeCell ref="AH41:AI41"/>
    <mergeCell ref="AK41:AL41"/>
    <mergeCell ref="AM41:AN41"/>
    <mergeCell ref="AQ41:AR41"/>
    <mergeCell ref="P36:U36"/>
    <mergeCell ref="V36:AC36"/>
    <mergeCell ref="AD41:AE41"/>
    <mergeCell ref="AD36:AE36"/>
    <mergeCell ref="AF36:AG36"/>
    <mergeCell ref="AH36:AI36"/>
    <mergeCell ref="P41:U41"/>
    <mergeCell ref="V41:AC41"/>
    <mergeCell ref="L26:M26"/>
    <mergeCell ref="N26:O26"/>
    <mergeCell ref="P26:U26"/>
    <mergeCell ref="V26:AC26"/>
    <mergeCell ref="AD26:AE26"/>
    <mergeCell ref="A27:AV27"/>
    <mergeCell ref="AD31:AE31"/>
    <mergeCell ref="P31:U31"/>
    <mergeCell ref="V31:AC31"/>
    <mergeCell ref="AK31:AL31"/>
    <mergeCell ref="AM31:AN31"/>
    <mergeCell ref="AQ31:AR31"/>
    <mergeCell ref="AF31:AG31"/>
    <mergeCell ref="AH31:AI31"/>
    <mergeCell ref="B41:E41"/>
    <mergeCell ref="F41:K41"/>
    <mergeCell ref="L41:M41"/>
    <mergeCell ref="N41:O41"/>
    <mergeCell ref="F26:K26"/>
    <mergeCell ref="B26:E26"/>
    <mergeCell ref="B31:E31"/>
    <mergeCell ref="F31:K31"/>
    <mergeCell ref="L31:M31"/>
    <mergeCell ref="N31:O31"/>
    <mergeCell ref="A32:AV32"/>
    <mergeCell ref="AQ36:AR36"/>
    <mergeCell ref="AP38:AV38"/>
    <mergeCell ref="AP33:AV33"/>
    <mergeCell ref="F36:K36"/>
    <mergeCell ref="L36:M36"/>
    <mergeCell ref="A37:AV37"/>
    <mergeCell ref="AF26:AG26"/>
    <mergeCell ref="AH26:AI26"/>
    <mergeCell ref="B36:E36"/>
    <mergeCell ref="N36:O36"/>
    <mergeCell ref="AK26:AL26"/>
    <mergeCell ref="AM26:AN26"/>
    <mergeCell ref="AQ26:AR26"/>
    <mergeCell ref="A7:A10"/>
    <mergeCell ref="B7:E9"/>
    <mergeCell ref="F7:AJ7"/>
    <mergeCell ref="F8:K8"/>
    <mergeCell ref="F9:G9"/>
    <mergeCell ref="AK7:AP7"/>
    <mergeCell ref="AQ7:AR9"/>
    <mergeCell ref="H9:I9"/>
    <mergeCell ref="J9:K9"/>
    <mergeCell ref="AJ8:AJ9"/>
    <mergeCell ref="P8:U8"/>
    <mergeCell ref="P9:Q9"/>
    <mergeCell ref="R9:S9"/>
    <mergeCell ref="T9:U9"/>
    <mergeCell ref="V8:AC8"/>
    <mergeCell ref="AD8:AE9"/>
    <mergeCell ref="V9:W9"/>
    <mergeCell ref="X9:Y9"/>
    <mergeCell ref="Z9:AA9"/>
    <mergeCell ref="AB9:AC9"/>
    <mergeCell ref="L8:M9"/>
    <mergeCell ref="N8:O9"/>
    <mergeCell ref="F21:K21"/>
    <mergeCell ref="L21:M21"/>
    <mergeCell ref="N21:O21"/>
    <mergeCell ref="P21:U21"/>
    <mergeCell ref="AP18:AV18"/>
    <mergeCell ref="AQ16:AR16"/>
    <mergeCell ref="N16:O16"/>
    <mergeCell ref="P16:U16"/>
    <mergeCell ref="AQ21:AR21"/>
    <mergeCell ref="V16:AC16"/>
    <mergeCell ref="AD16:AE16"/>
    <mergeCell ref="AK16:AL16"/>
    <mergeCell ref="AM16:AN16"/>
    <mergeCell ref="F16:K16"/>
    <mergeCell ref="A17:AV17"/>
    <mergeCell ref="B16:E16"/>
    <mergeCell ref="L16:M16"/>
    <mergeCell ref="AS7:AS9"/>
    <mergeCell ref="AT7:AT9"/>
    <mergeCell ref="AU7:AU9"/>
    <mergeCell ref="AV7:AV9"/>
    <mergeCell ref="AO8:AO9"/>
    <mergeCell ref="AP23:AV23"/>
    <mergeCell ref="AD21:AE21"/>
    <mergeCell ref="AF21:AG21"/>
    <mergeCell ref="AH21:AI21"/>
    <mergeCell ref="AK21:AL21"/>
    <mergeCell ref="AM21:AN21"/>
    <mergeCell ref="AF16:AG16"/>
    <mergeCell ref="AH16:AI16"/>
    <mergeCell ref="AK8:AL9"/>
    <mergeCell ref="AM8:AN9"/>
    <mergeCell ref="AP8:AP9"/>
    <mergeCell ref="AF8:AG9"/>
    <mergeCell ref="AH8:AI9"/>
    <mergeCell ref="A11:AV11"/>
    <mergeCell ref="A12:AV12"/>
    <mergeCell ref="AP13:AV13"/>
    <mergeCell ref="V21:AC21"/>
    <mergeCell ref="A22:AV22"/>
    <mergeCell ref="B21:E21"/>
  </mergeCells>
  <pageMargins left="0.7" right="0.7" top="0.75" bottom="0.75" header="0" footer="0"/>
  <pageSetup paperSize="9" scale="2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P1" zoomScale="60" zoomScaleNormal="100" workbookViewId="0">
      <selection activeCell="Q47" sqref="Q47"/>
    </sheetView>
  </sheetViews>
  <sheetFormatPr defaultColWidth="12.5703125" defaultRowHeight="15" customHeight="1"/>
  <cols>
    <col min="1" max="1" width="33.42578125" customWidth="1"/>
    <col min="2" max="6" width="12.570312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34.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34.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12.75">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79.5"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43.5" customHeight="1">
      <c r="A11" s="476" t="s">
        <v>2990</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19.5" customHeight="1">
      <c r="A12" s="496" t="s">
        <v>2991</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30">
      <c r="A13" s="63" t="s">
        <v>46</v>
      </c>
      <c r="B13" s="60">
        <v>366</v>
      </c>
      <c r="C13" s="60">
        <v>155</v>
      </c>
      <c r="D13" s="60">
        <v>183</v>
      </c>
      <c r="E13" s="60">
        <v>28</v>
      </c>
      <c r="F13" s="60">
        <v>0</v>
      </c>
      <c r="G13" s="60">
        <v>0</v>
      </c>
      <c r="H13" s="60">
        <v>0</v>
      </c>
      <c r="I13" s="60">
        <v>0</v>
      </c>
      <c r="J13" s="60">
        <v>0</v>
      </c>
      <c r="K13" s="60">
        <v>0</v>
      </c>
      <c r="L13" s="60">
        <v>0</v>
      </c>
      <c r="M13" s="60">
        <v>0</v>
      </c>
      <c r="N13" s="60">
        <v>0</v>
      </c>
      <c r="O13" s="60">
        <v>0</v>
      </c>
      <c r="P13" s="60">
        <v>1</v>
      </c>
      <c r="Q13" s="60">
        <v>0.3</v>
      </c>
      <c r="R13" s="60">
        <v>1</v>
      </c>
      <c r="S13" s="60">
        <v>0.3</v>
      </c>
      <c r="T13" s="60">
        <v>0</v>
      </c>
      <c r="U13" s="60">
        <v>0</v>
      </c>
      <c r="V13" s="60">
        <v>180</v>
      </c>
      <c r="W13" s="60">
        <v>49.2</v>
      </c>
      <c r="X13" s="60">
        <v>54</v>
      </c>
      <c r="Y13" s="60">
        <v>14.7</v>
      </c>
      <c r="Z13" s="60">
        <v>1</v>
      </c>
      <c r="AA13" s="60">
        <v>0.3</v>
      </c>
      <c r="AB13" s="60">
        <v>0</v>
      </c>
      <c r="AC13" s="60">
        <v>0</v>
      </c>
      <c r="AD13" s="60">
        <v>300</v>
      </c>
      <c r="AE13" s="60">
        <v>82</v>
      </c>
      <c r="AF13" s="60">
        <v>338</v>
      </c>
      <c r="AG13" s="60">
        <v>92.3</v>
      </c>
      <c r="AH13" s="60">
        <v>115</v>
      </c>
      <c r="AI13" s="60">
        <v>31.4</v>
      </c>
      <c r="AJ13" s="60">
        <v>35</v>
      </c>
      <c r="AK13" s="60">
        <v>1</v>
      </c>
      <c r="AL13" s="60">
        <v>1</v>
      </c>
      <c r="AM13" s="60">
        <v>0.5</v>
      </c>
      <c r="AN13" s="60">
        <v>1</v>
      </c>
      <c r="AO13" s="60">
        <v>4</v>
      </c>
      <c r="AP13" s="455" t="s">
        <v>47</v>
      </c>
      <c r="AQ13" s="464"/>
      <c r="AR13" s="464"/>
      <c r="AS13" s="464"/>
      <c r="AT13" s="464"/>
      <c r="AU13" s="464"/>
      <c r="AV13" s="462"/>
    </row>
    <row r="14" spans="1:48" ht="45">
      <c r="A14" s="63" t="s">
        <v>48</v>
      </c>
      <c r="B14" s="60">
        <v>351</v>
      </c>
      <c r="C14" s="60">
        <v>146</v>
      </c>
      <c r="D14" s="60">
        <v>171</v>
      </c>
      <c r="E14" s="60">
        <v>34</v>
      </c>
      <c r="F14" s="60">
        <v>0</v>
      </c>
      <c r="G14" s="60">
        <v>0</v>
      </c>
      <c r="H14" s="60">
        <v>0</v>
      </c>
      <c r="I14" s="60">
        <v>0</v>
      </c>
      <c r="J14" s="60">
        <v>0</v>
      </c>
      <c r="K14" s="60">
        <v>0</v>
      </c>
      <c r="L14" s="60">
        <v>0</v>
      </c>
      <c r="M14" s="60">
        <v>0</v>
      </c>
      <c r="N14" s="60">
        <v>0</v>
      </c>
      <c r="O14" s="60">
        <v>0</v>
      </c>
      <c r="P14" s="60">
        <v>0</v>
      </c>
      <c r="Q14" s="60">
        <v>0</v>
      </c>
      <c r="R14" s="60">
        <v>0</v>
      </c>
      <c r="S14" s="60">
        <v>0</v>
      </c>
      <c r="T14" s="60">
        <v>0</v>
      </c>
      <c r="U14" s="60">
        <v>0</v>
      </c>
      <c r="V14" s="60">
        <v>30</v>
      </c>
      <c r="W14" s="60">
        <v>8.52</v>
      </c>
      <c r="X14" s="60">
        <v>33</v>
      </c>
      <c r="Y14" s="60">
        <v>9.4</v>
      </c>
      <c r="Z14" s="60">
        <v>0</v>
      </c>
      <c r="AA14" s="60">
        <v>0</v>
      </c>
      <c r="AB14" s="60">
        <v>187</v>
      </c>
      <c r="AC14" s="60">
        <v>53.3</v>
      </c>
      <c r="AD14" s="60">
        <v>264</v>
      </c>
      <c r="AE14" s="60">
        <v>75.2</v>
      </c>
      <c r="AF14" s="60">
        <v>351</v>
      </c>
      <c r="AG14" s="60">
        <v>100</v>
      </c>
      <c r="AH14" s="60">
        <v>189</v>
      </c>
      <c r="AI14" s="60">
        <v>53.85</v>
      </c>
      <c r="AJ14" s="60">
        <v>4</v>
      </c>
      <c r="AK14" s="60">
        <v>0</v>
      </c>
      <c r="AL14" s="60">
        <v>0</v>
      </c>
      <c r="AM14" s="60">
        <v>1</v>
      </c>
      <c r="AN14" s="60">
        <v>1</v>
      </c>
      <c r="AO14" s="60">
        <v>8</v>
      </c>
      <c r="AP14" s="60" t="s">
        <v>49</v>
      </c>
      <c r="AQ14" s="60">
        <v>0</v>
      </c>
      <c r="AR14" s="60">
        <v>0</v>
      </c>
      <c r="AS14" s="60">
        <v>1</v>
      </c>
      <c r="AT14" s="60" t="s">
        <v>49</v>
      </c>
      <c r="AU14" s="60" t="s">
        <v>49</v>
      </c>
      <c r="AV14" s="60" t="s">
        <v>49</v>
      </c>
    </row>
    <row r="15" spans="1:48">
      <c r="A15" s="169" t="s">
        <v>51</v>
      </c>
      <c r="B15" s="61">
        <v>-15</v>
      </c>
      <c r="C15" s="61">
        <v>-9</v>
      </c>
      <c r="D15" s="61">
        <v>-12</v>
      </c>
      <c r="E15" s="61">
        <v>6</v>
      </c>
      <c r="F15" s="61">
        <v>0</v>
      </c>
      <c r="G15" s="61">
        <v>0</v>
      </c>
      <c r="H15" s="61">
        <v>0</v>
      </c>
      <c r="I15" s="61">
        <v>0</v>
      </c>
      <c r="J15" s="61">
        <v>0</v>
      </c>
      <c r="K15" s="61">
        <v>0</v>
      </c>
      <c r="L15" s="61">
        <v>0</v>
      </c>
      <c r="M15" s="61">
        <v>0</v>
      </c>
      <c r="N15" s="61">
        <v>0</v>
      </c>
      <c r="O15" s="61">
        <v>0</v>
      </c>
      <c r="P15" s="61">
        <v>-1</v>
      </c>
      <c r="Q15" s="61">
        <v>-0.3</v>
      </c>
      <c r="R15" s="61">
        <v>-1</v>
      </c>
      <c r="S15" s="61">
        <v>-0.3</v>
      </c>
      <c r="T15" s="61">
        <v>0</v>
      </c>
      <c r="U15" s="61">
        <v>0</v>
      </c>
      <c r="V15" s="61">
        <v>-150</v>
      </c>
      <c r="W15" s="61">
        <v>-41</v>
      </c>
      <c r="X15" s="61">
        <v>0</v>
      </c>
      <c r="Y15" s="61">
        <v>-5.3</v>
      </c>
      <c r="Z15" s="61">
        <v>-1</v>
      </c>
      <c r="AA15" s="61">
        <v>-0.3</v>
      </c>
      <c r="AB15" s="61">
        <v>187</v>
      </c>
      <c r="AC15" s="61">
        <v>53.3</v>
      </c>
      <c r="AD15" s="61">
        <v>-36</v>
      </c>
      <c r="AE15" s="61">
        <v>-6.8</v>
      </c>
      <c r="AF15" s="61">
        <v>13</v>
      </c>
      <c r="AG15" s="61">
        <v>7.7</v>
      </c>
      <c r="AH15" s="61">
        <v>74</v>
      </c>
      <c r="AI15" s="61">
        <v>22.45</v>
      </c>
      <c r="AJ15" s="61">
        <v>-31</v>
      </c>
      <c r="AK15" s="61">
        <v>-1</v>
      </c>
      <c r="AL15" s="61">
        <v>-1</v>
      </c>
      <c r="AM15" s="61">
        <v>0.5</v>
      </c>
      <c r="AN15" s="61">
        <v>0</v>
      </c>
      <c r="AO15" s="61">
        <v>4</v>
      </c>
      <c r="AP15" s="62" t="s">
        <v>64</v>
      </c>
      <c r="AQ15" s="61">
        <v>0</v>
      </c>
      <c r="AR15" s="61">
        <v>0</v>
      </c>
      <c r="AS15" s="61">
        <v>1</v>
      </c>
      <c r="AT15" s="62" t="s">
        <v>64</v>
      </c>
      <c r="AU15" s="62" t="s">
        <v>64</v>
      </c>
      <c r="AV15" s="62" t="s">
        <v>64</v>
      </c>
    </row>
    <row r="16" spans="1:48" ht="240">
      <c r="A16" s="63" t="s">
        <v>65</v>
      </c>
      <c r="B16" s="455" t="s">
        <v>2992</v>
      </c>
      <c r="C16" s="464"/>
      <c r="D16" s="464"/>
      <c r="E16" s="462"/>
      <c r="F16" s="455" t="s">
        <v>2993</v>
      </c>
      <c r="G16" s="464"/>
      <c r="H16" s="464"/>
      <c r="I16" s="464"/>
      <c r="J16" s="464"/>
      <c r="K16" s="462"/>
      <c r="L16" s="455" t="s">
        <v>2185</v>
      </c>
      <c r="M16" s="462"/>
      <c r="N16" s="455" t="s">
        <v>1226</v>
      </c>
      <c r="O16" s="462"/>
      <c r="P16" s="455" t="s">
        <v>2994</v>
      </c>
      <c r="Q16" s="464"/>
      <c r="R16" s="464"/>
      <c r="S16" s="464"/>
      <c r="T16" s="464"/>
      <c r="U16" s="462"/>
      <c r="V16" s="455" t="s">
        <v>2995</v>
      </c>
      <c r="W16" s="464"/>
      <c r="X16" s="464"/>
      <c r="Y16" s="464"/>
      <c r="Z16" s="464"/>
      <c r="AA16" s="464"/>
      <c r="AB16" s="464"/>
      <c r="AC16" s="462"/>
      <c r="AD16" s="455" t="s">
        <v>145</v>
      </c>
      <c r="AE16" s="462"/>
      <c r="AF16" s="455" t="s">
        <v>73</v>
      </c>
      <c r="AG16" s="462"/>
      <c r="AH16" s="455" t="s">
        <v>2996</v>
      </c>
      <c r="AI16" s="462"/>
      <c r="AJ16" s="60" t="s">
        <v>2988</v>
      </c>
      <c r="AK16" s="455" t="s">
        <v>2997</v>
      </c>
      <c r="AL16" s="462"/>
      <c r="AM16" s="455" t="s">
        <v>2998</v>
      </c>
      <c r="AN16" s="462"/>
      <c r="AO16" s="60" t="s">
        <v>78</v>
      </c>
      <c r="AP16" s="60" t="s">
        <v>2999</v>
      </c>
      <c r="AQ16" s="455" t="s">
        <v>3000</v>
      </c>
      <c r="AR16" s="462"/>
      <c r="AS16" s="60" t="s">
        <v>81</v>
      </c>
      <c r="AT16" s="60" t="s">
        <v>82</v>
      </c>
      <c r="AU16" s="60" t="s">
        <v>3001</v>
      </c>
      <c r="AV16" s="60" t="s">
        <v>3002</v>
      </c>
    </row>
    <row r="17" spans="1:48" ht="17.25" customHeight="1">
      <c r="A17" s="496" t="s">
        <v>3003</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2"/>
    </row>
    <row r="18" spans="1:48" ht="30">
      <c r="A18" s="63" t="s">
        <v>46</v>
      </c>
      <c r="B18" s="60">
        <v>719</v>
      </c>
      <c r="C18" s="60">
        <v>323</v>
      </c>
      <c r="D18" s="60">
        <v>353</v>
      </c>
      <c r="E18" s="60">
        <v>43</v>
      </c>
      <c r="F18" s="60">
        <v>5</v>
      </c>
      <c r="G18" s="60">
        <v>0.7</v>
      </c>
      <c r="H18" s="60">
        <v>5</v>
      </c>
      <c r="I18" s="60">
        <v>0.7</v>
      </c>
      <c r="J18" s="60">
        <v>6</v>
      </c>
      <c r="K18" s="60">
        <v>0.8</v>
      </c>
      <c r="L18" s="60">
        <v>4</v>
      </c>
      <c r="M18" s="60">
        <v>0.5</v>
      </c>
      <c r="N18" s="60">
        <v>0</v>
      </c>
      <c r="O18" s="60">
        <v>0</v>
      </c>
      <c r="P18" s="60">
        <v>2</v>
      </c>
      <c r="Q18" s="60">
        <v>0.3</v>
      </c>
      <c r="R18" s="60">
        <v>0</v>
      </c>
      <c r="S18" s="60">
        <v>0</v>
      </c>
      <c r="T18" s="60">
        <v>4</v>
      </c>
      <c r="U18" s="60">
        <v>0.5</v>
      </c>
      <c r="V18" s="60">
        <v>8</v>
      </c>
      <c r="W18" s="60">
        <v>1.1000000000000001</v>
      </c>
      <c r="X18" s="60">
        <v>130</v>
      </c>
      <c r="Y18" s="60">
        <v>18</v>
      </c>
      <c r="Z18" s="60">
        <v>0</v>
      </c>
      <c r="AA18" s="60">
        <v>0</v>
      </c>
      <c r="AB18" s="60">
        <v>719</v>
      </c>
      <c r="AC18" s="60">
        <v>100</v>
      </c>
      <c r="AD18" s="60">
        <v>415</v>
      </c>
      <c r="AE18" s="60">
        <v>57.8</v>
      </c>
      <c r="AF18" s="60">
        <v>105</v>
      </c>
      <c r="AG18" s="60">
        <v>14.6</v>
      </c>
      <c r="AH18" s="60">
        <v>719</v>
      </c>
      <c r="AI18" s="60">
        <v>100</v>
      </c>
      <c r="AJ18" s="60">
        <v>4</v>
      </c>
      <c r="AK18" s="60">
        <v>0.5</v>
      </c>
      <c r="AL18" s="60">
        <v>1</v>
      </c>
      <c r="AM18" s="60">
        <v>1</v>
      </c>
      <c r="AN18" s="60">
        <v>1</v>
      </c>
      <c r="AO18" s="60">
        <v>4</v>
      </c>
      <c r="AP18" s="517"/>
      <c r="AQ18" s="475"/>
      <c r="AR18" s="475"/>
      <c r="AS18" s="475"/>
      <c r="AT18" s="475"/>
      <c r="AU18" s="475"/>
      <c r="AV18" s="470"/>
    </row>
    <row r="19" spans="1:48" ht="45">
      <c r="A19" s="63" t="s">
        <v>48</v>
      </c>
      <c r="B19" s="60">
        <v>733</v>
      </c>
      <c r="C19" s="60">
        <v>318</v>
      </c>
      <c r="D19" s="60">
        <v>387</v>
      </c>
      <c r="E19" s="60">
        <v>28</v>
      </c>
      <c r="F19" s="60">
        <v>7</v>
      </c>
      <c r="G19" s="60">
        <v>0.9</v>
      </c>
      <c r="H19" s="60">
        <v>7</v>
      </c>
      <c r="I19" s="60">
        <v>0.9</v>
      </c>
      <c r="J19" s="60">
        <v>5</v>
      </c>
      <c r="K19" s="60">
        <v>0.7</v>
      </c>
      <c r="L19" s="60">
        <v>2</v>
      </c>
      <c r="M19" s="60">
        <v>0.3</v>
      </c>
      <c r="N19" s="60">
        <v>0</v>
      </c>
      <c r="O19" s="60">
        <v>0</v>
      </c>
      <c r="P19" s="60">
        <v>2</v>
      </c>
      <c r="Q19" s="60">
        <v>0.3</v>
      </c>
      <c r="R19" s="60">
        <v>0</v>
      </c>
      <c r="S19" s="60">
        <v>0</v>
      </c>
      <c r="T19" s="60">
        <v>0</v>
      </c>
      <c r="U19" s="60">
        <v>0</v>
      </c>
      <c r="V19" s="60">
        <v>38</v>
      </c>
      <c r="W19" s="60">
        <v>5.9</v>
      </c>
      <c r="X19" s="60">
        <v>133</v>
      </c>
      <c r="Y19" s="60">
        <v>18.100000000000001</v>
      </c>
      <c r="Z19" s="60">
        <v>1</v>
      </c>
      <c r="AA19" s="60">
        <v>0.1</v>
      </c>
      <c r="AB19" s="60">
        <v>733</v>
      </c>
      <c r="AC19" s="60">
        <v>100</v>
      </c>
      <c r="AD19" s="60">
        <v>466</v>
      </c>
      <c r="AE19" s="60">
        <v>63.5</v>
      </c>
      <c r="AF19" s="60">
        <v>210</v>
      </c>
      <c r="AG19" s="60">
        <v>28.6</v>
      </c>
      <c r="AH19" s="60">
        <v>654</v>
      </c>
      <c r="AI19" s="60">
        <v>89.2</v>
      </c>
      <c r="AJ19" s="60">
        <v>23</v>
      </c>
      <c r="AK19" s="60">
        <v>1</v>
      </c>
      <c r="AL19" s="60">
        <v>1</v>
      </c>
      <c r="AM19" s="60">
        <v>1</v>
      </c>
      <c r="AN19" s="60">
        <v>1</v>
      </c>
      <c r="AO19" s="60">
        <v>4</v>
      </c>
      <c r="AP19" s="60" t="s">
        <v>49</v>
      </c>
      <c r="AQ19" s="60">
        <v>1</v>
      </c>
      <c r="AR19" s="60">
        <v>21</v>
      </c>
      <c r="AS19" s="60">
        <v>1</v>
      </c>
      <c r="AT19" s="60" t="s">
        <v>50</v>
      </c>
      <c r="AU19" s="60" t="s">
        <v>50</v>
      </c>
      <c r="AV19" s="60" t="s">
        <v>49</v>
      </c>
    </row>
    <row r="20" spans="1:48">
      <c r="A20" s="169" t="s">
        <v>51</v>
      </c>
      <c r="B20" s="61">
        <v>14</v>
      </c>
      <c r="C20" s="61">
        <v>-5</v>
      </c>
      <c r="D20" s="61">
        <v>34</v>
      </c>
      <c r="E20" s="61">
        <v>-15</v>
      </c>
      <c r="F20" s="61">
        <v>2</v>
      </c>
      <c r="G20" s="61">
        <v>0.2</v>
      </c>
      <c r="H20" s="61">
        <v>2</v>
      </c>
      <c r="I20" s="61">
        <v>0.2</v>
      </c>
      <c r="J20" s="61">
        <v>-1</v>
      </c>
      <c r="K20" s="61">
        <v>-0.1</v>
      </c>
      <c r="L20" s="61">
        <v>-2</v>
      </c>
      <c r="M20" s="61">
        <v>0</v>
      </c>
      <c r="N20" s="61">
        <v>0</v>
      </c>
      <c r="O20" s="61">
        <v>0</v>
      </c>
      <c r="P20" s="61">
        <v>0</v>
      </c>
      <c r="Q20" s="61">
        <v>0</v>
      </c>
      <c r="R20" s="61">
        <v>0</v>
      </c>
      <c r="S20" s="61">
        <v>0</v>
      </c>
      <c r="T20" s="61">
        <v>-4</v>
      </c>
      <c r="U20" s="61">
        <v>-1</v>
      </c>
      <c r="V20" s="61">
        <v>30</v>
      </c>
      <c r="W20" s="61">
        <v>4.8</v>
      </c>
      <c r="X20" s="61">
        <v>3</v>
      </c>
      <c r="Y20" s="61">
        <v>0.1</v>
      </c>
      <c r="Z20" s="61">
        <v>1</v>
      </c>
      <c r="AA20" s="61">
        <v>0.1</v>
      </c>
      <c r="AB20" s="61">
        <v>14</v>
      </c>
      <c r="AC20" s="61">
        <v>0</v>
      </c>
      <c r="AD20" s="61">
        <v>51</v>
      </c>
      <c r="AE20" s="61">
        <v>5.7</v>
      </c>
      <c r="AF20" s="61">
        <v>105</v>
      </c>
      <c r="AG20" s="61">
        <v>14</v>
      </c>
      <c r="AH20" s="61">
        <v>-65</v>
      </c>
      <c r="AI20" s="61">
        <v>-10.8</v>
      </c>
      <c r="AJ20" s="61">
        <v>19</v>
      </c>
      <c r="AK20" s="61">
        <v>0.5</v>
      </c>
      <c r="AL20" s="61">
        <v>0</v>
      </c>
      <c r="AM20" s="61">
        <v>0</v>
      </c>
      <c r="AN20" s="61">
        <v>0</v>
      </c>
      <c r="AO20" s="61">
        <v>0</v>
      </c>
      <c r="AP20" s="62" t="s">
        <v>64</v>
      </c>
      <c r="AQ20" s="61">
        <v>1</v>
      </c>
      <c r="AR20" s="61">
        <v>21</v>
      </c>
      <c r="AS20" s="61">
        <v>1</v>
      </c>
      <c r="AT20" s="61" t="s">
        <v>47</v>
      </c>
      <c r="AU20" s="61" t="s">
        <v>47</v>
      </c>
      <c r="AV20" s="62" t="s">
        <v>64</v>
      </c>
    </row>
    <row r="21" spans="1:48" ht="285">
      <c r="A21" s="63" t="s">
        <v>65</v>
      </c>
      <c r="B21" s="455" t="s">
        <v>3004</v>
      </c>
      <c r="C21" s="464"/>
      <c r="D21" s="464"/>
      <c r="E21" s="462"/>
      <c r="F21" s="455" t="s">
        <v>3005</v>
      </c>
      <c r="G21" s="464"/>
      <c r="H21" s="464"/>
      <c r="I21" s="464"/>
      <c r="J21" s="464"/>
      <c r="K21" s="462"/>
      <c r="L21" s="455" t="s">
        <v>3006</v>
      </c>
      <c r="M21" s="462"/>
      <c r="N21" s="455" t="s">
        <v>1226</v>
      </c>
      <c r="O21" s="462"/>
      <c r="P21" s="455" t="s">
        <v>3007</v>
      </c>
      <c r="Q21" s="464"/>
      <c r="R21" s="464"/>
      <c r="S21" s="464"/>
      <c r="T21" s="464"/>
      <c r="U21" s="462"/>
      <c r="V21" s="455" t="s">
        <v>3008</v>
      </c>
      <c r="W21" s="464"/>
      <c r="X21" s="464"/>
      <c r="Y21" s="464"/>
      <c r="Z21" s="464"/>
      <c r="AA21" s="464"/>
      <c r="AB21" s="464"/>
      <c r="AC21" s="462"/>
      <c r="AD21" s="455" t="s">
        <v>72</v>
      </c>
      <c r="AE21" s="462"/>
      <c r="AF21" s="455" t="s">
        <v>73</v>
      </c>
      <c r="AG21" s="462"/>
      <c r="AH21" s="455" t="s">
        <v>3009</v>
      </c>
      <c r="AI21" s="462"/>
      <c r="AJ21" s="60" t="s">
        <v>3010</v>
      </c>
      <c r="AK21" s="455" t="s">
        <v>3011</v>
      </c>
      <c r="AL21" s="462"/>
      <c r="AM21" s="455" t="s">
        <v>3012</v>
      </c>
      <c r="AN21" s="462"/>
      <c r="AO21" s="60" t="s">
        <v>3013</v>
      </c>
      <c r="AP21" s="171" t="s">
        <v>3014</v>
      </c>
      <c r="AQ21" s="495" t="s">
        <v>3015</v>
      </c>
      <c r="AR21" s="462"/>
      <c r="AS21" s="60" t="s">
        <v>81</v>
      </c>
      <c r="AT21" s="60" t="s">
        <v>130</v>
      </c>
      <c r="AU21" s="60" t="s">
        <v>106</v>
      </c>
      <c r="AV21" s="60" t="s">
        <v>220</v>
      </c>
    </row>
    <row r="22" spans="1:48" ht="12.75">
      <c r="A22" s="496" t="s">
        <v>3016</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2"/>
    </row>
    <row r="23" spans="1:48" ht="30">
      <c r="A23" s="63" t="s">
        <v>46</v>
      </c>
      <c r="B23" s="60">
        <v>271</v>
      </c>
      <c r="C23" s="60">
        <v>99</v>
      </c>
      <c r="D23" s="60">
        <v>147</v>
      </c>
      <c r="E23" s="60">
        <v>25</v>
      </c>
      <c r="F23" s="60">
        <v>1</v>
      </c>
      <c r="G23" s="60">
        <v>0.4</v>
      </c>
      <c r="H23" s="60">
        <v>2</v>
      </c>
      <c r="I23" s="60">
        <v>0.7</v>
      </c>
      <c r="J23" s="60">
        <v>0</v>
      </c>
      <c r="K23" s="60">
        <v>0</v>
      </c>
      <c r="L23" s="60">
        <v>1</v>
      </c>
      <c r="M23" s="60">
        <v>0.4</v>
      </c>
      <c r="N23" s="60">
        <v>0</v>
      </c>
      <c r="O23" s="60">
        <v>0</v>
      </c>
      <c r="P23" s="60">
        <v>2</v>
      </c>
      <c r="Q23" s="60">
        <v>0.7</v>
      </c>
      <c r="R23" s="60">
        <v>0</v>
      </c>
      <c r="S23" s="60">
        <v>0</v>
      </c>
      <c r="T23" s="60">
        <v>1</v>
      </c>
      <c r="U23" s="60">
        <v>0.4</v>
      </c>
      <c r="V23" s="60">
        <v>50</v>
      </c>
      <c r="W23" s="60">
        <v>18.399999999999999</v>
      </c>
      <c r="X23" s="60">
        <v>44</v>
      </c>
      <c r="Y23" s="60">
        <v>16.2</v>
      </c>
      <c r="Z23" s="60">
        <v>20</v>
      </c>
      <c r="AA23" s="60">
        <v>7.4</v>
      </c>
      <c r="AB23" s="60">
        <v>0</v>
      </c>
      <c r="AC23" s="60">
        <v>0</v>
      </c>
      <c r="AD23" s="60">
        <v>194</v>
      </c>
      <c r="AE23" s="60">
        <v>71.599999999999994</v>
      </c>
      <c r="AF23" s="60">
        <v>262</v>
      </c>
      <c r="AG23" s="60">
        <v>96.7</v>
      </c>
      <c r="AH23" s="60">
        <v>271</v>
      </c>
      <c r="AI23" s="60">
        <v>100</v>
      </c>
      <c r="AJ23" s="60">
        <v>18</v>
      </c>
      <c r="AK23" s="60">
        <v>0</v>
      </c>
      <c r="AL23" s="60">
        <v>0</v>
      </c>
      <c r="AM23" s="60">
        <v>1</v>
      </c>
      <c r="AN23" s="60">
        <v>1</v>
      </c>
      <c r="AO23" s="60">
        <v>3</v>
      </c>
      <c r="AP23" s="517"/>
      <c r="AQ23" s="475"/>
      <c r="AR23" s="475"/>
      <c r="AS23" s="475"/>
      <c r="AT23" s="475"/>
      <c r="AU23" s="475"/>
      <c r="AV23" s="470"/>
    </row>
    <row r="24" spans="1:48" ht="45">
      <c r="A24" s="63" t="s">
        <v>48</v>
      </c>
      <c r="B24" s="60">
        <v>267</v>
      </c>
      <c r="C24" s="60">
        <v>84</v>
      </c>
      <c r="D24" s="60">
        <v>161</v>
      </c>
      <c r="E24" s="60">
        <v>22</v>
      </c>
      <c r="F24" s="60">
        <v>2</v>
      </c>
      <c r="G24" s="60">
        <v>0.7</v>
      </c>
      <c r="H24" s="60">
        <v>2</v>
      </c>
      <c r="I24" s="60">
        <v>0.7</v>
      </c>
      <c r="J24" s="60">
        <v>0</v>
      </c>
      <c r="K24" s="60">
        <v>0</v>
      </c>
      <c r="L24" s="60">
        <v>1</v>
      </c>
      <c r="M24" s="60">
        <v>0.4</v>
      </c>
      <c r="N24" s="60">
        <v>0</v>
      </c>
      <c r="O24" s="60">
        <v>0</v>
      </c>
      <c r="P24" s="60">
        <v>0</v>
      </c>
      <c r="Q24" s="60">
        <v>0</v>
      </c>
      <c r="R24" s="60">
        <v>0</v>
      </c>
      <c r="S24" s="60">
        <v>0</v>
      </c>
      <c r="T24" s="60">
        <v>1</v>
      </c>
      <c r="U24" s="60">
        <v>0.4</v>
      </c>
      <c r="V24" s="60">
        <v>52</v>
      </c>
      <c r="W24" s="60">
        <v>19.5</v>
      </c>
      <c r="X24" s="60">
        <v>52</v>
      </c>
      <c r="Y24" s="60">
        <v>19.5</v>
      </c>
      <c r="Z24" s="60">
        <v>0</v>
      </c>
      <c r="AA24" s="60">
        <v>0</v>
      </c>
      <c r="AB24" s="60">
        <v>112</v>
      </c>
      <c r="AC24" s="60">
        <v>42</v>
      </c>
      <c r="AD24" s="60">
        <v>234</v>
      </c>
      <c r="AE24" s="60">
        <v>87.6</v>
      </c>
      <c r="AF24" s="60">
        <v>267</v>
      </c>
      <c r="AG24" s="60">
        <v>100</v>
      </c>
      <c r="AH24" s="60">
        <v>119</v>
      </c>
      <c r="AI24" s="60">
        <v>44.6</v>
      </c>
      <c r="AJ24" s="60">
        <v>16</v>
      </c>
      <c r="AK24" s="60">
        <v>0</v>
      </c>
      <c r="AL24" s="60">
        <v>0</v>
      </c>
      <c r="AM24" s="60">
        <v>0.5</v>
      </c>
      <c r="AN24" s="60">
        <v>1</v>
      </c>
      <c r="AO24" s="60">
        <v>2</v>
      </c>
      <c r="AP24" s="60" t="s">
        <v>2147</v>
      </c>
      <c r="AQ24" s="60">
        <v>1</v>
      </c>
      <c r="AR24" s="60">
        <v>15</v>
      </c>
      <c r="AS24" s="60">
        <v>1</v>
      </c>
      <c r="AT24" s="60" t="s">
        <v>2147</v>
      </c>
      <c r="AU24" s="60" t="s">
        <v>2148</v>
      </c>
      <c r="AV24" s="60" t="s">
        <v>2147</v>
      </c>
    </row>
    <row r="25" spans="1:48">
      <c r="A25" s="169" t="s">
        <v>51</v>
      </c>
      <c r="B25" s="61">
        <v>-4</v>
      </c>
      <c r="C25" s="61">
        <v>-15</v>
      </c>
      <c r="D25" s="61">
        <v>14</v>
      </c>
      <c r="E25" s="61">
        <v>-3</v>
      </c>
      <c r="F25" s="61">
        <v>1</v>
      </c>
      <c r="G25" s="61">
        <v>0.3</v>
      </c>
      <c r="H25" s="61">
        <v>0</v>
      </c>
      <c r="I25" s="61">
        <v>0</v>
      </c>
      <c r="J25" s="61">
        <v>0</v>
      </c>
      <c r="K25" s="61">
        <v>0</v>
      </c>
      <c r="L25" s="61">
        <v>0</v>
      </c>
      <c r="M25" s="61">
        <v>0</v>
      </c>
      <c r="N25" s="61">
        <v>0</v>
      </c>
      <c r="O25" s="61">
        <v>0</v>
      </c>
      <c r="P25" s="61">
        <v>-2</v>
      </c>
      <c r="Q25" s="61">
        <v>-0.7</v>
      </c>
      <c r="R25" s="61">
        <v>0</v>
      </c>
      <c r="S25" s="61">
        <v>0</v>
      </c>
      <c r="T25" s="61">
        <v>0</v>
      </c>
      <c r="U25" s="61">
        <v>0</v>
      </c>
      <c r="V25" s="61">
        <v>2</v>
      </c>
      <c r="W25" s="61">
        <v>1.1000000000000001</v>
      </c>
      <c r="X25" s="61">
        <v>8</v>
      </c>
      <c r="Y25" s="61">
        <v>3.3</v>
      </c>
      <c r="Z25" s="61">
        <v>-20</v>
      </c>
      <c r="AA25" s="61">
        <v>-7.4</v>
      </c>
      <c r="AB25" s="61">
        <v>112</v>
      </c>
      <c r="AC25" s="61">
        <v>42</v>
      </c>
      <c r="AD25" s="61">
        <v>40</v>
      </c>
      <c r="AE25" s="61">
        <v>16</v>
      </c>
      <c r="AF25" s="61">
        <v>5</v>
      </c>
      <c r="AG25" s="61">
        <v>3.3</v>
      </c>
      <c r="AH25" s="61">
        <v>-152</v>
      </c>
      <c r="AI25" s="61">
        <v>-55.4</v>
      </c>
      <c r="AJ25" s="61">
        <v>-2</v>
      </c>
      <c r="AK25" s="61">
        <v>0</v>
      </c>
      <c r="AL25" s="61">
        <v>0</v>
      </c>
      <c r="AM25" s="61">
        <v>-0.5</v>
      </c>
      <c r="AN25" s="61">
        <v>0</v>
      </c>
      <c r="AO25" s="61">
        <v>1</v>
      </c>
      <c r="AP25" s="62" t="s">
        <v>64</v>
      </c>
      <c r="AQ25" s="61">
        <v>1</v>
      </c>
      <c r="AR25" s="61">
        <v>15</v>
      </c>
      <c r="AS25" s="61">
        <v>1</v>
      </c>
      <c r="AT25" s="62" t="s">
        <v>64</v>
      </c>
      <c r="AU25" s="61" t="s">
        <v>47</v>
      </c>
      <c r="AV25" s="62" t="s">
        <v>64</v>
      </c>
    </row>
    <row r="26" spans="1:48" ht="225">
      <c r="A26" s="63" t="s">
        <v>65</v>
      </c>
      <c r="B26" s="455" t="s">
        <v>3017</v>
      </c>
      <c r="C26" s="464"/>
      <c r="D26" s="464"/>
      <c r="E26" s="462"/>
      <c r="F26" s="455" t="s">
        <v>3018</v>
      </c>
      <c r="G26" s="464"/>
      <c r="H26" s="464"/>
      <c r="I26" s="464"/>
      <c r="J26" s="464"/>
      <c r="K26" s="462"/>
      <c r="L26" s="455" t="s">
        <v>3019</v>
      </c>
      <c r="M26" s="462"/>
      <c r="N26" s="455" t="s">
        <v>1226</v>
      </c>
      <c r="O26" s="462"/>
      <c r="P26" s="455" t="s">
        <v>3020</v>
      </c>
      <c r="Q26" s="464"/>
      <c r="R26" s="464"/>
      <c r="S26" s="464"/>
      <c r="T26" s="464"/>
      <c r="U26" s="462"/>
      <c r="V26" s="455" t="s">
        <v>3021</v>
      </c>
      <c r="W26" s="464"/>
      <c r="X26" s="464"/>
      <c r="Y26" s="464"/>
      <c r="Z26" s="464"/>
      <c r="AA26" s="464"/>
      <c r="AB26" s="464"/>
      <c r="AC26" s="462"/>
      <c r="AD26" s="455" t="s">
        <v>72</v>
      </c>
      <c r="AE26" s="462"/>
      <c r="AF26" s="455" t="s">
        <v>73</v>
      </c>
      <c r="AG26" s="462"/>
      <c r="AH26" s="455" t="s">
        <v>3022</v>
      </c>
      <c r="AI26" s="462"/>
      <c r="AJ26" s="60" t="s">
        <v>2988</v>
      </c>
      <c r="AK26" s="455" t="s">
        <v>1231</v>
      </c>
      <c r="AL26" s="462"/>
      <c r="AM26" s="455" t="s">
        <v>3023</v>
      </c>
      <c r="AN26" s="462"/>
      <c r="AO26" s="60" t="s">
        <v>3024</v>
      </c>
      <c r="AP26" s="60" t="s">
        <v>3014</v>
      </c>
      <c r="AQ26" s="455" t="s">
        <v>3025</v>
      </c>
      <c r="AR26" s="462"/>
      <c r="AS26" s="60" t="s">
        <v>81</v>
      </c>
      <c r="AT26" s="60" t="s">
        <v>82</v>
      </c>
      <c r="AU26" s="60" t="s">
        <v>106</v>
      </c>
      <c r="AV26" s="60" t="s">
        <v>220</v>
      </c>
    </row>
    <row r="27" spans="1:48" ht="12.75">
      <c r="A27" s="496" t="s">
        <v>3026</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2"/>
    </row>
    <row r="28" spans="1:48" ht="30">
      <c r="A28" s="63" t="s">
        <v>46</v>
      </c>
      <c r="B28" s="60">
        <v>992</v>
      </c>
      <c r="C28" s="60">
        <v>439</v>
      </c>
      <c r="D28" s="60">
        <v>454</v>
      </c>
      <c r="E28" s="60">
        <v>99</v>
      </c>
      <c r="F28" s="60">
        <v>8</v>
      </c>
      <c r="G28" s="60">
        <v>0.8</v>
      </c>
      <c r="H28" s="60">
        <v>6</v>
      </c>
      <c r="I28" s="60">
        <v>0.6</v>
      </c>
      <c r="J28" s="60">
        <v>0</v>
      </c>
      <c r="K28" s="60">
        <v>0</v>
      </c>
      <c r="L28" s="60">
        <v>4</v>
      </c>
      <c r="M28" s="60">
        <v>0.4</v>
      </c>
      <c r="N28" s="60">
        <v>2</v>
      </c>
      <c r="O28" s="60">
        <v>0.2</v>
      </c>
      <c r="P28" s="60">
        <v>4</v>
      </c>
      <c r="Q28" s="60">
        <v>0.4</v>
      </c>
      <c r="R28" s="60">
        <v>0</v>
      </c>
      <c r="S28" s="60">
        <v>0</v>
      </c>
      <c r="T28" s="60">
        <v>0</v>
      </c>
      <c r="U28" s="60">
        <v>0</v>
      </c>
      <c r="V28" s="60">
        <v>992</v>
      </c>
      <c r="W28" s="60">
        <v>100</v>
      </c>
      <c r="X28" s="60">
        <v>127</v>
      </c>
      <c r="Y28" s="60">
        <v>12.8</v>
      </c>
      <c r="Z28" s="60">
        <v>100</v>
      </c>
      <c r="AA28" s="60">
        <v>10</v>
      </c>
      <c r="AB28" s="60">
        <v>0</v>
      </c>
      <c r="AC28" s="60">
        <v>0</v>
      </c>
      <c r="AD28" s="60">
        <v>948</v>
      </c>
      <c r="AE28" s="60">
        <v>95.6</v>
      </c>
      <c r="AF28" s="60">
        <v>947</v>
      </c>
      <c r="AG28" s="60">
        <v>95.5</v>
      </c>
      <c r="AH28" s="60">
        <v>992</v>
      </c>
      <c r="AI28" s="60">
        <v>100</v>
      </c>
      <c r="AJ28" s="60">
        <v>992</v>
      </c>
      <c r="AK28" s="60">
        <v>0</v>
      </c>
      <c r="AL28" s="60">
        <v>0</v>
      </c>
      <c r="AM28" s="60">
        <v>1</v>
      </c>
      <c r="AN28" s="60">
        <v>1</v>
      </c>
      <c r="AO28" s="60">
        <v>10</v>
      </c>
      <c r="AP28" s="517"/>
      <c r="AQ28" s="475"/>
      <c r="AR28" s="475"/>
      <c r="AS28" s="475"/>
      <c r="AT28" s="475"/>
      <c r="AU28" s="475"/>
      <c r="AV28" s="470"/>
    </row>
    <row r="29" spans="1:48" ht="45">
      <c r="A29" s="63" t="s">
        <v>48</v>
      </c>
      <c r="B29" s="60">
        <v>1034</v>
      </c>
      <c r="C29" s="60">
        <v>478</v>
      </c>
      <c r="D29" s="60">
        <v>458</v>
      </c>
      <c r="E29" s="60">
        <v>98</v>
      </c>
      <c r="F29" s="60">
        <v>3</v>
      </c>
      <c r="G29" s="60">
        <v>0.3</v>
      </c>
      <c r="H29" s="60">
        <v>3</v>
      </c>
      <c r="I29" s="60">
        <v>0.3</v>
      </c>
      <c r="J29" s="60">
        <v>0</v>
      </c>
      <c r="K29" s="60">
        <v>0</v>
      </c>
      <c r="L29" s="60">
        <v>3</v>
      </c>
      <c r="M29" s="60">
        <v>0.3</v>
      </c>
      <c r="N29" s="60">
        <v>0</v>
      </c>
      <c r="O29" s="60">
        <v>0</v>
      </c>
      <c r="P29" s="60">
        <v>3</v>
      </c>
      <c r="Q29" s="60">
        <v>0.3</v>
      </c>
      <c r="R29" s="60">
        <v>0</v>
      </c>
      <c r="S29" s="60">
        <v>0</v>
      </c>
      <c r="T29" s="60">
        <v>0</v>
      </c>
      <c r="U29" s="60">
        <v>0</v>
      </c>
      <c r="V29" s="60">
        <v>141</v>
      </c>
      <c r="W29" s="60">
        <v>13.6</v>
      </c>
      <c r="X29" s="60">
        <v>175</v>
      </c>
      <c r="Y29" s="60">
        <v>16.899999999999999</v>
      </c>
      <c r="Z29" s="60">
        <v>0</v>
      </c>
      <c r="AA29" s="60">
        <v>0</v>
      </c>
      <c r="AB29" s="60">
        <v>0</v>
      </c>
      <c r="AC29" s="60">
        <v>0</v>
      </c>
      <c r="AD29" s="60">
        <v>991</v>
      </c>
      <c r="AE29" s="60">
        <v>95.8</v>
      </c>
      <c r="AF29" s="60">
        <v>927</v>
      </c>
      <c r="AG29" s="60">
        <v>89.6</v>
      </c>
      <c r="AH29" s="60">
        <v>1034</v>
      </c>
      <c r="AI29" s="60">
        <v>100</v>
      </c>
      <c r="AJ29" s="60">
        <v>7</v>
      </c>
      <c r="AK29" s="60">
        <v>0</v>
      </c>
      <c r="AL29" s="60">
        <v>0</v>
      </c>
      <c r="AM29" s="60">
        <v>1</v>
      </c>
      <c r="AN29" s="60">
        <v>1</v>
      </c>
      <c r="AO29" s="60">
        <v>10</v>
      </c>
      <c r="AP29" s="60" t="s">
        <v>49</v>
      </c>
      <c r="AQ29" s="60">
        <v>3</v>
      </c>
      <c r="AR29" s="60">
        <v>75</v>
      </c>
      <c r="AS29" s="60">
        <v>1</v>
      </c>
      <c r="AT29" s="60" t="s">
        <v>49</v>
      </c>
      <c r="AU29" s="60" t="s">
        <v>49</v>
      </c>
      <c r="AV29" s="60" t="s">
        <v>49</v>
      </c>
    </row>
    <row r="30" spans="1:48">
      <c r="A30" s="169" t="s">
        <v>51</v>
      </c>
      <c r="B30" s="61">
        <v>42</v>
      </c>
      <c r="C30" s="61">
        <v>39</v>
      </c>
      <c r="D30" s="61">
        <v>4</v>
      </c>
      <c r="E30" s="61">
        <v>-1</v>
      </c>
      <c r="F30" s="61">
        <v>-5</v>
      </c>
      <c r="G30" s="61">
        <v>-0.5</v>
      </c>
      <c r="H30" s="61">
        <v>-3</v>
      </c>
      <c r="I30" s="61">
        <v>0</v>
      </c>
      <c r="J30" s="61">
        <v>0</v>
      </c>
      <c r="K30" s="61">
        <v>0</v>
      </c>
      <c r="L30" s="61">
        <v>-1</v>
      </c>
      <c r="M30" s="61">
        <v>0</v>
      </c>
      <c r="N30" s="61">
        <v>-2</v>
      </c>
      <c r="O30" s="61">
        <v>0</v>
      </c>
      <c r="P30" s="61">
        <v>-1</v>
      </c>
      <c r="Q30" s="61">
        <v>-0.1</v>
      </c>
      <c r="R30" s="61">
        <v>0</v>
      </c>
      <c r="S30" s="61">
        <v>0</v>
      </c>
      <c r="T30" s="61">
        <v>0</v>
      </c>
      <c r="U30" s="61">
        <v>0</v>
      </c>
      <c r="V30" s="61">
        <v>-851</v>
      </c>
      <c r="W30" s="61">
        <v>-86</v>
      </c>
      <c r="X30" s="61">
        <v>48</v>
      </c>
      <c r="Y30" s="61">
        <v>4.0999999999999996</v>
      </c>
      <c r="Z30" s="61">
        <v>-100</v>
      </c>
      <c r="AA30" s="61">
        <v>-10</v>
      </c>
      <c r="AB30" s="61">
        <v>0</v>
      </c>
      <c r="AC30" s="61">
        <v>0</v>
      </c>
      <c r="AD30" s="61">
        <v>43</v>
      </c>
      <c r="AE30" s="61">
        <v>0.2</v>
      </c>
      <c r="AF30" s="61">
        <v>-20</v>
      </c>
      <c r="AG30" s="61">
        <v>-5.9</v>
      </c>
      <c r="AH30" s="61">
        <v>42</v>
      </c>
      <c r="AI30" s="61">
        <v>0</v>
      </c>
      <c r="AJ30" s="61">
        <v>-985</v>
      </c>
      <c r="AK30" s="61">
        <v>0</v>
      </c>
      <c r="AL30" s="61">
        <v>0</v>
      </c>
      <c r="AM30" s="61">
        <v>0</v>
      </c>
      <c r="AN30" s="61">
        <v>0</v>
      </c>
      <c r="AO30" s="61">
        <v>0</v>
      </c>
      <c r="AP30" s="62" t="s">
        <v>64</v>
      </c>
      <c r="AQ30" s="61">
        <v>3</v>
      </c>
      <c r="AR30" s="61">
        <v>75</v>
      </c>
      <c r="AS30" s="61">
        <v>1</v>
      </c>
      <c r="AT30" s="62" t="s">
        <v>64</v>
      </c>
      <c r="AU30" s="62" t="s">
        <v>64</v>
      </c>
      <c r="AV30" s="62" t="s">
        <v>64</v>
      </c>
    </row>
    <row r="31" spans="1:48" ht="360">
      <c r="A31" s="63" t="s">
        <v>65</v>
      </c>
      <c r="B31" s="455" t="s">
        <v>3027</v>
      </c>
      <c r="C31" s="464"/>
      <c r="D31" s="464"/>
      <c r="E31" s="462"/>
      <c r="F31" s="455" t="s">
        <v>3028</v>
      </c>
      <c r="G31" s="464"/>
      <c r="H31" s="464"/>
      <c r="I31" s="464"/>
      <c r="J31" s="464"/>
      <c r="K31" s="462"/>
      <c r="L31" s="455" t="s">
        <v>3029</v>
      </c>
      <c r="M31" s="462"/>
      <c r="N31" s="455" t="s">
        <v>3030</v>
      </c>
      <c r="O31" s="462"/>
      <c r="P31" s="455" t="s">
        <v>3031</v>
      </c>
      <c r="Q31" s="464"/>
      <c r="R31" s="464"/>
      <c r="S31" s="464"/>
      <c r="T31" s="464"/>
      <c r="U31" s="462"/>
      <c r="V31" s="455" t="s">
        <v>3032</v>
      </c>
      <c r="W31" s="464"/>
      <c r="X31" s="464"/>
      <c r="Y31" s="464"/>
      <c r="Z31" s="464"/>
      <c r="AA31" s="464"/>
      <c r="AB31" s="464"/>
      <c r="AC31" s="462"/>
      <c r="AD31" s="455" t="s">
        <v>72</v>
      </c>
      <c r="AE31" s="462"/>
      <c r="AF31" s="455" t="s">
        <v>159</v>
      </c>
      <c r="AG31" s="462"/>
      <c r="AH31" s="455" t="s">
        <v>1352</v>
      </c>
      <c r="AI31" s="462"/>
      <c r="AJ31" s="60" t="s">
        <v>3033</v>
      </c>
      <c r="AK31" s="455" t="s">
        <v>76</v>
      </c>
      <c r="AL31" s="462"/>
      <c r="AM31" s="455" t="s">
        <v>77</v>
      </c>
      <c r="AN31" s="462"/>
      <c r="AO31" s="60" t="s">
        <v>910</v>
      </c>
      <c r="AP31" s="60" t="s">
        <v>3034</v>
      </c>
      <c r="AQ31" s="455" t="s">
        <v>3035</v>
      </c>
      <c r="AR31" s="462"/>
      <c r="AS31" s="60" t="s">
        <v>81</v>
      </c>
      <c r="AT31" s="60" t="s">
        <v>82</v>
      </c>
      <c r="AU31" s="60" t="s">
        <v>3036</v>
      </c>
      <c r="AV31" s="60" t="s">
        <v>220</v>
      </c>
    </row>
    <row r="32" spans="1:4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89">
    <mergeCell ref="F7:AJ7"/>
    <mergeCell ref="AK7:AP7"/>
    <mergeCell ref="AM21:AN21"/>
    <mergeCell ref="AQ21:AR21"/>
    <mergeCell ref="N21:O21"/>
    <mergeCell ref="V21:AC21"/>
    <mergeCell ref="AD21:AE21"/>
    <mergeCell ref="AF21:AG21"/>
    <mergeCell ref="AH21:AI21"/>
    <mergeCell ref="AK21:AL21"/>
    <mergeCell ref="P21:U21"/>
    <mergeCell ref="AP8:AP9"/>
    <mergeCell ref="AK8:AL9"/>
    <mergeCell ref="AM8:AN9"/>
    <mergeCell ref="AO8:AO9"/>
    <mergeCell ref="AJ8:AJ9"/>
    <mergeCell ref="AD8:AE9"/>
    <mergeCell ref="AD31:AE31"/>
    <mergeCell ref="AF31:AG31"/>
    <mergeCell ref="AH31:AI31"/>
    <mergeCell ref="AK31:AL31"/>
    <mergeCell ref="AK26:AL26"/>
    <mergeCell ref="A22:AV22"/>
    <mergeCell ref="AQ7:AR9"/>
    <mergeCell ref="AS7:AS9"/>
    <mergeCell ref="AF8:AG9"/>
    <mergeCell ref="AH8:AI9"/>
    <mergeCell ref="AT7:AT9"/>
    <mergeCell ref="AU7:AU9"/>
    <mergeCell ref="AV7:AV9"/>
    <mergeCell ref="P9:Q9"/>
    <mergeCell ref="R9:S9"/>
    <mergeCell ref="AM31:AN31"/>
    <mergeCell ref="AQ31:AR31"/>
    <mergeCell ref="B31:E31"/>
    <mergeCell ref="F31:K31"/>
    <mergeCell ref="L31:M31"/>
    <mergeCell ref="N31:O31"/>
    <mergeCell ref="AM26:AN26"/>
    <mergeCell ref="AP23:AV23"/>
    <mergeCell ref="V26:AC26"/>
    <mergeCell ref="AD26:AE26"/>
    <mergeCell ref="A27:AV27"/>
    <mergeCell ref="B26:E26"/>
    <mergeCell ref="P26:U26"/>
    <mergeCell ref="AP28:AV28"/>
    <mergeCell ref="AF26:AG26"/>
    <mergeCell ref="AH26:AI26"/>
    <mergeCell ref="AQ26:AR26"/>
    <mergeCell ref="A11:AV11"/>
    <mergeCell ref="A12:AV12"/>
    <mergeCell ref="AP13:AV13"/>
    <mergeCell ref="AM16:AN16"/>
    <mergeCell ref="AQ16:AR16"/>
    <mergeCell ref="V16:AC16"/>
    <mergeCell ref="AD16:AE16"/>
    <mergeCell ref="AF16:AG16"/>
    <mergeCell ref="AH16:AI16"/>
    <mergeCell ref="AK16:AL16"/>
    <mergeCell ref="AP18:AV18"/>
    <mergeCell ref="A17:AV17"/>
    <mergeCell ref="L21:M21"/>
    <mergeCell ref="V31:AC31"/>
    <mergeCell ref="A7:A10"/>
    <mergeCell ref="B7:E9"/>
    <mergeCell ref="P31:U31"/>
    <mergeCell ref="N26:O26"/>
    <mergeCell ref="P16:U16"/>
    <mergeCell ref="F26:K26"/>
    <mergeCell ref="L26:M26"/>
    <mergeCell ref="F16:K16"/>
    <mergeCell ref="B16:E16"/>
    <mergeCell ref="L16:M16"/>
    <mergeCell ref="N16:O16"/>
    <mergeCell ref="F21:K21"/>
    <mergeCell ref="B21:E21"/>
    <mergeCell ref="Z9:AA9"/>
    <mergeCell ref="AB9:AC9"/>
    <mergeCell ref="F8:K8"/>
    <mergeCell ref="L8:M9"/>
    <mergeCell ref="F9:G9"/>
    <mergeCell ref="H9:I9"/>
    <mergeCell ref="J9:K9"/>
    <mergeCell ref="N8:O9"/>
    <mergeCell ref="P8:U8"/>
    <mergeCell ref="T9:U9"/>
    <mergeCell ref="V8:AC8"/>
    <mergeCell ref="V9:W9"/>
    <mergeCell ref="X9:Y9"/>
  </mergeCells>
  <pageMargins left="0.7" right="0.7" top="0.75" bottom="0.75" header="0" footer="0"/>
  <pageSetup paperSize="9" scale="2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P1" zoomScale="60" zoomScaleNormal="48" workbookViewId="0">
      <selection activeCell="Q47" sqref="Q47"/>
    </sheetView>
  </sheetViews>
  <sheetFormatPr defaultColWidth="12.5703125" defaultRowHeight="15" customHeight="1"/>
  <cols>
    <col min="1" max="1" width="37.5703125" customWidth="1"/>
    <col min="2" max="6" width="12.5703125" customWidth="1"/>
  </cols>
  <sheetData>
    <row r="1" spans="1:48" ht="8.2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42"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28.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12.75">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63"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31.5" customHeight="1">
      <c r="A11" s="518" t="s">
        <v>3037</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29.25" customHeight="1">
      <c r="A12" s="519" t="s">
        <v>3038</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66" customHeight="1">
      <c r="A13" s="54" t="s">
        <v>46</v>
      </c>
      <c r="B13" s="49">
        <v>347</v>
      </c>
      <c r="C13" s="49">
        <v>0</v>
      </c>
      <c r="D13" s="49">
        <v>300</v>
      </c>
      <c r="E13" s="49">
        <v>47</v>
      </c>
      <c r="F13" s="49">
        <v>8</v>
      </c>
      <c r="G13" s="49">
        <v>2.2999999999999998</v>
      </c>
      <c r="H13" s="49">
        <v>1</v>
      </c>
      <c r="I13" s="49">
        <v>0.3</v>
      </c>
      <c r="J13" s="49">
        <v>3</v>
      </c>
      <c r="K13" s="49">
        <v>0.9</v>
      </c>
      <c r="L13" s="49">
        <v>1</v>
      </c>
      <c r="M13" s="49">
        <v>0.3</v>
      </c>
      <c r="N13" s="49">
        <v>0</v>
      </c>
      <c r="O13" s="49">
        <v>0</v>
      </c>
      <c r="P13" s="49">
        <v>0</v>
      </c>
      <c r="Q13" s="49">
        <v>0</v>
      </c>
      <c r="R13" s="49">
        <v>0</v>
      </c>
      <c r="S13" s="49">
        <v>0</v>
      </c>
      <c r="T13" s="49">
        <v>3</v>
      </c>
      <c r="U13" s="49">
        <v>0.9</v>
      </c>
      <c r="V13" s="49">
        <v>38</v>
      </c>
      <c r="W13" s="49">
        <v>11</v>
      </c>
      <c r="X13" s="49">
        <v>15</v>
      </c>
      <c r="Y13" s="49">
        <v>4</v>
      </c>
      <c r="Z13" s="49">
        <v>3</v>
      </c>
      <c r="AA13" s="49">
        <v>0.8</v>
      </c>
      <c r="AB13" s="49">
        <v>57</v>
      </c>
      <c r="AC13" s="49">
        <v>16</v>
      </c>
      <c r="AD13" s="49">
        <v>300</v>
      </c>
      <c r="AE13" s="49">
        <v>87</v>
      </c>
      <c r="AF13" s="49">
        <v>161</v>
      </c>
      <c r="AG13" s="49">
        <v>46.4</v>
      </c>
      <c r="AH13" s="49">
        <v>275</v>
      </c>
      <c r="AI13" s="49">
        <v>79</v>
      </c>
      <c r="AJ13" s="49">
        <v>0</v>
      </c>
      <c r="AK13" s="49">
        <v>1</v>
      </c>
      <c r="AL13" s="49">
        <v>1</v>
      </c>
      <c r="AM13" s="49">
        <v>1</v>
      </c>
      <c r="AN13" s="49">
        <v>1</v>
      </c>
      <c r="AO13" s="49">
        <v>4</v>
      </c>
      <c r="AP13" s="121"/>
      <c r="AQ13" s="121"/>
      <c r="AR13" s="121"/>
      <c r="AS13" s="121"/>
      <c r="AT13" s="121"/>
      <c r="AU13" s="121"/>
      <c r="AV13" s="121"/>
    </row>
    <row r="14" spans="1:48" ht="81" customHeight="1">
      <c r="A14" s="54" t="s">
        <v>48</v>
      </c>
      <c r="B14" s="50">
        <v>370</v>
      </c>
      <c r="C14" s="50">
        <v>0</v>
      </c>
      <c r="D14" s="50">
        <v>315</v>
      </c>
      <c r="E14" s="50">
        <v>55</v>
      </c>
      <c r="F14" s="50">
        <v>11</v>
      </c>
      <c r="G14" s="50">
        <v>3</v>
      </c>
      <c r="H14" s="50">
        <v>7</v>
      </c>
      <c r="I14" s="50">
        <v>2</v>
      </c>
      <c r="J14" s="50">
        <v>4</v>
      </c>
      <c r="K14" s="50">
        <v>1</v>
      </c>
      <c r="L14" s="50">
        <v>0</v>
      </c>
      <c r="M14" s="50">
        <v>0</v>
      </c>
      <c r="N14" s="50">
        <v>3</v>
      </c>
      <c r="O14" s="50">
        <v>0.8</v>
      </c>
      <c r="P14" s="50">
        <v>2</v>
      </c>
      <c r="Q14" s="50">
        <v>0.5</v>
      </c>
      <c r="R14" s="50">
        <v>0</v>
      </c>
      <c r="S14" s="50">
        <v>0</v>
      </c>
      <c r="T14" s="50">
        <v>2</v>
      </c>
      <c r="U14" s="50">
        <v>0.5</v>
      </c>
      <c r="V14" s="50">
        <v>40</v>
      </c>
      <c r="W14" s="50">
        <v>30</v>
      </c>
      <c r="X14" s="50">
        <v>15</v>
      </c>
      <c r="Y14" s="50">
        <v>4</v>
      </c>
      <c r="Z14" s="50">
        <v>0</v>
      </c>
      <c r="AA14" s="50">
        <v>0</v>
      </c>
      <c r="AB14" s="50">
        <v>296</v>
      </c>
      <c r="AC14" s="50">
        <v>80</v>
      </c>
      <c r="AD14" s="50">
        <v>300</v>
      </c>
      <c r="AE14" s="50">
        <v>81</v>
      </c>
      <c r="AF14" s="50">
        <v>112</v>
      </c>
      <c r="AG14" s="50">
        <v>30</v>
      </c>
      <c r="AH14" s="56">
        <v>295</v>
      </c>
      <c r="AI14" s="56">
        <v>80</v>
      </c>
      <c r="AJ14" s="56">
        <v>15</v>
      </c>
      <c r="AK14" s="56">
        <v>0</v>
      </c>
      <c r="AL14" s="56">
        <v>0</v>
      </c>
      <c r="AM14" s="56">
        <v>1</v>
      </c>
      <c r="AN14" s="56">
        <v>1</v>
      </c>
      <c r="AO14" s="56">
        <v>2</v>
      </c>
      <c r="AP14" s="56" t="s">
        <v>50</v>
      </c>
      <c r="AQ14" s="56">
        <v>0</v>
      </c>
      <c r="AR14" s="56">
        <v>0</v>
      </c>
      <c r="AS14" s="56">
        <v>1</v>
      </c>
      <c r="AT14" s="56" t="s">
        <v>49</v>
      </c>
      <c r="AU14" s="56" t="s">
        <v>50</v>
      </c>
      <c r="AV14" s="56" t="s">
        <v>49</v>
      </c>
    </row>
    <row r="15" spans="1:48" ht="50.25" customHeight="1">
      <c r="A15" s="122" t="s">
        <v>51</v>
      </c>
      <c r="B15" s="52" t="s">
        <v>738</v>
      </c>
      <c r="C15" s="52">
        <v>0</v>
      </c>
      <c r="D15" s="52" t="s">
        <v>92</v>
      </c>
      <c r="E15" s="52" t="s">
        <v>56</v>
      </c>
      <c r="F15" s="52" t="s">
        <v>53</v>
      </c>
      <c r="G15" s="52" t="s">
        <v>315</v>
      </c>
      <c r="H15" s="52" t="s">
        <v>63</v>
      </c>
      <c r="I15" s="52" t="s">
        <v>184</v>
      </c>
      <c r="J15" s="52" t="s">
        <v>95</v>
      </c>
      <c r="K15" s="52" t="s">
        <v>54</v>
      </c>
      <c r="L15" s="52">
        <v>-1</v>
      </c>
      <c r="M15" s="52">
        <v>0</v>
      </c>
      <c r="N15" s="52" t="s">
        <v>53</v>
      </c>
      <c r="O15" s="52" t="s">
        <v>315</v>
      </c>
      <c r="P15" s="52" t="s">
        <v>88</v>
      </c>
      <c r="Q15" s="52" t="s">
        <v>154</v>
      </c>
      <c r="R15" s="52">
        <v>0</v>
      </c>
      <c r="S15" s="52">
        <v>0</v>
      </c>
      <c r="T15" s="52">
        <v>-1</v>
      </c>
      <c r="U15" s="52">
        <v>0</v>
      </c>
      <c r="V15" s="52" t="s">
        <v>88</v>
      </c>
      <c r="W15" s="52" t="s">
        <v>111</v>
      </c>
      <c r="X15" s="52">
        <v>0</v>
      </c>
      <c r="Y15" s="52">
        <v>0</v>
      </c>
      <c r="Z15" s="52">
        <v>-3</v>
      </c>
      <c r="AA15" s="52">
        <v>-0.8</v>
      </c>
      <c r="AB15" s="52" t="s">
        <v>3039</v>
      </c>
      <c r="AC15" s="52" t="s">
        <v>59</v>
      </c>
      <c r="AD15" s="52">
        <v>0</v>
      </c>
      <c r="AE15" s="52">
        <v>-6</v>
      </c>
      <c r="AF15" s="52">
        <v>-49</v>
      </c>
      <c r="AG15" s="52">
        <v>-16.399999999999999</v>
      </c>
      <c r="AH15" s="52" t="s">
        <v>57</v>
      </c>
      <c r="AI15" s="52" t="s">
        <v>95</v>
      </c>
      <c r="AJ15" s="52" t="s">
        <v>92</v>
      </c>
      <c r="AK15" s="52">
        <v>-1</v>
      </c>
      <c r="AL15" s="52">
        <v>-1</v>
      </c>
      <c r="AM15" s="52">
        <v>0</v>
      </c>
      <c r="AN15" s="52">
        <v>0</v>
      </c>
      <c r="AO15" s="52">
        <v>-2</v>
      </c>
      <c r="AP15" s="52" t="s">
        <v>50</v>
      </c>
      <c r="AQ15" s="52">
        <v>0</v>
      </c>
      <c r="AR15" s="52">
        <v>0</v>
      </c>
      <c r="AS15" s="52" t="s">
        <v>95</v>
      </c>
      <c r="AT15" s="52" t="s">
        <v>49</v>
      </c>
      <c r="AU15" s="52" t="s">
        <v>50</v>
      </c>
      <c r="AV15" s="52" t="s">
        <v>49</v>
      </c>
    </row>
    <row r="16" spans="1:48" ht="409.5">
      <c r="A16" s="54" t="s">
        <v>65</v>
      </c>
      <c r="B16" s="463" t="s">
        <v>3040</v>
      </c>
      <c r="C16" s="464"/>
      <c r="D16" s="464"/>
      <c r="E16" s="462"/>
      <c r="F16" s="463" t="s">
        <v>3041</v>
      </c>
      <c r="G16" s="464"/>
      <c r="H16" s="464"/>
      <c r="I16" s="464"/>
      <c r="J16" s="464"/>
      <c r="K16" s="462"/>
      <c r="L16" s="463" t="s">
        <v>3042</v>
      </c>
      <c r="M16" s="462"/>
      <c r="N16" s="463" t="s">
        <v>3043</v>
      </c>
      <c r="O16" s="462"/>
      <c r="P16" s="463" t="s">
        <v>3044</v>
      </c>
      <c r="Q16" s="464"/>
      <c r="R16" s="464"/>
      <c r="S16" s="464"/>
      <c r="T16" s="464"/>
      <c r="U16" s="462"/>
      <c r="V16" s="463" t="s">
        <v>3045</v>
      </c>
      <c r="W16" s="464"/>
      <c r="X16" s="464"/>
      <c r="Y16" s="464"/>
      <c r="Z16" s="464"/>
      <c r="AA16" s="464"/>
      <c r="AB16" s="464"/>
      <c r="AC16" s="462"/>
      <c r="AD16" s="463" t="s">
        <v>3046</v>
      </c>
      <c r="AE16" s="462"/>
      <c r="AF16" s="463" t="s">
        <v>1354</v>
      </c>
      <c r="AG16" s="462"/>
      <c r="AH16" s="463" t="s">
        <v>3047</v>
      </c>
      <c r="AI16" s="462"/>
      <c r="AJ16" s="50" t="s">
        <v>3048</v>
      </c>
      <c r="AK16" s="463" t="s">
        <v>3049</v>
      </c>
      <c r="AL16" s="462"/>
      <c r="AM16" s="463" t="s">
        <v>3050</v>
      </c>
      <c r="AN16" s="462"/>
      <c r="AO16" s="50" t="s">
        <v>239</v>
      </c>
      <c r="AP16" s="50" t="s">
        <v>3051</v>
      </c>
      <c r="AQ16" s="463" t="s">
        <v>3052</v>
      </c>
      <c r="AR16" s="462"/>
      <c r="AS16" s="50" t="s">
        <v>81</v>
      </c>
      <c r="AT16" s="50" t="s">
        <v>82</v>
      </c>
      <c r="AU16" s="50" t="s">
        <v>131</v>
      </c>
      <c r="AV16" s="50" t="s">
        <v>735</v>
      </c>
    </row>
    <row r="17" spans="1:48" ht="18">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row>
    <row r="18" spans="1:48" ht="18">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row>
    <row r="19" spans="1:48" ht="12.75">
      <c r="A19" s="504"/>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0"/>
    </row>
    <row r="20" spans="1:48" ht="29.25" customHeight="1">
      <c r="A20" s="519" t="s">
        <v>3053</v>
      </c>
      <c r="B20" s="464"/>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2"/>
    </row>
    <row r="21" spans="1:48" ht="54">
      <c r="A21" s="54" t="s">
        <v>46</v>
      </c>
      <c r="B21" s="49">
        <v>249</v>
      </c>
      <c r="C21" s="49">
        <v>100</v>
      </c>
      <c r="D21" s="49">
        <v>126</v>
      </c>
      <c r="E21" s="49">
        <v>23</v>
      </c>
      <c r="F21" s="49">
        <v>1</v>
      </c>
      <c r="G21" s="49">
        <v>0.4</v>
      </c>
      <c r="H21" s="49">
        <v>1</v>
      </c>
      <c r="I21" s="49">
        <v>0.4</v>
      </c>
      <c r="J21" s="49">
        <v>0</v>
      </c>
      <c r="K21" s="49">
        <v>0</v>
      </c>
      <c r="L21" s="49">
        <v>1</v>
      </c>
      <c r="M21" s="49">
        <v>0.4</v>
      </c>
      <c r="N21" s="49">
        <v>0</v>
      </c>
      <c r="O21" s="49">
        <v>0</v>
      </c>
      <c r="P21" s="49">
        <v>2</v>
      </c>
      <c r="Q21" s="49">
        <v>0.8</v>
      </c>
      <c r="R21" s="49">
        <v>0</v>
      </c>
      <c r="S21" s="49">
        <v>0</v>
      </c>
      <c r="T21" s="49">
        <v>5</v>
      </c>
      <c r="U21" s="49">
        <v>2</v>
      </c>
      <c r="V21" s="49">
        <v>15</v>
      </c>
      <c r="W21" s="49">
        <v>6</v>
      </c>
      <c r="X21" s="49">
        <v>15</v>
      </c>
      <c r="Y21" s="49">
        <v>6</v>
      </c>
      <c r="Z21" s="49">
        <v>0</v>
      </c>
      <c r="AA21" s="49">
        <v>0</v>
      </c>
      <c r="AB21" s="49">
        <v>249</v>
      </c>
      <c r="AC21" s="49">
        <v>100</v>
      </c>
      <c r="AD21" s="49">
        <v>105</v>
      </c>
      <c r="AE21" s="49">
        <v>42.1</v>
      </c>
      <c r="AF21" s="49">
        <v>236</v>
      </c>
      <c r="AG21" s="49">
        <v>94.8</v>
      </c>
      <c r="AH21" s="49">
        <v>249</v>
      </c>
      <c r="AI21" s="49">
        <v>100</v>
      </c>
      <c r="AJ21" s="49">
        <v>5</v>
      </c>
      <c r="AK21" s="49">
        <v>0</v>
      </c>
      <c r="AL21" s="49">
        <v>0</v>
      </c>
      <c r="AM21" s="49">
        <v>0.5</v>
      </c>
      <c r="AN21" s="49">
        <v>1</v>
      </c>
      <c r="AO21" s="49">
        <v>0</v>
      </c>
      <c r="AP21" s="121"/>
      <c r="AQ21" s="121"/>
      <c r="AR21" s="121"/>
      <c r="AS21" s="121"/>
      <c r="AT21" s="121"/>
      <c r="AU21" s="121"/>
      <c r="AV21" s="121"/>
    </row>
    <row r="22" spans="1:48" ht="54">
      <c r="A22" s="54" t="s">
        <v>48</v>
      </c>
      <c r="B22" s="50">
        <v>242</v>
      </c>
      <c r="C22" s="50">
        <v>96</v>
      </c>
      <c r="D22" s="50">
        <v>128</v>
      </c>
      <c r="E22" s="50">
        <v>18</v>
      </c>
      <c r="F22" s="50">
        <v>0</v>
      </c>
      <c r="G22" s="50">
        <v>0</v>
      </c>
      <c r="H22" s="50">
        <v>0</v>
      </c>
      <c r="I22" s="50">
        <v>0</v>
      </c>
      <c r="J22" s="50">
        <v>0</v>
      </c>
      <c r="K22" s="50">
        <v>0</v>
      </c>
      <c r="L22" s="50">
        <v>0</v>
      </c>
      <c r="M22" s="50">
        <v>0</v>
      </c>
      <c r="N22" s="50">
        <v>0</v>
      </c>
      <c r="O22" s="50">
        <v>0</v>
      </c>
      <c r="P22" s="50">
        <v>0</v>
      </c>
      <c r="Q22" s="50">
        <v>0</v>
      </c>
      <c r="R22" s="50">
        <v>0</v>
      </c>
      <c r="S22" s="50">
        <v>0</v>
      </c>
      <c r="T22" s="50">
        <v>2</v>
      </c>
      <c r="U22" s="50" t="s">
        <v>86</v>
      </c>
      <c r="V22" s="50">
        <v>29</v>
      </c>
      <c r="W22" s="50">
        <v>12</v>
      </c>
      <c r="X22" s="50">
        <v>21</v>
      </c>
      <c r="Y22" s="50">
        <v>8.6</v>
      </c>
      <c r="Z22" s="50">
        <v>0</v>
      </c>
      <c r="AA22" s="50">
        <v>0</v>
      </c>
      <c r="AB22" s="50">
        <v>238</v>
      </c>
      <c r="AC22" s="50">
        <v>100</v>
      </c>
      <c r="AD22" s="50">
        <v>200</v>
      </c>
      <c r="AE22" s="50">
        <v>84</v>
      </c>
      <c r="AF22" s="50">
        <v>238</v>
      </c>
      <c r="AG22" s="50">
        <v>100</v>
      </c>
      <c r="AH22" s="56">
        <v>238</v>
      </c>
      <c r="AI22" s="56">
        <v>100</v>
      </c>
      <c r="AJ22" s="56">
        <v>6</v>
      </c>
      <c r="AK22" s="56">
        <v>0</v>
      </c>
      <c r="AL22" s="56">
        <v>0</v>
      </c>
      <c r="AM22" s="56" t="s">
        <v>87</v>
      </c>
      <c r="AN22" s="56">
        <v>1</v>
      </c>
      <c r="AO22" s="56">
        <v>0</v>
      </c>
      <c r="AP22" s="56" t="s">
        <v>49</v>
      </c>
      <c r="AQ22" s="56">
        <v>0</v>
      </c>
      <c r="AR22" s="56">
        <v>0</v>
      </c>
      <c r="AS22" s="56">
        <v>0</v>
      </c>
      <c r="AT22" s="56" t="s">
        <v>49</v>
      </c>
      <c r="AU22" s="56" t="s">
        <v>50</v>
      </c>
      <c r="AV22" s="56" t="s">
        <v>49</v>
      </c>
    </row>
    <row r="23" spans="1:48" ht="45">
      <c r="A23" s="122" t="s">
        <v>51</v>
      </c>
      <c r="B23" s="52">
        <v>-7</v>
      </c>
      <c r="C23" s="52">
        <v>-4</v>
      </c>
      <c r="D23" s="52" t="s">
        <v>88</v>
      </c>
      <c r="E23" s="52">
        <v>-5</v>
      </c>
      <c r="F23" s="52">
        <v>-1</v>
      </c>
      <c r="G23" s="52">
        <v>-0.4</v>
      </c>
      <c r="H23" s="52">
        <v>-1</v>
      </c>
      <c r="I23" s="52">
        <v>0</v>
      </c>
      <c r="J23" s="52">
        <v>0</v>
      </c>
      <c r="K23" s="52">
        <v>0</v>
      </c>
      <c r="L23" s="52">
        <v>-1</v>
      </c>
      <c r="M23" s="52">
        <v>0</v>
      </c>
      <c r="N23" s="52">
        <v>0</v>
      </c>
      <c r="O23" s="52">
        <v>0</v>
      </c>
      <c r="P23" s="52">
        <v>-2</v>
      </c>
      <c r="Q23" s="52">
        <v>-0.8</v>
      </c>
      <c r="R23" s="52">
        <v>0</v>
      </c>
      <c r="S23" s="52">
        <v>0</v>
      </c>
      <c r="T23" s="52">
        <v>-3</v>
      </c>
      <c r="U23" s="52">
        <v>-1</v>
      </c>
      <c r="V23" s="52" t="s">
        <v>419</v>
      </c>
      <c r="W23" s="52" t="s">
        <v>63</v>
      </c>
      <c r="X23" s="52" t="s">
        <v>63</v>
      </c>
      <c r="Y23" s="52" t="s">
        <v>499</v>
      </c>
      <c r="Z23" s="52">
        <v>0</v>
      </c>
      <c r="AA23" s="52">
        <v>0</v>
      </c>
      <c r="AB23" s="52">
        <v>-11</v>
      </c>
      <c r="AC23" s="52">
        <v>-4.5</v>
      </c>
      <c r="AD23" s="52" t="s">
        <v>3054</v>
      </c>
      <c r="AE23" s="52" t="s">
        <v>1727</v>
      </c>
      <c r="AF23" s="52" t="s">
        <v>88</v>
      </c>
      <c r="AG23" s="52" t="s">
        <v>639</v>
      </c>
      <c r="AH23" s="52">
        <v>-11</v>
      </c>
      <c r="AI23" s="52">
        <v>-4.5</v>
      </c>
      <c r="AJ23" s="52" t="s">
        <v>95</v>
      </c>
      <c r="AK23" s="52">
        <v>0</v>
      </c>
      <c r="AL23" s="52">
        <v>0</v>
      </c>
      <c r="AM23" s="52">
        <v>0</v>
      </c>
      <c r="AN23" s="52">
        <v>0</v>
      </c>
      <c r="AO23" s="52">
        <v>0</v>
      </c>
      <c r="AP23" s="52" t="s">
        <v>49</v>
      </c>
      <c r="AQ23" s="52">
        <v>0</v>
      </c>
      <c r="AR23" s="52">
        <v>0</v>
      </c>
      <c r="AS23" s="52">
        <v>0</v>
      </c>
      <c r="AT23" s="52" t="s">
        <v>49</v>
      </c>
      <c r="AU23" s="52" t="s">
        <v>50</v>
      </c>
      <c r="AV23" s="52" t="s">
        <v>49</v>
      </c>
    </row>
    <row r="24" spans="1:48" ht="409.5">
      <c r="A24" s="54" t="s">
        <v>65</v>
      </c>
      <c r="B24" s="463" t="s">
        <v>3055</v>
      </c>
      <c r="C24" s="464"/>
      <c r="D24" s="464"/>
      <c r="E24" s="462"/>
      <c r="F24" s="463" t="s">
        <v>3056</v>
      </c>
      <c r="G24" s="464"/>
      <c r="H24" s="464"/>
      <c r="I24" s="464"/>
      <c r="J24" s="464"/>
      <c r="K24" s="462"/>
      <c r="L24" s="463" t="s">
        <v>3057</v>
      </c>
      <c r="M24" s="462"/>
      <c r="N24" s="463" t="s">
        <v>3058</v>
      </c>
      <c r="O24" s="462"/>
      <c r="P24" s="463" t="s">
        <v>3059</v>
      </c>
      <c r="Q24" s="464"/>
      <c r="R24" s="464"/>
      <c r="S24" s="464"/>
      <c r="T24" s="464"/>
      <c r="U24" s="462"/>
      <c r="V24" s="463" t="s">
        <v>3060</v>
      </c>
      <c r="W24" s="464"/>
      <c r="X24" s="464"/>
      <c r="Y24" s="464"/>
      <c r="Z24" s="464"/>
      <c r="AA24" s="464"/>
      <c r="AB24" s="464"/>
      <c r="AC24" s="462"/>
      <c r="AD24" s="463" t="s">
        <v>72</v>
      </c>
      <c r="AE24" s="462"/>
      <c r="AF24" s="463" t="s">
        <v>73</v>
      </c>
      <c r="AG24" s="462"/>
      <c r="AH24" s="463" t="s">
        <v>3061</v>
      </c>
      <c r="AI24" s="462"/>
      <c r="AJ24" s="50" t="s">
        <v>3062</v>
      </c>
      <c r="AK24" s="463" t="s">
        <v>1366</v>
      </c>
      <c r="AL24" s="462"/>
      <c r="AM24" s="463" t="s">
        <v>3063</v>
      </c>
      <c r="AN24" s="462"/>
      <c r="AO24" s="50" t="s">
        <v>1360</v>
      </c>
      <c r="AP24" s="50" t="s">
        <v>3064</v>
      </c>
      <c r="AQ24" s="463" t="s">
        <v>3065</v>
      </c>
      <c r="AR24" s="462"/>
      <c r="AS24" s="50" t="s">
        <v>150</v>
      </c>
      <c r="AT24" s="50" t="s">
        <v>82</v>
      </c>
      <c r="AU24" s="50" t="s">
        <v>228</v>
      </c>
      <c r="AV24" s="50" t="s">
        <v>735</v>
      </c>
    </row>
    <row r="25" spans="1:48" ht="51.75" customHeight="1">
      <c r="A25" s="518" t="s">
        <v>3037</v>
      </c>
      <c r="B25" s="464"/>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2"/>
    </row>
    <row r="26" spans="1:48" ht="31.5" customHeight="1">
      <c r="A26" s="519" t="s">
        <v>3066</v>
      </c>
      <c r="B26" s="464"/>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2"/>
    </row>
    <row r="27" spans="1:48" ht="54">
      <c r="A27" s="54" t="s">
        <v>46</v>
      </c>
      <c r="B27" s="49">
        <v>216</v>
      </c>
      <c r="C27" s="49">
        <v>92</v>
      </c>
      <c r="D27" s="49">
        <v>115</v>
      </c>
      <c r="E27" s="49">
        <v>9</v>
      </c>
      <c r="F27" s="49">
        <v>4</v>
      </c>
      <c r="G27" s="49">
        <v>1.8</v>
      </c>
      <c r="H27" s="49">
        <v>1</v>
      </c>
      <c r="I27" s="49">
        <v>0.46</v>
      </c>
      <c r="J27" s="49">
        <v>3</v>
      </c>
      <c r="K27" s="49">
        <v>1.4</v>
      </c>
      <c r="L27" s="49">
        <v>0</v>
      </c>
      <c r="M27" s="49">
        <v>0</v>
      </c>
      <c r="N27" s="49">
        <v>0</v>
      </c>
      <c r="O27" s="49">
        <v>0</v>
      </c>
      <c r="P27" s="49">
        <v>0</v>
      </c>
      <c r="Q27" s="49">
        <v>0</v>
      </c>
      <c r="R27" s="49">
        <v>0</v>
      </c>
      <c r="S27" s="49">
        <v>0</v>
      </c>
      <c r="T27" s="49">
        <v>0</v>
      </c>
      <c r="U27" s="49">
        <v>0</v>
      </c>
      <c r="V27" s="49">
        <v>15</v>
      </c>
      <c r="W27" s="49">
        <v>6.9</v>
      </c>
      <c r="X27" s="49">
        <v>20</v>
      </c>
      <c r="Y27" s="49">
        <v>9.25</v>
      </c>
      <c r="Z27" s="49">
        <v>0</v>
      </c>
      <c r="AA27" s="49">
        <v>0</v>
      </c>
      <c r="AB27" s="49">
        <v>207</v>
      </c>
      <c r="AC27" s="49">
        <v>95.8</v>
      </c>
      <c r="AD27" s="49">
        <v>126</v>
      </c>
      <c r="AE27" s="49">
        <v>58</v>
      </c>
      <c r="AF27" s="49">
        <v>138</v>
      </c>
      <c r="AG27" s="49">
        <v>64</v>
      </c>
      <c r="AH27" s="49">
        <v>216</v>
      </c>
      <c r="AI27" s="49">
        <v>100</v>
      </c>
      <c r="AJ27" s="49">
        <v>5</v>
      </c>
      <c r="AK27" s="49">
        <v>0</v>
      </c>
      <c r="AL27" s="49">
        <v>0</v>
      </c>
      <c r="AM27" s="49">
        <v>1</v>
      </c>
      <c r="AN27" s="49">
        <v>1</v>
      </c>
      <c r="AO27" s="49">
        <v>4</v>
      </c>
      <c r="AP27" s="121"/>
      <c r="AQ27" s="121"/>
      <c r="AR27" s="121"/>
      <c r="AS27" s="121"/>
      <c r="AT27" s="121"/>
      <c r="AU27" s="121"/>
      <c r="AV27" s="121"/>
    </row>
    <row r="28" spans="1:48" ht="54">
      <c r="A28" s="54" t="s">
        <v>48</v>
      </c>
      <c r="B28" s="50">
        <v>227</v>
      </c>
      <c r="C28" s="50">
        <v>102</v>
      </c>
      <c r="D28" s="50">
        <v>113</v>
      </c>
      <c r="E28" s="50">
        <v>12</v>
      </c>
      <c r="F28" s="50">
        <v>4</v>
      </c>
      <c r="G28" s="50">
        <v>1.76</v>
      </c>
      <c r="H28" s="50">
        <v>2</v>
      </c>
      <c r="I28" s="50">
        <v>0.9</v>
      </c>
      <c r="J28" s="50">
        <v>3</v>
      </c>
      <c r="K28" s="50">
        <v>1.3</v>
      </c>
      <c r="L28" s="50">
        <v>0</v>
      </c>
      <c r="M28" s="50">
        <v>0</v>
      </c>
      <c r="N28" s="50">
        <v>0</v>
      </c>
      <c r="O28" s="50">
        <v>0</v>
      </c>
      <c r="P28" s="50">
        <v>0</v>
      </c>
      <c r="Q28" s="50">
        <v>0</v>
      </c>
      <c r="R28" s="50">
        <v>0</v>
      </c>
      <c r="S28" s="50">
        <v>0</v>
      </c>
      <c r="T28" s="50">
        <v>0</v>
      </c>
      <c r="U28" s="50">
        <v>0</v>
      </c>
      <c r="V28" s="50">
        <v>41</v>
      </c>
      <c r="W28" s="50">
        <v>89.4</v>
      </c>
      <c r="X28" s="50">
        <v>20</v>
      </c>
      <c r="Y28" s="50">
        <v>8.8000000000000007</v>
      </c>
      <c r="Z28" s="50">
        <v>0</v>
      </c>
      <c r="AA28" s="50">
        <v>0</v>
      </c>
      <c r="AB28" s="50">
        <v>162</v>
      </c>
      <c r="AC28" s="50">
        <v>71.400000000000006</v>
      </c>
      <c r="AD28" s="50">
        <v>171</v>
      </c>
      <c r="AE28" s="50">
        <v>75</v>
      </c>
      <c r="AF28" s="50">
        <v>0</v>
      </c>
      <c r="AG28" s="50">
        <v>0</v>
      </c>
      <c r="AH28" s="56">
        <v>227</v>
      </c>
      <c r="AI28" s="56">
        <v>100</v>
      </c>
      <c r="AJ28" s="56">
        <v>227</v>
      </c>
      <c r="AK28" s="56">
        <v>0</v>
      </c>
      <c r="AL28" s="56">
        <v>0</v>
      </c>
      <c r="AM28" s="56">
        <v>1</v>
      </c>
      <c r="AN28" s="56">
        <v>1</v>
      </c>
      <c r="AO28" s="56">
        <v>4</v>
      </c>
      <c r="AP28" s="56" t="s">
        <v>49</v>
      </c>
      <c r="AQ28" s="56">
        <v>1</v>
      </c>
      <c r="AR28" s="56">
        <v>23</v>
      </c>
      <c r="AS28" s="56">
        <v>1</v>
      </c>
      <c r="AT28" s="56" t="s">
        <v>50</v>
      </c>
      <c r="AU28" s="56" t="s">
        <v>50</v>
      </c>
      <c r="AV28" s="56" t="s">
        <v>49</v>
      </c>
    </row>
    <row r="29" spans="1:48" ht="45">
      <c r="A29" s="122" t="s">
        <v>51</v>
      </c>
      <c r="B29" s="192" t="s">
        <v>3067</v>
      </c>
      <c r="C29" s="52" t="s">
        <v>114</v>
      </c>
      <c r="D29" s="52">
        <v>-2</v>
      </c>
      <c r="E29" s="52" t="s">
        <v>53</v>
      </c>
      <c r="F29" s="52">
        <v>0</v>
      </c>
      <c r="G29" s="52">
        <v>-0.04</v>
      </c>
      <c r="H29" s="52" t="s">
        <v>95</v>
      </c>
      <c r="I29" s="160" t="s">
        <v>110</v>
      </c>
      <c r="J29" s="52">
        <v>0</v>
      </c>
      <c r="K29" s="52">
        <v>0</v>
      </c>
      <c r="L29" s="52">
        <v>0</v>
      </c>
      <c r="M29" s="52">
        <v>0</v>
      </c>
      <c r="N29" s="52">
        <v>0</v>
      </c>
      <c r="O29" s="52">
        <v>0</v>
      </c>
      <c r="P29" s="52">
        <v>0</v>
      </c>
      <c r="Q29" s="52">
        <v>0</v>
      </c>
      <c r="R29" s="52">
        <v>0</v>
      </c>
      <c r="S29" s="52">
        <v>0</v>
      </c>
      <c r="T29" s="52">
        <v>0</v>
      </c>
      <c r="U29" s="52">
        <v>0</v>
      </c>
      <c r="V29" s="52" t="s">
        <v>134</v>
      </c>
      <c r="W29" s="52" t="s">
        <v>3068</v>
      </c>
      <c r="X29" s="52">
        <v>0</v>
      </c>
      <c r="Y29" s="52">
        <v>0.45</v>
      </c>
      <c r="Z29" s="52">
        <v>0</v>
      </c>
      <c r="AA29" s="52">
        <v>0</v>
      </c>
      <c r="AB29" s="52">
        <v>-45</v>
      </c>
      <c r="AC29" s="52">
        <v>-19.8</v>
      </c>
      <c r="AD29" s="52" t="s">
        <v>1680</v>
      </c>
      <c r="AE29" s="52" t="s">
        <v>190</v>
      </c>
      <c r="AF29" s="52">
        <v>-138</v>
      </c>
      <c r="AG29" s="52">
        <v>-60.8</v>
      </c>
      <c r="AH29" s="52" t="s">
        <v>140</v>
      </c>
      <c r="AI29" s="52" t="s">
        <v>3069</v>
      </c>
      <c r="AJ29" s="52" t="s">
        <v>3070</v>
      </c>
      <c r="AK29" s="52">
        <v>0</v>
      </c>
      <c r="AL29" s="52">
        <v>0</v>
      </c>
      <c r="AM29" s="52">
        <v>0</v>
      </c>
      <c r="AN29" s="52">
        <v>0</v>
      </c>
      <c r="AO29" s="52">
        <v>0</v>
      </c>
      <c r="AP29" s="52" t="s">
        <v>49</v>
      </c>
      <c r="AQ29" s="52">
        <v>1</v>
      </c>
      <c r="AR29" s="52">
        <v>23</v>
      </c>
      <c r="AS29" s="52">
        <v>1</v>
      </c>
      <c r="AT29" s="52" t="s">
        <v>50</v>
      </c>
      <c r="AU29" s="52" t="s">
        <v>50</v>
      </c>
      <c r="AV29" s="52" t="s">
        <v>49</v>
      </c>
    </row>
    <row r="30" spans="1:48" ht="409.5">
      <c r="A30" s="54" t="s">
        <v>65</v>
      </c>
      <c r="B30" s="463" t="s">
        <v>3071</v>
      </c>
      <c r="C30" s="464"/>
      <c r="D30" s="464"/>
      <c r="E30" s="462"/>
      <c r="F30" s="463" t="s">
        <v>3072</v>
      </c>
      <c r="G30" s="464"/>
      <c r="H30" s="464"/>
      <c r="I30" s="464"/>
      <c r="J30" s="464"/>
      <c r="K30" s="462"/>
      <c r="L30" s="463" t="s">
        <v>3042</v>
      </c>
      <c r="M30" s="462"/>
      <c r="N30" s="463" t="s">
        <v>3073</v>
      </c>
      <c r="O30" s="462"/>
      <c r="P30" s="463" t="s">
        <v>3074</v>
      </c>
      <c r="Q30" s="464"/>
      <c r="R30" s="464"/>
      <c r="S30" s="464"/>
      <c r="T30" s="464"/>
      <c r="U30" s="462"/>
      <c r="V30" s="463" t="s">
        <v>3075</v>
      </c>
      <c r="W30" s="464"/>
      <c r="X30" s="464"/>
      <c r="Y30" s="464"/>
      <c r="Z30" s="464"/>
      <c r="AA30" s="464"/>
      <c r="AB30" s="464"/>
      <c r="AC30" s="462"/>
      <c r="AD30" s="463" t="s">
        <v>72</v>
      </c>
      <c r="AE30" s="462"/>
      <c r="AF30" s="463" t="s">
        <v>73</v>
      </c>
      <c r="AG30" s="462"/>
      <c r="AH30" s="463" t="s">
        <v>3076</v>
      </c>
      <c r="AI30" s="462"/>
      <c r="AJ30" s="50" t="s">
        <v>3077</v>
      </c>
      <c r="AK30" s="463" t="s">
        <v>456</v>
      </c>
      <c r="AL30" s="462"/>
      <c r="AM30" s="463" t="s">
        <v>3050</v>
      </c>
      <c r="AN30" s="462"/>
      <c r="AO30" s="50" t="s">
        <v>78</v>
      </c>
      <c r="AP30" s="50" t="s">
        <v>3078</v>
      </c>
      <c r="AQ30" s="463" t="s">
        <v>3079</v>
      </c>
      <c r="AR30" s="462"/>
      <c r="AS30" s="50" t="s">
        <v>81</v>
      </c>
      <c r="AT30" s="50" t="s">
        <v>130</v>
      </c>
      <c r="AU30" s="50" t="s">
        <v>131</v>
      </c>
      <c r="AV30" s="50" t="s">
        <v>312</v>
      </c>
    </row>
    <row r="31" spans="1:48" ht="57.75" customHeight="1">
      <c r="A31" s="518" t="s">
        <v>3037</v>
      </c>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2"/>
    </row>
    <row r="32" spans="1:48" ht="30" customHeight="1">
      <c r="A32" s="519" t="s">
        <v>3080</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2"/>
    </row>
    <row r="33" spans="1:48" ht="54">
      <c r="A33" s="54" t="s">
        <v>46</v>
      </c>
      <c r="B33" s="49">
        <v>156</v>
      </c>
      <c r="C33" s="49">
        <v>60</v>
      </c>
      <c r="D33" s="49">
        <v>81</v>
      </c>
      <c r="E33" s="49">
        <v>15</v>
      </c>
      <c r="F33" s="49">
        <v>4</v>
      </c>
      <c r="G33" s="49">
        <v>2.5</v>
      </c>
      <c r="H33" s="49">
        <v>2</v>
      </c>
      <c r="I33" s="49">
        <v>1</v>
      </c>
      <c r="J33" s="49">
        <v>0</v>
      </c>
      <c r="K33" s="49">
        <v>0</v>
      </c>
      <c r="L33" s="49">
        <v>1</v>
      </c>
      <c r="M33" s="49">
        <v>0.6</v>
      </c>
      <c r="N33" s="49">
        <v>0</v>
      </c>
      <c r="O33" s="49">
        <v>0</v>
      </c>
      <c r="P33" s="49">
        <v>1</v>
      </c>
      <c r="Q33" s="49">
        <v>0.6</v>
      </c>
      <c r="R33" s="49">
        <v>0</v>
      </c>
      <c r="S33" s="49">
        <v>0</v>
      </c>
      <c r="T33" s="49">
        <v>2</v>
      </c>
      <c r="U33" s="49">
        <v>1</v>
      </c>
      <c r="V33" s="49">
        <v>3</v>
      </c>
      <c r="W33" s="49">
        <v>2.5</v>
      </c>
      <c r="X33" s="49">
        <v>15</v>
      </c>
      <c r="Y33" s="49">
        <v>10</v>
      </c>
      <c r="Z33" s="49">
        <v>0</v>
      </c>
      <c r="AA33" s="49">
        <v>0</v>
      </c>
      <c r="AB33" s="49">
        <v>37</v>
      </c>
      <c r="AC33" s="49">
        <v>24</v>
      </c>
      <c r="AD33" s="49">
        <v>121</v>
      </c>
      <c r="AE33" s="49">
        <v>78</v>
      </c>
      <c r="AF33" s="49">
        <v>156</v>
      </c>
      <c r="AG33" s="49">
        <v>100</v>
      </c>
      <c r="AH33" s="49">
        <v>156</v>
      </c>
      <c r="AI33" s="49">
        <v>100</v>
      </c>
      <c r="AJ33" s="49">
        <v>2</v>
      </c>
      <c r="AK33" s="49">
        <v>0.5</v>
      </c>
      <c r="AL33" s="49">
        <v>1</v>
      </c>
      <c r="AM33" s="49">
        <v>0</v>
      </c>
      <c r="AN33" s="49">
        <v>0</v>
      </c>
      <c r="AO33" s="49">
        <v>1</v>
      </c>
      <c r="AP33" s="121"/>
      <c r="AQ33" s="121"/>
      <c r="AR33" s="121"/>
      <c r="AS33" s="121"/>
      <c r="AT33" s="121"/>
      <c r="AU33" s="121"/>
      <c r="AV33" s="121"/>
    </row>
    <row r="34" spans="1:48" ht="54">
      <c r="A34" s="54" t="s">
        <v>48</v>
      </c>
      <c r="B34" s="50">
        <v>147</v>
      </c>
      <c r="C34" s="50">
        <v>62</v>
      </c>
      <c r="D34" s="50">
        <v>65</v>
      </c>
      <c r="E34" s="50">
        <v>20</v>
      </c>
      <c r="F34" s="50">
        <v>4</v>
      </c>
      <c r="G34" s="50">
        <v>3</v>
      </c>
      <c r="H34" s="50">
        <v>2</v>
      </c>
      <c r="I34" s="50">
        <v>1</v>
      </c>
      <c r="J34" s="50">
        <v>0</v>
      </c>
      <c r="K34" s="50">
        <v>0</v>
      </c>
      <c r="L34" s="50">
        <v>1</v>
      </c>
      <c r="M34" s="50">
        <v>0.6</v>
      </c>
      <c r="N34" s="50">
        <v>0</v>
      </c>
      <c r="O34" s="50">
        <v>0</v>
      </c>
      <c r="P34" s="50">
        <v>0</v>
      </c>
      <c r="Q34" s="50">
        <v>0</v>
      </c>
      <c r="R34" s="50">
        <v>1</v>
      </c>
      <c r="S34" s="50">
        <v>0.1</v>
      </c>
      <c r="T34" s="50">
        <v>0</v>
      </c>
      <c r="U34" s="50">
        <v>0</v>
      </c>
      <c r="V34" s="50">
        <v>14</v>
      </c>
      <c r="W34" s="50">
        <v>9.5</v>
      </c>
      <c r="X34" s="50">
        <v>17</v>
      </c>
      <c r="Y34" s="50">
        <v>11.5</v>
      </c>
      <c r="Z34" s="50">
        <v>1</v>
      </c>
      <c r="AA34" s="50" t="s">
        <v>3081</v>
      </c>
      <c r="AB34" s="50">
        <v>25</v>
      </c>
      <c r="AC34" s="50">
        <v>17</v>
      </c>
      <c r="AD34" s="50">
        <v>119</v>
      </c>
      <c r="AE34" s="50">
        <v>80.900000000000006</v>
      </c>
      <c r="AF34" s="50">
        <v>147</v>
      </c>
      <c r="AG34" s="50">
        <v>100</v>
      </c>
      <c r="AH34" s="56">
        <v>8</v>
      </c>
      <c r="AI34" s="56">
        <v>5.4</v>
      </c>
      <c r="AJ34" s="56">
        <v>16</v>
      </c>
      <c r="AK34" s="56">
        <v>0</v>
      </c>
      <c r="AL34" s="56">
        <v>0</v>
      </c>
      <c r="AM34" s="56">
        <v>0</v>
      </c>
      <c r="AN34" s="56">
        <v>0</v>
      </c>
      <c r="AO34" s="56">
        <v>1</v>
      </c>
      <c r="AP34" s="56" t="s">
        <v>50</v>
      </c>
      <c r="AQ34" s="56">
        <v>0</v>
      </c>
      <c r="AR34" s="56">
        <v>0</v>
      </c>
      <c r="AS34" s="56">
        <v>1</v>
      </c>
      <c r="AT34" s="56" t="s">
        <v>50</v>
      </c>
      <c r="AU34" s="56" t="s">
        <v>49</v>
      </c>
      <c r="AV34" s="56" t="s">
        <v>50</v>
      </c>
    </row>
    <row r="35" spans="1:48" ht="45">
      <c r="A35" s="122" t="s">
        <v>51</v>
      </c>
      <c r="B35" s="52">
        <v>-9</v>
      </c>
      <c r="C35" s="52" t="s">
        <v>88</v>
      </c>
      <c r="D35" s="52">
        <v>-16</v>
      </c>
      <c r="E35" s="52" t="s">
        <v>52</v>
      </c>
      <c r="F35" s="52">
        <v>0</v>
      </c>
      <c r="G35" s="52">
        <v>-0.5</v>
      </c>
      <c r="H35" s="52">
        <v>0</v>
      </c>
      <c r="I35" s="52">
        <v>0</v>
      </c>
      <c r="J35" s="52">
        <v>0</v>
      </c>
      <c r="K35" s="52">
        <v>0</v>
      </c>
      <c r="L35" s="52">
        <v>0</v>
      </c>
      <c r="M35" s="160">
        <v>0</v>
      </c>
      <c r="N35" s="52">
        <v>0</v>
      </c>
      <c r="O35" s="52">
        <v>0</v>
      </c>
      <c r="P35" s="52">
        <v>-1</v>
      </c>
      <c r="Q35" s="52">
        <v>-0.6</v>
      </c>
      <c r="R35" s="52" t="s">
        <v>95</v>
      </c>
      <c r="S35" s="52" t="s">
        <v>55</v>
      </c>
      <c r="T35" s="52">
        <v>-2</v>
      </c>
      <c r="U35" s="52">
        <v>-1</v>
      </c>
      <c r="V35" s="52" t="s">
        <v>140</v>
      </c>
      <c r="W35" s="52" t="s">
        <v>182</v>
      </c>
      <c r="X35" s="52" t="s">
        <v>88</v>
      </c>
      <c r="Y35" s="52" t="s">
        <v>480</v>
      </c>
      <c r="Z35" s="52" t="s">
        <v>95</v>
      </c>
      <c r="AA35" s="52" t="s">
        <v>186</v>
      </c>
      <c r="AB35" s="52">
        <v>-12</v>
      </c>
      <c r="AC35" s="52">
        <v>-7</v>
      </c>
      <c r="AD35" s="52">
        <v>-2</v>
      </c>
      <c r="AE35" s="52">
        <v>-2.9</v>
      </c>
      <c r="AF35" s="52">
        <v>-9</v>
      </c>
      <c r="AG35" s="52">
        <v>0</v>
      </c>
      <c r="AH35" s="52">
        <v>-148</v>
      </c>
      <c r="AI35" s="52">
        <v>-94.6</v>
      </c>
      <c r="AJ35" s="52" t="s">
        <v>419</v>
      </c>
      <c r="AK35" s="52">
        <v>-0.5</v>
      </c>
      <c r="AL35" s="52">
        <v>-1</v>
      </c>
      <c r="AM35" s="52">
        <v>0</v>
      </c>
      <c r="AN35" s="52">
        <v>0</v>
      </c>
      <c r="AO35" s="52">
        <v>0</v>
      </c>
      <c r="AP35" s="52" t="s">
        <v>50</v>
      </c>
      <c r="AQ35" s="52">
        <v>0</v>
      </c>
      <c r="AR35" s="52">
        <v>0</v>
      </c>
      <c r="AS35" s="52">
        <v>1</v>
      </c>
      <c r="AT35" s="52" t="s">
        <v>50</v>
      </c>
      <c r="AU35" s="52" t="s">
        <v>49</v>
      </c>
      <c r="AV35" s="52" t="s">
        <v>50</v>
      </c>
    </row>
    <row r="36" spans="1:48" ht="409.5">
      <c r="A36" s="54" t="s">
        <v>65</v>
      </c>
      <c r="B36" s="463" t="s">
        <v>3082</v>
      </c>
      <c r="C36" s="464"/>
      <c r="D36" s="464"/>
      <c r="E36" s="462"/>
      <c r="F36" s="463" t="s">
        <v>3083</v>
      </c>
      <c r="G36" s="464"/>
      <c r="H36" s="464"/>
      <c r="I36" s="464"/>
      <c r="J36" s="464"/>
      <c r="K36" s="462"/>
      <c r="L36" s="463" t="s">
        <v>3042</v>
      </c>
      <c r="M36" s="462"/>
      <c r="N36" s="463" t="s">
        <v>3084</v>
      </c>
      <c r="O36" s="462"/>
      <c r="P36" s="463" t="s">
        <v>3085</v>
      </c>
      <c r="Q36" s="464"/>
      <c r="R36" s="464"/>
      <c r="S36" s="464"/>
      <c r="T36" s="464"/>
      <c r="U36" s="462"/>
      <c r="V36" s="463" t="s">
        <v>3086</v>
      </c>
      <c r="W36" s="464"/>
      <c r="X36" s="464"/>
      <c r="Y36" s="464"/>
      <c r="Z36" s="464"/>
      <c r="AA36" s="464"/>
      <c r="AB36" s="464"/>
      <c r="AC36" s="462"/>
      <c r="AD36" s="463" t="s">
        <v>3087</v>
      </c>
      <c r="AE36" s="462"/>
      <c r="AF36" s="463" t="s">
        <v>1354</v>
      </c>
      <c r="AG36" s="462"/>
      <c r="AH36" s="463" t="s">
        <v>3088</v>
      </c>
      <c r="AI36" s="462"/>
      <c r="AJ36" s="50" t="s">
        <v>3089</v>
      </c>
      <c r="AK36" s="463" t="s">
        <v>2570</v>
      </c>
      <c r="AL36" s="462"/>
      <c r="AM36" s="463" t="s">
        <v>3090</v>
      </c>
      <c r="AN36" s="462"/>
      <c r="AO36" s="50" t="s">
        <v>910</v>
      </c>
      <c r="AP36" s="50" t="s">
        <v>3091</v>
      </c>
      <c r="AQ36" s="463" t="s">
        <v>3065</v>
      </c>
      <c r="AR36" s="462"/>
      <c r="AS36" s="50" t="s">
        <v>81</v>
      </c>
      <c r="AT36" s="50" t="s">
        <v>82</v>
      </c>
      <c r="AU36" s="50" t="s">
        <v>3092</v>
      </c>
      <c r="AV36" s="50" t="s">
        <v>3093</v>
      </c>
    </row>
    <row r="37" spans="1:48" ht="57.75" customHeight="1">
      <c r="A37" s="518" t="s">
        <v>3037</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2"/>
    </row>
    <row r="38" spans="1:48" ht="31.5" customHeight="1">
      <c r="A38" s="519" t="s">
        <v>3094</v>
      </c>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2"/>
    </row>
    <row r="39" spans="1:48" ht="54">
      <c r="A39" s="54" t="s">
        <v>46</v>
      </c>
      <c r="B39" s="49">
        <v>165</v>
      </c>
      <c r="C39" s="49">
        <v>82</v>
      </c>
      <c r="D39" s="49">
        <v>74</v>
      </c>
      <c r="E39" s="49">
        <v>9</v>
      </c>
      <c r="F39" s="49">
        <v>5</v>
      </c>
      <c r="G39" s="49">
        <v>3</v>
      </c>
      <c r="H39" s="49">
        <v>1</v>
      </c>
      <c r="I39" s="49">
        <v>0.6</v>
      </c>
      <c r="J39" s="49">
        <v>0</v>
      </c>
      <c r="K39" s="49">
        <v>0</v>
      </c>
      <c r="L39" s="49">
        <v>1</v>
      </c>
      <c r="M39" s="49">
        <v>0.6</v>
      </c>
      <c r="N39" s="49">
        <v>0</v>
      </c>
      <c r="O39" s="49">
        <v>0</v>
      </c>
      <c r="P39" s="49">
        <v>0</v>
      </c>
      <c r="Q39" s="49">
        <v>0</v>
      </c>
      <c r="R39" s="49">
        <v>0</v>
      </c>
      <c r="S39" s="49">
        <v>0</v>
      </c>
      <c r="T39" s="49">
        <v>1</v>
      </c>
      <c r="U39" s="49">
        <v>0.6</v>
      </c>
      <c r="V39" s="49">
        <v>10</v>
      </c>
      <c r="W39" s="49">
        <v>6</v>
      </c>
      <c r="X39" s="49">
        <v>20</v>
      </c>
      <c r="Y39" s="49">
        <v>12</v>
      </c>
      <c r="Z39" s="49">
        <v>0</v>
      </c>
      <c r="AA39" s="49">
        <v>0</v>
      </c>
      <c r="AB39" s="49">
        <v>30</v>
      </c>
      <c r="AC39" s="49">
        <v>18</v>
      </c>
      <c r="AD39" s="49">
        <v>45</v>
      </c>
      <c r="AE39" s="49">
        <v>28</v>
      </c>
      <c r="AF39" s="49">
        <v>165</v>
      </c>
      <c r="AG39" s="49">
        <v>100</v>
      </c>
      <c r="AH39" s="49">
        <v>165</v>
      </c>
      <c r="AI39" s="49">
        <v>100</v>
      </c>
      <c r="AJ39" s="49">
        <v>1</v>
      </c>
      <c r="AK39" s="49">
        <v>0</v>
      </c>
      <c r="AL39" s="49">
        <v>0</v>
      </c>
      <c r="AM39" s="49">
        <v>0</v>
      </c>
      <c r="AN39" s="49">
        <v>0</v>
      </c>
      <c r="AO39" s="49">
        <v>0</v>
      </c>
      <c r="AP39" s="121"/>
      <c r="AQ39" s="121"/>
      <c r="AR39" s="121"/>
      <c r="AS39" s="121"/>
      <c r="AT39" s="121"/>
      <c r="AU39" s="121"/>
      <c r="AV39" s="121"/>
    </row>
    <row r="40" spans="1:48" ht="54">
      <c r="A40" s="54" t="s">
        <v>48</v>
      </c>
      <c r="B40" s="49">
        <v>158</v>
      </c>
      <c r="C40" s="49">
        <v>67</v>
      </c>
      <c r="D40" s="49">
        <v>82</v>
      </c>
      <c r="E40" s="49">
        <v>9</v>
      </c>
      <c r="F40" s="49">
        <v>8</v>
      </c>
      <c r="G40" s="49">
        <v>3</v>
      </c>
      <c r="H40" s="49">
        <v>2</v>
      </c>
      <c r="I40" s="49">
        <v>0.6</v>
      </c>
      <c r="J40" s="49">
        <v>3</v>
      </c>
      <c r="K40" s="49">
        <v>1.8</v>
      </c>
      <c r="L40" s="49">
        <v>1</v>
      </c>
      <c r="M40" s="49">
        <v>0.6</v>
      </c>
      <c r="N40" s="49">
        <v>0</v>
      </c>
      <c r="O40" s="49">
        <v>0</v>
      </c>
      <c r="P40" s="49">
        <v>0</v>
      </c>
      <c r="Q40" s="49">
        <v>0</v>
      </c>
      <c r="R40" s="49">
        <v>0</v>
      </c>
      <c r="S40" s="49">
        <v>0</v>
      </c>
      <c r="T40" s="49">
        <v>2</v>
      </c>
      <c r="U40" s="49">
        <v>1.2</v>
      </c>
      <c r="V40" s="49">
        <v>26</v>
      </c>
      <c r="W40" s="49">
        <v>6</v>
      </c>
      <c r="X40" s="49">
        <v>20</v>
      </c>
      <c r="Y40" s="49">
        <v>12</v>
      </c>
      <c r="Z40" s="49">
        <v>0</v>
      </c>
      <c r="AA40" s="49">
        <v>0</v>
      </c>
      <c r="AB40" s="49">
        <v>30</v>
      </c>
      <c r="AC40" s="49">
        <v>18</v>
      </c>
      <c r="AD40" s="49">
        <v>86</v>
      </c>
      <c r="AE40" s="49">
        <v>55</v>
      </c>
      <c r="AF40" s="49">
        <v>158</v>
      </c>
      <c r="AG40" s="49">
        <v>100</v>
      </c>
      <c r="AH40" s="49">
        <v>158</v>
      </c>
      <c r="AI40" s="49">
        <v>100</v>
      </c>
      <c r="AJ40" s="49">
        <v>7</v>
      </c>
      <c r="AK40" s="49">
        <v>0</v>
      </c>
      <c r="AL40" s="49">
        <v>0</v>
      </c>
      <c r="AM40" s="49">
        <v>0</v>
      </c>
      <c r="AN40" s="49">
        <v>0</v>
      </c>
      <c r="AO40" s="49">
        <v>0</v>
      </c>
      <c r="AP40" s="56" t="s">
        <v>49</v>
      </c>
      <c r="AQ40" s="56">
        <v>0</v>
      </c>
      <c r="AR40" s="56">
        <v>0</v>
      </c>
      <c r="AS40" s="56">
        <v>1</v>
      </c>
      <c r="AT40" s="56" t="s">
        <v>50</v>
      </c>
      <c r="AU40" s="56" t="s">
        <v>50</v>
      </c>
      <c r="AV40" s="56" t="s">
        <v>49</v>
      </c>
    </row>
    <row r="41" spans="1:48" ht="45">
      <c r="A41" s="122" t="s">
        <v>51</v>
      </c>
      <c r="B41" s="52">
        <v>-7</v>
      </c>
      <c r="C41" s="52">
        <v>-15</v>
      </c>
      <c r="D41" s="52" t="s">
        <v>56</v>
      </c>
      <c r="E41" s="52">
        <v>0</v>
      </c>
      <c r="F41" s="52" t="s">
        <v>53</v>
      </c>
      <c r="G41" s="52" t="s">
        <v>641</v>
      </c>
      <c r="H41" s="52" t="s">
        <v>95</v>
      </c>
      <c r="I41" s="52">
        <v>0.6</v>
      </c>
      <c r="J41" s="52" t="s">
        <v>53</v>
      </c>
      <c r="K41" s="52" t="s">
        <v>641</v>
      </c>
      <c r="L41" s="52">
        <v>0</v>
      </c>
      <c r="M41" s="52">
        <v>0</v>
      </c>
      <c r="N41" s="52">
        <v>0</v>
      </c>
      <c r="O41" s="52">
        <v>0</v>
      </c>
      <c r="P41" s="52">
        <v>0</v>
      </c>
      <c r="Q41" s="52">
        <v>0</v>
      </c>
      <c r="R41" s="52">
        <v>0</v>
      </c>
      <c r="S41" s="52">
        <v>0</v>
      </c>
      <c r="T41" s="52" t="s">
        <v>95</v>
      </c>
      <c r="U41" s="52" t="s">
        <v>111</v>
      </c>
      <c r="V41" s="52" t="s">
        <v>545</v>
      </c>
      <c r="W41" s="52" t="s">
        <v>114</v>
      </c>
      <c r="X41" s="52">
        <v>0</v>
      </c>
      <c r="Y41" s="52">
        <v>0</v>
      </c>
      <c r="Z41" s="52">
        <v>0</v>
      </c>
      <c r="AA41" s="52">
        <v>0</v>
      </c>
      <c r="AB41" s="52">
        <v>0</v>
      </c>
      <c r="AC41" s="52">
        <v>0</v>
      </c>
      <c r="AD41" s="52" t="s">
        <v>743</v>
      </c>
      <c r="AE41" s="52" t="s">
        <v>134</v>
      </c>
      <c r="AF41" s="52">
        <v>-7</v>
      </c>
      <c r="AG41" s="52">
        <v>0</v>
      </c>
      <c r="AH41" s="52">
        <v>-7</v>
      </c>
      <c r="AI41" s="52">
        <v>0</v>
      </c>
      <c r="AJ41" s="52" t="s">
        <v>63</v>
      </c>
      <c r="AK41" s="52">
        <v>0</v>
      </c>
      <c r="AL41" s="52">
        <v>0</v>
      </c>
      <c r="AM41" s="52">
        <v>0</v>
      </c>
      <c r="AN41" s="52">
        <v>0</v>
      </c>
      <c r="AO41" s="52">
        <v>0</v>
      </c>
      <c r="AP41" s="52" t="s">
        <v>49</v>
      </c>
      <c r="AQ41" s="52">
        <v>0</v>
      </c>
      <c r="AR41" s="52">
        <v>0</v>
      </c>
      <c r="AS41" s="52">
        <v>1</v>
      </c>
      <c r="AT41" s="52" t="s">
        <v>50</v>
      </c>
      <c r="AU41" s="52" t="s">
        <v>50</v>
      </c>
      <c r="AV41" s="52" t="s">
        <v>49</v>
      </c>
    </row>
    <row r="42" spans="1:48" ht="409.5">
      <c r="A42" s="54" t="s">
        <v>65</v>
      </c>
      <c r="B42" s="463" t="s">
        <v>3095</v>
      </c>
      <c r="C42" s="464"/>
      <c r="D42" s="464"/>
      <c r="E42" s="462"/>
      <c r="F42" s="463" t="s">
        <v>3096</v>
      </c>
      <c r="G42" s="464"/>
      <c r="H42" s="464"/>
      <c r="I42" s="464"/>
      <c r="J42" s="464"/>
      <c r="K42" s="462"/>
      <c r="L42" s="463" t="s">
        <v>3097</v>
      </c>
      <c r="M42" s="462"/>
      <c r="N42" s="463" t="s">
        <v>3098</v>
      </c>
      <c r="O42" s="462"/>
      <c r="P42" s="463" t="s">
        <v>3099</v>
      </c>
      <c r="Q42" s="464"/>
      <c r="R42" s="464"/>
      <c r="S42" s="464"/>
      <c r="T42" s="464"/>
      <c r="U42" s="462"/>
      <c r="V42" s="463" t="s">
        <v>3100</v>
      </c>
      <c r="W42" s="464"/>
      <c r="X42" s="464"/>
      <c r="Y42" s="464"/>
      <c r="Z42" s="464"/>
      <c r="AA42" s="464"/>
      <c r="AB42" s="464"/>
      <c r="AC42" s="462"/>
      <c r="AD42" s="463" t="s">
        <v>72</v>
      </c>
      <c r="AE42" s="462"/>
      <c r="AF42" s="463" t="s">
        <v>3101</v>
      </c>
      <c r="AG42" s="462"/>
      <c r="AH42" s="463" t="s">
        <v>3102</v>
      </c>
      <c r="AI42" s="462"/>
      <c r="AJ42" s="50" t="s">
        <v>3103</v>
      </c>
      <c r="AK42" s="463" t="s">
        <v>1366</v>
      </c>
      <c r="AL42" s="462"/>
      <c r="AM42" s="463" t="s">
        <v>3104</v>
      </c>
      <c r="AN42" s="462"/>
      <c r="AO42" s="50" t="s">
        <v>161</v>
      </c>
      <c r="AP42" s="50" t="s">
        <v>3105</v>
      </c>
      <c r="AQ42" s="463" t="s">
        <v>3106</v>
      </c>
      <c r="AR42" s="462"/>
      <c r="AS42" s="50" t="s">
        <v>81</v>
      </c>
      <c r="AT42" s="50" t="s">
        <v>130</v>
      </c>
      <c r="AU42" s="50" t="s">
        <v>131</v>
      </c>
      <c r="AV42" s="50" t="s">
        <v>3093</v>
      </c>
    </row>
    <row r="43" spans="1:48" ht="47.25" customHeight="1">
      <c r="A43" s="518" t="s">
        <v>3037</v>
      </c>
      <c r="B43" s="464"/>
      <c r="C43" s="464"/>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2"/>
    </row>
    <row r="44" spans="1:48" ht="27.75" customHeight="1">
      <c r="A44" s="519" t="s">
        <v>3107</v>
      </c>
      <c r="B44" s="464"/>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2"/>
    </row>
    <row r="45" spans="1:48" ht="54">
      <c r="A45" s="54" t="s">
        <v>46</v>
      </c>
      <c r="B45" s="49">
        <v>178</v>
      </c>
      <c r="C45" s="49">
        <v>75</v>
      </c>
      <c r="D45" s="49">
        <v>82</v>
      </c>
      <c r="E45" s="49">
        <v>21</v>
      </c>
      <c r="F45" s="49">
        <v>2</v>
      </c>
      <c r="G45" s="49">
        <v>1</v>
      </c>
      <c r="H45" s="49">
        <v>0</v>
      </c>
      <c r="I45" s="49">
        <v>0</v>
      </c>
      <c r="J45" s="49">
        <v>0</v>
      </c>
      <c r="K45" s="49">
        <v>0</v>
      </c>
      <c r="L45" s="49">
        <v>0</v>
      </c>
      <c r="M45" s="49">
        <v>0</v>
      </c>
      <c r="N45" s="49">
        <v>0</v>
      </c>
      <c r="O45" s="49">
        <v>0</v>
      </c>
      <c r="P45" s="49">
        <v>2</v>
      </c>
      <c r="Q45" s="49">
        <v>1</v>
      </c>
      <c r="R45" s="49">
        <v>0</v>
      </c>
      <c r="S45" s="49">
        <v>0</v>
      </c>
      <c r="T45" s="49">
        <v>8</v>
      </c>
      <c r="U45" s="49">
        <v>4</v>
      </c>
      <c r="V45" s="49">
        <v>5</v>
      </c>
      <c r="W45" s="49">
        <v>3</v>
      </c>
      <c r="X45" s="49">
        <v>20</v>
      </c>
      <c r="Y45" s="49">
        <v>11</v>
      </c>
      <c r="Z45" s="49">
        <v>1</v>
      </c>
      <c r="AA45" s="49">
        <v>0.5</v>
      </c>
      <c r="AB45" s="49">
        <v>162</v>
      </c>
      <c r="AC45" s="49">
        <v>91</v>
      </c>
      <c r="AD45" s="49">
        <v>123</v>
      </c>
      <c r="AE45" s="49">
        <v>69</v>
      </c>
      <c r="AF45" s="49">
        <v>151</v>
      </c>
      <c r="AG45" s="49">
        <v>84</v>
      </c>
      <c r="AH45" s="49">
        <v>103</v>
      </c>
      <c r="AI45" s="49">
        <v>58</v>
      </c>
      <c r="AJ45" s="49">
        <v>0</v>
      </c>
      <c r="AK45" s="49">
        <v>0</v>
      </c>
      <c r="AL45" s="49">
        <v>0</v>
      </c>
      <c r="AM45" s="49">
        <v>1</v>
      </c>
      <c r="AN45" s="49">
        <v>1</v>
      </c>
      <c r="AO45" s="49">
        <v>3</v>
      </c>
      <c r="AP45" s="121"/>
      <c r="AQ45" s="121"/>
      <c r="AR45" s="121"/>
      <c r="AS45" s="121"/>
      <c r="AT45" s="121"/>
      <c r="AU45" s="121"/>
      <c r="AV45" s="121"/>
    </row>
    <row r="46" spans="1:48" ht="54">
      <c r="A46" s="54" t="s">
        <v>48</v>
      </c>
      <c r="B46" s="50">
        <v>173</v>
      </c>
      <c r="C46" s="50">
        <v>73</v>
      </c>
      <c r="D46" s="50">
        <v>86</v>
      </c>
      <c r="E46" s="50">
        <v>14</v>
      </c>
      <c r="F46" s="50">
        <v>2</v>
      </c>
      <c r="G46" s="50">
        <v>1</v>
      </c>
      <c r="H46" s="50">
        <v>1</v>
      </c>
      <c r="I46" s="50">
        <v>0.5</v>
      </c>
      <c r="J46" s="50">
        <v>0</v>
      </c>
      <c r="K46" s="50">
        <v>0</v>
      </c>
      <c r="L46" s="50">
        <v>0</v>
      </c>
      <c r="M46" s="50">
        <v>0</v>
      </c>
      <c r="N46" s="50">
        <v>0</v>
      </c>
      <c r="O46" s="50">
        <v>0</v>
      </c>
      <c r="P46" s="50">
        <v>0</v>
      </c>
      <c r="Q46" s="50">
        <v>0</v>
      </c>
      <c r="R46" s="50">
        <v>0</v>
      </c>
      <c r="S46" s="50">
        <v>0</v>
      </c>
      <c r="T46" s="50">
        <v>2</v>
      </c>
      <c r="U46" s="50">
        <v>1</v>
      </c>
      <c r="V46" s="50">
        <v>60</v>
      </c>
      <c r="W46" s="50">
        <v>35</v>
      </c>
      <c r="X46" s="50">
        <v>20</v>
      </c>
      <c r="Y46" s="50">
        <v>11.5</v>
      </c>
      <c r="Z46" s="50">
        <v>0</v>
      </c>
      <c r="AA46" s="50">
        <v>0</v>
      </c>
      <c r="AB46" s="50">
        <v>153</v>
      </c>
      <c r="AC46" s="50">
        <v>88</v>
      </c>
      <c r="AD46" s="50">
        <v>142</v>
      </c>
      <c r="AE46" s="50">
        <v>82</v>
      </c>
      <c r="AF46" s="50">
        <v>168</v>
      </c>
      <c r="AG46" s="50">
        <v>97</v>
      </c>
      <c r="AH46" s="56">
        <v>168</v>
      </c>
      <c r="AI46" s="56">
        <v>97</v>
      </c>
      <c r="AJ46" s="56">
        <v>11</v>
      </c>
      <c r="AK46" s="56">
        <v>0</v>
      </c>
      <c r="AL46" s="56">
        <v>0</v>
      </c>
      <c r="AM46" s="56">
        <v>0.5</v>
      </c>
      <c r="AN46" s="56">
        <v>1</v>
      </c>
      <c r="AO46" s="56">
        <v>3</v>
      </c>
      <c r="AP46" s="56" t="s">
        <v>49</v>
      </c>
      <c r="AQ46" s="56">
        <v>0</v>
      </c>
      <c r="AR46" s="56">
        <v>0</v>
      </c>
      <c r="AS46" s="56" t="s">
        <v>49</v>
      </c>
      <c r="AT46" s="56" t="s">
        <v>49</v>
      </c>
      <c r="AU46" s="56" t="s">
        <v>50</v>
      </c>
      <c r="AV46" s="56" t="s">
        <v>49</v>
      </c>
    </row>
    <row r="47" spans="1:48" ht="45">
      <c r="A47" s="122" t="s">
        <v>51</v>
      </c>
      <c r="B47" s="52">
        <v>-5</v>
      </c>
      <c r="C47" s="52">
        <v>-2</v>
      </c>
      <c r="D47" s="52" t="s">
        <v>89</v>
      </c>
      <c r="E47" s="52">
        <v>-7</v>
      </c>
      <c r="F47" s="52">
        <v>0</v>
      </c>
      <c r="G47" s="52">
        <v>0</v>
      </c>
      <c r="H47" s="52" t="s">
        <v>95</v>
      </c>
      <c r="I47" s="52" t="s">
        <v>154</v>
      </c>
      <c r="J47" s="52">
        <v>0</v>
      </c>
      <c r="K47" s="52">
        <v>0</v>
      </c>
      <c r="L47" s="52">
        <v>0</v>
      </c>
      <c r="M47" s="52">
        <v>0</v>
      </c>
      <c r="N47" s="52">
        <v>0</v>
      </c>
      <c r="O47" s="52">
        <v>0</v>
      </c>
      <c r="P47" s="52">
        <v>-2</v>
      </c>
      <c r="Q47" s="52">
        <v>-1</v>
      </c>
      <c r="R47" s="52">
        <v>0</v>
      </c>
      <c r="S47" s="52">
        <v>0</v>
      </c>
      <c r="T47" s="52">
        <v>-6</v>
      </c>
      <c r="U47" s="52">
        <v>-4</v>
      </c>
      <c r="V47" s="192" t="s">
        <v>119</v>
      </c>
      <c r="W47" s="52" t="s">
        <v>400</v>
      </c>
      <c r="X47" s="52">
        <v>0</v>
      </c>
      <c r="Y47" s="52" t="s">
        <v>154</v>
      </c>
      <c r="Z47" s="52">
        <v>-1</v>
      </c>
      <c r="AA47" s="52">
        <v>-0.5</v>
      </c>
      <c r="AB47" s="52">
        <v>-9</v>
      </c>
      <c r="AC47" s="52">
        <v>-5</v>
      </c>
      <c r="AD47" s="192" t="s">
        <v>181</v>
      </c>
      <c r="AE47" s="52" t="s">
        <v>2588</v>
      </c>
      <c r="AF47" s="52" t="s">
        <v>190</v>
      </c>
      <c r="AG47" s="52" t="s">
        <v>447</v>
      </c>
      <c r="AH47" s="52" t="s">
        <v>1326</v>
      </c>
      <c r="AI47" s="52" t="s">
        <v>2588</v>
      </c>
      <c r="AJ47" s="52" t="s">
        <v>140</v>
      </c>
      <c r="AK47" s="52">
        <v>0</v>
      </c>
      <c r="AL47" s="52">
        <v>0</v>
      </c>
      <c r="AM47" s="52">
        <v>0.5</v>
      </c>
      <c r="AN47" s="52">
        <v>0</v>
      </c>
      <c r="AO47" s="52">
        <v>0</v>
      </c>
      <c r="AP47" s="52" t="s">
        <v>49</v>
      </c>
      <c r="AQ47" s="52">
        <v>0</v>
      </c>
      <c r="AR47" s="52">
        <v>0</v>
      </c>
      <c r="AS47" s="52" t="s">
        <v>49</v>
      </c>
      <c r="AT47" s="52" t="s">
        <v>49</v>
      </c>
      <c r="AU47" s="52" t="s">
        <v>50</v>
      </c>
      <c r="AV47" s="52" t="s">
        <v>49</v>
      </c>
    </row>
    <row r="48" spans="1:48" ht="409.5">
      <c r="A48" s="54" t="s">
        <v>65</v>
      </c>
      <c r="B48" s="463" t="s">
        <v>3108</v>
      </c>
      <c r="C48" s="464"/>
      <c r="D48" s="464"/>
      <c r="E48" s="462"/>
      <c r="F48" s="463" t="s">
        <v>3109</v>
      </c>
      <c r="G48" s="464"/>
      <c r="H48" s="464"/>
      <c r="I48" s="464"/>
      <c r="J48" s="464"/>
      <c r="K48" s="462"/>
      <c r="L48" s="463" t="s">
        <v>3110</v>
      </c>
      <c r="M48" s="462"/>
      <c r="N48" s="463" t="s">
        <v>3111</v>
      </c>
      <c r="O48" s="462"/>
      <c r="P48" s="463" t="s">
        <v>3112</v>
      </c>
      <c r="Q48" s="464"/>
      <c r="R48" s="464"/>
      <c r="S48" s="464"/>
      <c r="T48" s="464"/>
      <c r="U48" s="462"/>
      <c r="V48" s="463" t="s">
        <v>3113</v>
      </c>
      <c r="W48" s="464"/>
      <c r="X48" s="464"/>
      <c r="Y48" s="464"/>
      <c r="Z48" s="464"/>
      <c r="AA48" s="464"/>
      <c r="AB48" s="464"/>
      <c r="AC48" s="462"/>
      <c r="AD48" s="463" t="s">
        <v>72</v>
      </c>
      <c r="AE48" s="462"/>
      <c r="AF48" s="463" t="s">
        <v>73</v>
      </c>
      <c r="AG48" s="462"/>
      <c r="AH48" s="463" t="s">
        <v>3114</v>
      </c>
      <c r="AI48" s="462"/>
      <c r="AJ48" s="50" t="s">
        <v>3115</v>
      </c>
      <c r="AK48" s="463" t="s">
        <v>3116</v>
      </c>
      <c r="AL48" s="462"/>
      <c r="AM48" s="463" t="s">
        <v>3117</v>
      </c>
      <c r="AN48" s="462"/>
      <c r="AO48" s="50" t="s">
        <v>3118</v>
      </c>
      <c r="AP48" s="50" t="s">
        <v>3119</v>
      </c>
      <c r="AQ48" s="463" t="s">
        <v>1372</v>
      </c>
      <c r="AR48" s="462"/>
      <c r="AS48" s="50" t="s">
        <v>81</v>
      </c>
      <c r="AT48" s="50" t="s">
        <v>82</v>
      </c>
      <c r="AU48" s="50" t="s">
        <v>131</v>
      </c>
      <c r="AV48" s="50" t="s">
        <v>3120</v>
      </c>
    </row>
    <row r="49" spans="1:48" ht="70.5" customHeight="1">
      <c r="A49" s="518" t="s">
        <v>3037</v>
      </c>
      <c r="B49" s="464"/>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2"/>
    </row>
    <row r="50" spans="1:48" ht="36.75" customHeight="1">
      <c r="A50" s="519" t="s">
        <v>3121</v>
      </c>
      <c r="B50" s="464"/>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2"/>
    </row>
    <row r="51" spans="1:48" ht="54">
      <c r="A51" s="54" t="s">
        <v>46</v>
      </c>
      <c r="B51" s="49">
        <v>151</v>
      </c>
      <c r="C51" s="49">
        <v>65</v>
      </c>
      <c r="D51" s="49">
        <v>75</v>
      </c>
      <c r="E51" s="49">
        <v>11</v>
      </c>
      <c r="F51" s="49">
        <v>2</v>
      </c>
      <c r="G51" s="49">
        <v>1.3</v>
      </c>
      <c r="H51" s="49">
        <v>1</v>
      </c>
      <c r="I51" s="49">
        <v>0.7</v>
      </c>
      <c r="J51" s="49">
        <v>0</v>
      </c>
      <c r="K51" s="49">
        <v>0</v>
      </c>
      <c r="L51" s="49">
        <v>0</v>
      </c>
      <c r="M51" s="49">
        <v>0</v>
      </c>
      <c r="N51" s="49">
        <v>0</v>
      </c>
      <c r="O51" s="49">
        <v>0</v>
      </c>
      <c r="P51" s="49">
        <v>1</v>
      </c>
      <c r="Q51" s="49">
        <v>0.7</v>
      </c>
      <c r="R51" s="49">
        <v>0</v>
      </c>
      <c r="S51" s="49">
        <v>0</v>
      </c>
      <c r="T51" s="49">
        <v>0</v>
      </c>
      <c r="U51" s="49">
        <v>0</v>
      </c>
      <c r="V51" s="49">
        <v>2</v>
      </c>
      <c r="W51" s="49">
        <v>1.3</v>
      </c>
      <c r="X51" s="49">
        <v>20</v>
      </c>
      <c r="Y51" s="49">
        <v>13.2</v>
      </c>
      <c r="Z51" s="49">
        <v>3</v>
      </c>
      <c r="AA51" s="49">
        <v>2</v>
      </c>
      <c r="AB51" s="49">
        <v>12</v>
      </c>
      <c r="AC51" s="49">
        <v>8</v>
      </c>
      <c r="AD51" s="49">
        <v>146</v>
      </c>
      <c r="AE51" s="49">
        <v>97</v>
      </c>
      <c r="AF51" s="49">
        <v>140</v>
      </c>
      <c r="AG51" s="49">
        <v>93</v>
      </c>
      <c r="AH51" s="49">
        <v>147</v>
      </c>
      <c r="AI51" s="49">
        <v>97.4</v>
      </c>
      <c r="AJ51" s="49">
        <v>8</v>
      </c>
      <c r="AK51" s="49">
        <v>0</v>
      </c>
      <c r="AL51" s="49">
        <v>0</v>
      </c>
      <c r="AM51" s="49">
        <v>0</v>
      </c>
      <c r="AN51" s="49">
        <v>0</v>
      </c>
      <c r="AO51" s="49">
        <v>5</v>
      </c>
      <c r="AP51" s="121"/>
      <c r="AQ51" s="121"/>
      <c r="AR51" s="121"/>
      <c r="AS51" s="121"/>
      <c r="AT51" s="121"/>
      <c r="AU51" s="121"/>
      <c r="AV51" s="121"/>
    </row>
    <row r="52" spans="1:48" ht="54">
      <c r="A52" s="54" t="s">
        <v>48</v>
      </c>
      <c r="B52" s="50">
        <v>149</v>
      </c>
      <c r="C52" s="50">
        <v>62</v>
      </c>
      <c r="D52" s="50">
        <v>76</v>
      </c>
      <c r="E52" s="50">
        <v>11</v>
      </c>
      <c r="F52" s="50">
        <v>2</v>
      </c>
      <c r="G52" s="50">
        <v>1.3</v>
      </c>
      <c r="H52" s="50">
        <v>2</v>
      </c>
      <c r="I52" s="50">
        <v>1.3</v>
      </c>
      <c r="J52" s="50">
        <v>0</v>
      </c>
      <c r="K52" s="50">
        <v>0</v>
      </c>
      <c r="L52" s="50">
        <v>0</v>
      </c>
      <c r="M52" s="50">
        <v>0</v>
      </c>
      <c r="N52" s="50">
        <v>0</v>
      </c>
      <c r="O52" s="50">
        <v>0</v>
      </c>
      <c r="P52" s="50">
        <v>0</v>
      </c>
      <c r="Q52" s="50">
        <v>0</v>
      </c>
      <c r="R52" s="50">
        <v>0</v>
      </c>
      <c r="S52" s="50">
        <v>0</v>
      </c>
      <c r="T52" s="50">
        <v>0</v>
      </c>
      <c r="U52" s="50">
        <v>0</v>
      </c>
      <c r="V52" s="50">
        <v>20</v>
      </c>
      <c r="W52" s="50">
        <v>13.2</v>
      </c>
      <c r="X52" s="50">
        <v>20</v>
      </c>
      <c r="Y52" s="50">
        <v>13.2</v>
      </c>
      <c r="Z52" s="50">
        <v>1</v>
      </c>
      <c r="AA52" s="50">
        <v>1</v>
      </c>
      <c r="AB52" s="50">
        <v>12</v>
      </c>
      <c r="AC52" s="50">
        <v>8</v>
      </c>
      <c r="AD52" s="50">
        <v>148</v>
      </c>
      <c r="AE52" s="50">
        <v>96.7</v>
      </c>
      <c r="AF52" s="50">
        <v>144</v>
      </c>
      <c r="AG52" s="50">
        <v>96.7</v>
      </c>
      <c r="AH52" s="50">
        <v>148</v>
      </c>
      <c r="AI52" s="56">
        <v>94</v>
      </c>
      <c r="AJ52" s="56">
        <v>9</v>
      </c>
      <c r="AK52" s="56">
        <v>0</v>
      </c>
      <c r="AL52" s="56">
        <v>0</v>
      </c>
      <c r="AM52" s="56">
        <v>0</v>
      </c>
      <c r="AN52" s="56">
        <v>0</v>
      </c>
      <c r="AO52" s="56">
        <v>4</v>
      </c>
      <c r="AP52" s="56" t="s">
        <v>49</v>
      </c>
      <c r="AQ52" s="56">
        <v>0</v>
      </c>
      <c r="AR52" s="56">
        <v>0</v>
      </c>
      <c r="AS52" s="56">
        <v>1</v>
      </c>
      <c r="AT52" s="56" t="s">
        <v>49</v>
      </c>
      <c r="AU52" s="56" t="s">
        <v>50</v>
      </c>
      <c r="AV52" s="56" t="s">
        <v>50</v>
      </c>
    </row>
    <row r="53" spans="1:48" ht="45">
      <c r="A53" s="122" t="s">
        <v>51</v>
      </c>
      <c r="B53" s="52">
        <v>-2</v>
      </c>
      <c r="C53" s="52">
        <v>-3</v>
      </c>
      <c r="D53" s="52" t="s">
        <v>95</v>
      </c>
      <c r="E53" s="52">
        <v>0</v>
      </c>
      <c r="F53" s="52">
        <v>0</v>
      </c>
      <c r="G53" s="52">
        <v>0</v>
      </c>
      <c r="H53" s="52" t="s">
        <v>95</v>
      </c>
      <c r="I53" s="52">
        <v>-1</v>
      </c>
      <c r="J53" s="52">
        <v>0</v>
      </c>
      <c r="K53" s="52">
        <v>0</v>
      </c>
      <c r="L53" s="52">
        <v>0</v>
      </c>
      <c r="M53" s="52">
        <v>0</v>
      </c>
      <c r="N53" s="52">
        <v>0</v>
      </c>
      <c r="O53" s="52">
        <v>0</v>
      </c>
      <c r="P53" s="52">
        <v>-1</v>
      </c>
      <c r="Q53" s="52">
        <v>-0.7</v>
      </c>
      <c r="R53" s="52">
        <v>0</v>
      </c>
      <c r="S53" s="52">
        <v>0</v>
      </c>
      <c r="T53" s="52">
        <v>0</v>
      </c>
      <c r="U53" s="52">
        <v>0</v>
      </c>
      <c r="V53" s="52" t="s">
        <v>62</v>
      </c>
      <c r="W53" s="52" t="s">
        <v>424</v>
      </c>
      <c r="X53" s="52">
        <v>0</v>
      </c>
      <c r="Y53" s="52">
        <v>0</v>
      </c>
      <c r="Z53" s="52">
        <v>-2</v>
      </c>
      <c r="AA53" s="52">
        <v>-1</v>
      </c>
      <c r="AB53" s="52">
        <v>0</v>
      </c>
      <c r="AC53" s="52">
        <v>0</v>
      </c>
      <c r="AD53" s="52" t="s">
        <v>88</v>
      </c>
      <c r="AE53" s="52" t="s">
        <v>54</v>
      </c>
      <c r="AF53" s="52" t="s">
        <v>89</v>
      </c>
      <c r="AG53" s="52" t="s">
        <v>90</v>
      </c>
      <c r="AH53" s="52" t="s">
        <v>95</v>
      </c>
      <c r="AI53" s="52" t="s">
        <v>3122</v>
      </c>
      <c r="AJ53" s="52" t="s">
        <v>95</v>
      </c>
      <c r="AK53" s="52">
        <v>0</v>
      </c>
      <c r="AL53" s="52">
        <v>0</v>
      </c>
      <c r="AM53" s="52">
        <v>0</v>
      </c>
      <c r="AN53" s="52">
        <v>0</v>
      </c>
      <c r="AO53" s="52">
        <v>-1</v>
      </c>
      <c r="AP53" s="52" t="s">
        <v>49</v>
      </c>
      <c r="AQ53" s="52">
        <v>0</v>
      </c>
      <c r="AR53" s="52">
        <v>0</v>
      </c>
      <c r="AS53" s="52">
        <v>1</v>
      </c>
      <c r="AT53" s="52" t="s">
        <v>49</v>
      </c>
      <c r="AU53" s="52" t="s">
        <v>50</v>
      </c>
      <c r="AV53" s="52" t="s">
        <v>50</v>
      </c>
    </row>
    <row r="54" spans="1:48" ht="409.5">
      <c r="A54" s="54" t="s">
        <v>65</v>
      </c>
      <c r="B54" s="463" t="s">
        <v>3123</v>
      </c>
      <c r="C54" s="464"/>
      <c r="D54" s="464"/>
      <c r="E54" s="462"/>
      <c r="F54" s="463" t="s">
        <v>3124</v>
      </c>
      <c r="G54" s="464"/>
      <c r="H54" s="464"/>
      <c r="I54" s="464"/>
      <c r="J54" s="464"/>
      <c r="K54" s="462"/>
      <c r="L54" s="463" t="s">
        <v>3125</v>
      </c>
      <c r="M54" s="462"/>
      <c r="N54" s="463" t="s">
        <v>3126</v>
      </c>
      <c r="O54" s="462"/>
      <c r="P54" s="463" t="s">
        <v>3127</v>
      </c>
      <c r="Q54" s="464"/>
      <c r="R54" s="464"/>
      <c r="S54" s="464"/>
      <c r="T54" s="464"/>
      <c r="U54" s="462"/>
      <c r="V54" s="463" t="s">
        <v>3128</v>
      </c>
      <c r="W54" s="464"/>
      <c r="X54" s="464"/>
      <c r="Y54" s="464"/>
      <c r="Z54" s="464"/>
      <c r="AA54" s="464"/>
      <c r="AB54" s="464"/>
      <c r="AC54" s="462"/>
      <c r="AD54" s="463" t="s">
        <v>72</v>
      </c>
      <c r="AE54" s="462"/>
      <c r="AF54" s="463" t="s">
        <v>73</v>
      </c>
      <c r="AG54" s="462"/>
      <c r="AH54" s="463" t="s">
        <v>3129</v>
      </c>
      <c r="AI54" s="462"/>
      <c r="AJ54" s="50" t="s">
        <v>3130</v>
      </c>
      <c r="AK54" s="463" t="s">
        <v>1366</v>
      </c>
      <c r="AL54" s="462"/>
      <c r="AM54" s="463" t="s">
        <v>3104</v>
      </c>
      <c r="AN54" s="462"/>
      <c r="AO54" s="50" t="s">
        <v>3131</v>
      </c>
      <c r="AP54" s="50" t="s">
        <v>3132</v>
      </c>
      <c r="AQ54" s="463" t="s">
        <v>836</v>
      </c>
      <c r="AR54" s="462"/>
      <c r="AS54" s="50" t="s">
        <v>81</v>
      </c>
      <c r="AT54" s="50" t="s">
        <v>82</v>
      </c>
      <c r="AU54" s="50" t="s">
        <v>131</v>
      </c>
      <c r="AV54" s="50" t="s">
        <v>3133</v>
      </c>
    </row>
    <row r="55" spans="1:48" ht="47.25" customHeight="1">
      <c r="A55" s="518" t="s">
        <v>3037</v>
      </c>
      <c r="B55" s="464"/>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2"/>
    </row>
    <row r="56" spans="1:48" ht="40.5" customHeight="1">
      <c r="A56" s="519" t="s">
        <v>3134</v>
      </c>
      <c r="B56" s="464"/>
      <c r="C56" s="464"/>
      <c r="D56" s="464"/>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2"/>
    </row>
    <row r="57" spans="1:48" ht="54">
      <c r="A57" s="54" t="s">
        <v>46</v>
      </c>
      <c r="B57" s="49">
        <v>256</v>
      </c>
      <c r="C57" s="49">
        <v>117</v>
      </c>
      <c r="D57" s="49">
        <v>127</v>
      </c>
      <c r="E57" s="49">
        <v>12</v>
      </c>
      <c r="F57" s="49">
        <v>0</v>
      </c>
      <c r="G57" s="49">
        <v>0</v>
      </c>
      <c r="H57" s="49">
        <v>0</v>
      </c>
      <c r="I57" s="49">
        <v>0</v>
      </c>
      <c r="J57" s="49">
        <v>0</v>
      </c>
      <c r="K57" s="49">
        <v>0</v>
      </c>
      <c r="L57" s="49">
        <v>0</v>
      </c>
      <c r="M57" s="49">
        <v>0</v>
      </c>
      <c r="N57" s="49">
        <v>0</v>
      </c>
      <c r="O57" s="49">
        <v>0</v>
      </c>
      <c r="P57" s="49">
        <v>0</v>
      </c>
      <c r="Q57" s="49">
        <v>0</v>
      </c>
      <c r="R57" s="49">
        <v>1</v>
      </c>
      <c r="S57" s="49">
        <v>0.4</v>
      </c>
      <c r="T57" s="49">
        <v>2</v>
      </c>
      <c r="U57" s="49">
        <v>0.8</v>
      </c>
      <c r="V57" s="49">
        <v>12</v>
      </c>
      <c r="W57" s="49">
        <v>4.7</v>
      </c>
      <c r="X57" s="49">
        <v>26</v>
      </c>
      <c r="Y57" s="49">
        <v>10</v>
      </c>
      <c r="Z57" s="49">
        <v>4</v>
      </c>
      <c r="AA57" s="49">
        <v>1.5</v>
      </c>
      <c r="AB57" s="49">
        <v>256</v>
      </c>
      <c r="AC57" s="49">
        <v>100</v>
      </c>
      <c r="AD57" s="49">
        <v>121</v>
      </c>
      <c r="AE57" s="49">
        <v>47</v>
      </c>
      <c r="AF57" s="49">
        <v>117</v>
      </c>
      <c r="AG57" s="49">
        <v>46</v>
      </c>
      <c r="AH57" s="49">
        <v>256</v>
      </c>
      <c r="AI57" s="49">
        <v>100</v>
      </c>
      <c r="AJ57" s="49">
        <v>48</v>
      </c>
      <c r="AK57" s="49">
        <v>0</v>
      </c>
      <c r="AL57" s="49">
        <v>0</v>
      </c>
      <c r="AM57" s="49">
        <v>0</v>
      </c>
      <c r="AN57" s="49">
        <v>0</v>
      </c>
      <c r="AO57" s="49">
        <v>4</v>
      </c>
      <c r="AP57" s="121"/>
      <c r="AQ57" s="121"/>
      <c r="AR57" s="121"/>
      <c r="AS57" s="121"/>
      <c r="AT57" s="121"/>
      <c r="AU57" s="121"/>
      <c r="AV57" s="121"/>
    </row>
    <row r="58" spans="1:48" ht="54">
      <c r="A58" s="54" t="s">
        <v>48</v>
      </c>
      <c r="B58" s="50">
        <v>276</v>
      </c>
      <c r="C58" s="50">
        <v>128</v>
      </c>
      <c r="D58" s="50">
        <v>127</v>
      </c>
      <c r="E58" s="50">
        <v>21</v>
      </c>
      <c r="F58" s="50">
        <v>11</v>
      </c>
      <c r="G58" s="50">
        <v>3.9</v>
      </c>
      <c r="H58" s="50">
        <v>0</v>
      </c>
      <c r="I58" s="50">
        <v>0</v>
      </c>
      <c r="J58" s="50">
        <v>0</v>
      </c>
      <c r="K58" s="50">
        <v>0</v>
      </c>
      <c r="L58" s="50">
        <v>1</v>
      </c>
      <c r="M58" s="50" t="s">
        <v>3135</v>
      </c>
      <c r="N58" s="50">
        <v>1</v>
      </c>
      <c r="O58" s="50" t="s">
        <v>3135</v>
      </c>
      <c r="P58" s="50">
        <v>0</v>
      </c>
      <c r="Q58" s="50">
        <v>0</v>
      </c>
      <c r="R58" s="50">
        <v>0</v>
      </c>
      <c r="S58" s="50">
        <v>0</v>
      </c>
      <c r="T58" s="50">
        <v>0</v>
      </c>
      <c r="U58" s="50">
        <v>0</v>
      </c>
      <c r="V58" s="50">
        <v>67</v>
      </c>
      <c r="W58" s="50">
        <v>24.2</v>
      </c>
      <c r="X58" s="50">
        <v>25</v>
      </c>
      <c r="Y58" s="50">
        <v>9</v>
      </c>
      <c r="Z58" s="50">
        <v>0</v>
      </c>
      <c r="AA58" s="50">
        <v>0</v>
      </c>
      <c r="AB58" s="50">
        <v>196</v>
      </c>
      <c r="AC58" s="50">
        <v>100</v>
      </c>
      <c r="AD58" s="50">
        <v>260</v>
      </c>
      <c r="AE58" s="50">
        <v>94</v>
      </c>
      <c r="AF58" s="50">
        <v>128</v>
      </c>
      <c r="AG58" s="50">
        <v>46</v>
      </c>
      <c r="AH58" s="56">
        <v>276</v>
      </c>
      <c r="AI58" s="56">
        <v>100</v>
      </c>
      <c r="AJ58" s="56">
        <v>55</v>
      </c>
      <c r="AK58" s="56">
        <v>0</v>
      </c>
      <c r="AL58" s="56">
        <v>0</v>
      </c>
      <c r="AM58" s="56">
        <v>0</v>
      </c>
      <c r="AN58" s="56">
        <v>0</v>
      </c>
      <c r="AO58" s="56">
        <v>5</v>
      </c>
      <c r="AP58" s="56" t="s">
        <v>49</v>
      </c>
      <c r="AQ58" s="56">
        <v>1</v>
      </c>
      <c r="AR58" s="56">
        <v>19</v>
      </c>
      <c r="AS58" s="56">
        <v>1</v>
      </c>
      <c r="AT58" s="56" t="s">
        <v>49</v>
      </c>
      <c r="AU58" s="56" t="s">
        <v>49</v>
      </c>
      <c r="AV58" s="56" t="s">
        <v>49</v>
      </c>
    </row>
    <row r="59" spans="1:48" ht="45">
      <c r="A59" s="122" t="s">
        <v>51</v>
      </c>
      <c r="B59" s="52" t="s">
        <v>57</v>
      </c>
      <c r="C59" s="52" t="s">
        <v>140</v>
      </c>
      <c r="D59" s="52">
        <v>0</v>
      </c>
      <c r="E59" s="52" t="s">
        <v>91</v>
      </c>
      <c r="F59" s="52" t="s">
        <v>140</v>
      </c>
      <c r="G59" s="52" t="s">
        <v>3136</v>
      </c>
      <c r="H59" s="52">
        <v>0</v>
      </c>
      <c r="I59" s="52">
        <v>0</v>
      </c>
      <c r="J59" s="52">
        <v>0</v>
      </c>
      <c r="K59" s="52">
        <v>0</v>
      </c>
      <c r="L59" s="52" t="s">
        <v>95</v>
      </c>
      <c r="M59" s="52" t="s">
        <v>110</v>
      </c>
      <c r="N59" s="52" t="s">
        <v>95</v>
      </c>
      <c r="O59" s="52">
        <v>0.4</v>
      </c>
      <c r="P59" s="52">
        <v>0</v>
      </c>
      <c r="Q59" s="52">
        <v>0</v>
      </c>
      <c r="R59" s="52">
        <v>-1</v>
      </c>
      <c r="S59" s="52">
        <v>-0.4</v>
      </c>
      <c r="T59" s="52">
        <v>-2</v>
      </c>
      <c r="U59" s="52">
        <v>-1</v>
      </c>
      <c r="V59" s="52" t="s">
        <v>119</v>
      </c>
      <c r="W59" s="52" t="s">
        <v>3137</v>
      </c>
      <c r="X59" s="52">
        <v>-1</v>
      </c>
      <c r="Y59" s="52">
        <v>-1</v>
      </c>
      <c r="Z59" s="52">
        <v>-4</v>
      </c>
      <c r="AA59" s="52">
        <v>-1.5</v>
      </c>
      <c r="AB59" s="52">
        <v>-60</v>
      </c>
      <c r="AC59" s="52">
        <v>-22</v>
      </c>
      <c r="AD59" s="52" t="s">
        <v>3138</v>
      </c>
      <c r="AE59" s="52" t="s">
        <v>170</v>
      </c>
      <c r="AF59" s="52" t="s">
        <v>140</v>
      </c>
      <c r="AG59" s="52" t="s">
        <v>89</v>
      </c>
      <c r="AH59" s="52" t="s">
        <v>57</v>
      </c>
      <c r="AI59" s="52" t="s">
        <v>3139</v>
      </c>
      <c r="AJ59" s="52" t="s">
        <v>182</v>
      </c>
      <c r="AK59" s="52">
        <v>0</v>
      </c>
      <c r="AL59" s="52">
        <v>0</v>
      </c>
      <c r="AM59" s="52">
        <v>0</v>
      </c>
      <c r="AN59" s="52">
        <v>0</v>
      </c>
      <c r="AO59" s="52" t="s">
        <v>95</v>
      </c>
      <c r="AP59" s="52" t="s">
        <v>49</v>
      </c>
      <c r="AQ59" s="52">
        <v>1</v>
      </c>
      <c r="AR59" s="52">
        <v>19</v>
      </c>
      <c r="AS59" s="52">
        <v>1</v>
      </c>
      <c r="AT59" s="52" t="s">
        <v>49</v>
      </c>
      <c r="AU59" s="52" t="s">
        <v>49</v>
      </c>
      <c r="AV59" s="52" t="s">
        <v>49</v>
      </c>
    </row>
    <row r="60" spans="1:48" ht="409.5">
      <c r="A60" s="54" t="s">
        <v>65</v>
      </c>
      <c r="B60" s="463" t="s">
        <v>3140</v>
      </c>
      <c r="C60" s="464"/>
      <c r="D60" s="464"/>
      <c r="E60" s="462"/>
      <c r="F60" s="463" t="s">
        <v>3141</v>
      </c>
      <c r="G60" s="464"/>
      <c r="H60" s="464"/>
      <c r="I60" s="464"/>
      <c r="J60" s="464"/>
      <c r="K60" s="462"/>
      <c r="L60" s="463" t="s">
        <v>3142</v>
      </c>
      <c r="M60" s="462"/>
      <c r="N60" s="463" t="s">
        <v>3143</v>
      </c>
      <c r="O60" s="462"/>
      <c r="P60" s="463" t="s">
        <v>3144</v>
      </c>
      <c r="Q60" s="464"/>
      <c r="R60" s="464"/>
      <c r="S60" s="464"/>
      <c r="T60" s="464"/>
      <c r="U60" s="462"/>
      <c r="V60" s="463" t="s">
        <v>3145</v>
      </c>
      <c r="W60" s="464"/>
      <c r="X60" s="464"/>
      <c r="Y60" s="464"/>
      <c r="Z60" s="464"/>
      <c r="AA60" s="464"/>
      <c r="AB60" s="464"/>
      <c r="AC60" s="462"/>
      <c r="AD60" s="463" t="s">
        <v>72</v>
      </c>
      <c r="AE60" s="462"/>
      <c r="AF60" s="463" t="s">
        <v>73</v>
      </c>
      <c r="AG60" s="462"/>
      <c r="AH60" s="463" t="s">
        <v>3146</v>
      </c>
      <c r="AI60" s="462"/>
      <c r="AJ60" s="50" t="s">
        <v>3147</v>
      </c>
      <c r="AK60" s="463" t="s">
        <v>1366</v>
      </c>
      <c r="AL60" s="462"/>
      <c r="AM60" s="463" t="s">
        <v>3104</v>
      </c>
      <c r="AN60" s="462"/>
      <c r="AO60" s="50" t="s">
        <v>78</v>
      </c>
      <c r="AP60" s="50" t="s">
        <v>3148</v>
      </c>
      <c r="AQ60" s="463" t="s">
        <v>3149</v>
      </c>
      <c r="AR60" s="462"/>
      <c r="AS60" s="50" t="s">
        <v>81</v>
      </c>
      <c r="AT60" s="50" t="s">
        <v>82</v>
      </c>
      <c r="AU60" s="50" t="s">
        <v>3150</v>
      </c>
      <c r="AV60" s="50" t="s">
        <v>3151</v>
      </c>
    </row>
    <row r="61" spans="1:48" ht="12.75">
      <c r="A61" s="504"/>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0"/>
    </row>
    <row r="62" spans="1:48" ht="27" customHeight="1">
      <c r="A62" s="519" t="s">
        <v>3152</v>
      </c>
      <c r="B62" s="464"/>
      <c r="C62" s="464"/>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2"/>
    </row>
    <row r="63" spans="1:48" ht="54">
      <c r="A63" s="54" t="s">
        <v>46</v>
      </c>
      <c r="B63" s="49">
        <v>154</v>
      </c>
      <c r="C63" s="49">
        <v>70</v>
      </c>
      <c r="D63" s="49">
        <v>72</v>
      </c>
      <c r="E63" s="49">
        <v>12</v>
      </c>
      <c r="F63" s="49">
        <v>3</v>
      </c>
      <c r="G63" s="49">
        <v>2</v>
      </c>
      <c r="H63" s="49">
        <v>0</v>
      </c>
      <c r="I63" s="49">
        <v>0</v>
      </c>
      <c r="J63" s="49">
        <v>1</v>
      </c>
      <c r="K63" s="49">
        <v>0.6</v>
      </c>
      <c r="L63" s="49">
        <v>1</v>
      </c>
      <c r="M63" s="49">
        <v>0.6</v>
      </c>
      <c r="N63" s="49">
        <v>0</v>
      </c>
      <c r="O63" s="49">
        <v>0</v>
      </c>
      <c r="P63" s="49">
        <v>6</v>
      </c>
      <c r="Q63" s="49">
        <v>0.6</v>
      </c>
      <c r="R63" s="49">
        <v>1</v>
      </c>
      <c r="S63" s="49">
        <v>0.6</v>
      </c>
      <c r="T63" s="49">
        <v>4</v>
      </c>
      <c r="U63" s="49">
        <v>2.6</v>
      </c>
      <c r="V63" s="49">
        <v>90</v>
      </c>
      <c r="W63" s="49">
        <v>58</v>
      </c>
      <c r="X63" s="49">
        <v>33</v>
      </c>
      <c r="Y63" s="49">
        <v>21</v>
      </c>
      <c r="Z63" s="49">
        <v>1</v>
      </c>
      <c r="AA63" s="49">
        <v>0.6</v>
      </c>
      <c r="AB63" s="49">
        <v>0</v>
      </c>
      <c r="AC63" s="49">
        <v>0</v>
      </c>
      <c r="AD63" s="49">
        <v>128</v>
      </c>
      <c r="AE63" s="49">
        <v>83</v>
      </c>
      <c r="AF63" s="49">
        <v>120</v>
      </c>
      <c r="AG63" s="49">
        <v>78</v>
      </c>
      <c r="AH63" s="49">
        <v>85</v>
      </c>
      <c r="AI63" s="49">
        <v>55</v>
      </c>
      <c r="AJ63" s="49">
        <v>6</v>
      </c>
      <c r="AK63" s="49">
        <v>0</v>
      </c>
      <c r="AL63" s="49">
        <v>0</v>
      </c>
      <c r="AM63" s="49">
        <v>1</v>
      </c>
      <c r="AN63" s="49">
        <v>1</v>
      </c>
      <c r="AO63" s="49">
        <v>3</v>
      </c>
      <c r="AP63" s="121"/>
      <c r="AQ63" s="121"/>
      <c r="AR63" s="121"/>
      <c r="AS63" s="121"/>
      <c r="AT63" s="121"/>
      <c r="AU63" s="121"/>
      <c r="AV63" s="121"/>
    </row>
    <row r="64" spans="1:48" ht="54">
      <c r="A64" s="54" t="s">
        <v>48</v>
      </c>
      <c r="B64" s="50">
        <v>160</v>
      </c>
      <c r="C64" s="50">
        <v>75</v>
      </c>
      <c r="D64" s="50">
        <v>76</v>
      </c>
      <c r="E64" s="50">
        <v>9</v>
      </c>
      <c r="F64" s="50">
        <v>2</v>
      </c>
      <c r="G64" s="50">
        <v>1.3</v>
      </c>
      <c r="H64" s="50">
        <v>0</v>
      </c>
      <c r="I64" s="50">
        <v>0</v>
      </c>
      <c r="J64" s="50">
        <v>5</v>
      </c>
      <c r="K64" s="50">
        <v>3.1</v>
      </c>
      <c r="L64" s="50">
        <v>0</v>
      </c>
      <c r="M64" s="50">
        <v>0</v>
      </c>
      <c r="N64" s="50">
        <v>0</v>
      </c>
      <c r="O64" s="50">
        <v>0</v>
      </c>
      <c r="P64" s="50">
        <v>0</v>
      </c>
      <c r="Q64" s="50">
        <v>0</v>
      </c>
      <c r="R64" s="50">
        <v>1</v>
      </c>
      <c r="S64" s="50">
        <v>1.3</v>
      </c>
      <c r="T64" s="50">
        <v>0</v>
      </c>
      <c r="U64" s="50">
        <v>0</v>
      </c>
      <c r="V64" s="50">
        <v>8</v>
      </c>
      <c r="W64" s="50">
        <v>5</v>
      </c>
      <c r="X64" s="50">
        <v>28</v>
      </c>
      <c r="Y64" s="50">
        <v>18</v>
      </c>
      <c r="Z64" s="50">
        <v>0</v>
      </c>
      <c r="AA64" s="50">
        <v>0</v>
      </c>
      <c r="AB64" s="50">
        <v>0</v>
      </c>
      <c r="AC64" s="50">
        <v>0</v>
      </c>
      <c r="AD64" s="50">
        <v>123</v>
      </c>
      <c r="AE64" s="50">
        <v>77</v>
      </c>
      <c r="AF64" s="50">
        <v>160</v>
      </c>
      <c r="AG64" s="50">
        <v>100</v>
      </c>
      <c r="AH64" s="56">
        <v>160</v>
      </c>
      <c r="AI64" s="56">
        <v>100</v>
      </c>
      <c r="AJ64" s="56">
        <v>8</v>
      </c>
      <c r="AK64" s="56">
        <v>0</v>
      </c>
      <c r="AL64" s="56">
        <v>0</v>
      </c>
      <c r="AM64" s="56">
        <v>1</v>
      </c>
      <c r="AN64" s="56">
        <v>1</v>
      </c>
      <c r="AO64" s="56">
        <v>5</v>
      </c>
      <c r="AP64" s="56">
        <v>0</v>
      </c>
      <c r="AQ64" s="56">
        <v>0</v>
      </c>
      <c r="AR64" s="56">
        <v>0</v>
      </c>
      <c r="AS64" s="56">
        <v>1</v>
      </c>
      <c r="AT64" s="56" t="s">
        <v>49</v>
      </c>
      <c r="AU64" s="56" t="s">
        <v>50</v>
      </c>
      <c r="AV64" s="56" t="s">
        <v>50</v>
      </c>
    </row>
    <row r="65" spans="1:48" ht="45">
      <c r="A65" s="122" t="s">
        <v>51</v>
      </c>
      <c r="B65" s="52" t="s">
        <v>63</v>
      </c>
      <c r="C65" s="52" t="s">
        <v>52</v>
      </c>
      <c r="D65" s="52" t="s">
        <v>89</v>
      </c>
      <c r="E65" s="52">
        <v>-3</v>
      </c>
      <c r="F65" s="52">
        <v>-1</v>
      </c>
      <c r="G65" s="52">
        <v>-0.7</v>
      </c>
      <c r="H65" s="52">
        <v>0</v>
      </c>
      <c r="I65" s="52">
        <v>0</v>
      </c>
      <c r="J65" s="52" t="s">
        <v>89</v>
      </c>
      <c r="K65" s="52" t="s">
        <v>93</v>
      </c>
      <c r="L65" s="52">
        <v>-1</v>
      </c>
      <c r="M65" s="52">
        <v>-1</v>
      </c>
      <c r="N65" s="52">
        <v>0</v>
      </c>
      <c r="O65" s="52">
        <v>0</v>
      </c>
      <c r="P65" s="52">
        <v>-6</v>
      </c>
      <c r="Q65" s="52">
        <v>-0.6</v>
      </c>
      <c r="R65" s="52">
        <v>0</v>
      </c>
      <c r="S65" s="52">
        <v>-0.7</v>
      </c>
      <c r="T65" s="52">
        <v>-4</v>
      </c>
      <c r="U65" s="52">
        <v>-3</v>
      </c>
      <c r="V65" s="52">
        <v>-82</v>
      </c>
      <c r="W65" s="52">
        <v>-53</v>
      </c>
      <c r="X65" s="52">
        <v>-5</v>
      </c>
      <c r="Y65" s="52">
        <v>-3</v>
      </c>
      <c r="Z65" s="52">
        <v>-1</v>
      </c>
      <c r="AA65" s="52">
        <v>-0.6</v>
      </c>
      <c r="AB65" s="52">
        <v>0</v>
      </c>
      <c r="AC65" s="52">
        <v>0</v>
      </c>
      <c r="AD65" s="52">
        <v>-5</v>
      </c>
      <c r="AE65" s="52">
        <v>-6</v>
      </c>
      <c r="AF65" s="52" t="s">
        <v>185</v>
      </c>
      <c r="AG65" s="52" t="s">
        <v>401</v>
      </c>
      <c r="AH65" s="52" t="s">
        <v>579</v>
      </c>
      <c r="AI65" s="52" t="s">
        <v>465</v>
      </c>
      <c r="AJ65" s="52" t="s">
        <v>88</v>
      </c>
      <c r="AK65" s="52">
        <v>0</v>
      </c>
      <c r="AL65" s="52">
        <v>0</v>
      </c>
      <c r="AM65" s="52">
        <v>0</v>
      </c>
      <c r="AN65" s="52">
        <v>0</v>
      </c>
      <c r="AO65" s="52" t="s">
        <v>88</v>
      </c>
      <c r="AP65" s="52">
        <v>0</v>
      </c>
      <c r="AQ65" s="52">
        <v>0</v>
      </c>
      <c r="AR65" s="52">
        <v>0</v>
      </c>
      <c r="AS65" s="52">
        <v>1</v>
      </c>
      <c r="AT65" s="52" t="s">
        <v>49</v>
      </c>
      <c r="AU65" s="52" t="s">
        <v>50</v>
      </c>
      <c r="AV65" s="52" t="s">
        <v>50</v>
      </c>
    </row>
    <row r="66" spans="1:48" ht="409.5">
      <c r="A66" s="54" t="s">
        <v>65</v>
      </c>
      <c r="B66" s="463" t="s">
        <v>3153</v>
      </c>
      <c r="C66" s="464"/>
      <c r="D66" s="464"/>
      <c r="E66" s="462"/>
      <c r="F66" s="463" t="s">
        <v>3154</v>
      </c>
      <c r="G66" s="464"/>
      <c r="H66" s="464"/>
      <c r="I66" s="464"/>
      <c r="J66" s="464"/>
      <c r="K66" s="462"/>
      <c r="L66" s="463" t="s">
        <v>3155</v>
      </c>
      <c r="M66" s="462"/>
      <c r="N66" s="463" t="s">
        <v>3156</v>
      </c>
      <c r="O66" s="462"/>
      <c r="P66" s="463" t="s">
        <v>3157</v>
      </c>
      <c r="Q66" s="464"/>
      <c r="R66" s="464"/>
      <c r="S66" s="464"/>
      <c r="T66" s="464"/>
      <c r="U66" s="462"/>
      <c r="V66" s="463" t="s">
        <v>3158</v>
      </c>
      <c r="W66" s="464"/>
      <c r="X66" s="464"/>
      <c r="Y66" s="464"/>
      <c r="Z66" s="464"/>
      <c r="AA66" s="464"/>
      <c r="AB66" s="464"/>
      <c r="AC66" s="462"/>
      <c r="AD66" s="463" t="s">
        <v>669</v>
      </c>
      <c r="AE66" s="462"/>
      <c r="AF66" s="463" t="s">
        <v>73</v>
      </c>
      <c r="AG66" s="462"/>
      <c r="AH66" s="463" t="s">
        <v>1352</v>
      </c>
      <c r="AI66" s="462"/>
      <c r="AJ66" s="50" t="s">
        <v>3159</v>
      </c>
      <c r="AK66" s="463" t="s">
        <v>1366</v>
      </c>
      <c r="AL66" s="462"/>
      <c r="AM66" s="463" t="s">
        <v>3160</v>
      </c>
      <c r="AN66" s="462"/>
      <c r="AO66" s="50" t="s">
        <v>78</v>
      </c>
      <c r="AP66" s="50" t="s">
        <v>3161</v>
      </c>
      <c r="AQ66" s="463" t="s">
        <v>1502</v>
      </c>
      <c r="AR66" s="462"/>
      <c r="AS66" s="50" t="s">
        <v>81</v>
      </c>
      <c r="AT66" s="50" t="s">
        <v>82</v>
      </c>
      <c r="AU66" s="50" t="s">
        <v>131</v>
      </c>
      <c r="AV66" s="50" t="s">
        <v>3162</v>
      </c>
    </row>
    <row r="67" spans="1:48" ht="15.75" customHeight="1"/>
    <row r="68" spans="1:48" ht="15.75" customHeight="1"/>
    <row r="69" spans="1:48" ht="15.75" customHeight="1"/>
    <row r="70" spans="1:48" ht="15.75" customHeight="1"/>
    <row r="71" spans="1:48" ht="15.75" customHeight="1"/>
    <row r="72" spans="1:48" ht="15.75" customHeight="1"/>
    <row r="73" spans="1:48" ht="15.75" customHeight="1"/>
    <row r="74" spans="1:48" ht="15.75" customHeight="1"/>
    <row r="75" spans="1:48" ht="15.75" customHeight="1"/>
    <row r="76" spans="1:48" ht="15.75" customHeight="1"/>
    <row r="77" spans="1:48" ht="15.75" customHeight="1"/>
    <row r="78" spans="1:48" ht="15.75" customHeight="1"/>
    <row r="79" spans="1:48" ht="15.75" customHeight="1"/>
    <row r="80" spans="1:4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58">
    <mergeCell ref="N30:O30"/>
    <mergeCell ref="P30:U30"/>
    <mergeCell ref="AD30:AE30"/>
    <mergeCell ref="AF30:AG30"/>
    <mergeCell ref="AH30:AI30"/>
    <mergeCell ref="AK30:AL30"/>
    <mergeCell ref="AM30:AN30"/>
    <mergeCell ref="N24:O24"/>
    <mergeCell ref="P24:U24"/>
    <mergeCell ref="V24:AC24"/>
    <mergeCell ref="AD24:AE24"/>
    <mergeCell ref="AF24:AG24"/>
    <mergeCell ref="AH24:AI24"/>
    <mergeCell ref="AK42:AL42"/>
    <mergeCell ref="AM42:AN42"/>
    <mergeCell ref="AH42:AI42"/>
    <mergeCell ref="B7:E9"/>
    <mergeCell ref="F7:AJ7"/>
    <mergeCell ref="AK7:AP7"/>
    <mergeCell ref="AQ7:AR9"/>
    <mergeCell ref="AD8:AE9"/>
    <mergeCell ref="AF8:AG9"/>
    <mergeCell ref="AB9:AC9"/>
    <mergeCell ref="V16:AC16"/>
    <mergeCell ref="AD16:AE16"/>
    <mergeCell ref="AF16:AG16"/>
    <mergeCell ref="V8:AC8"/>
    <mergeCell ref="V9:W9"/>
    <mergeCell ref="AH8:AI9"/>
    <mergeCell ref="A25:AV25"/>
    <mergeCell ref="A26:AV26"/>
    <mergeCell ref="B30:E30"/>
    <mergeCell ref="F30:K30"/>
    <mergeCell ref="L30:M30"/>
    <mergeCell ref="AQ30:AR30"/>
    <mergeCell ref="F24:K24"/>
    <mergeCell ref="L24:M24"/>
    <mergeCell ref="A19:AV19"/>
    <mergeCell ref="A20:AV20"/>
    <mergeCell ref="B24:E24"/>
    <mergeCell ref="AQ24:AR24"/>
    <mergeCell ref="AK16:AL16"/>
    <mergeCell ref="AM16:AN16"/>
    <mergeCell ref="AQ16:AR16"/>
    <mergeCell ref="P16:U16"/>
    <mergeCell ref="AH16:AI16"/>
    <mergeCell ref="B16:E16"/>
    <mergeCell ref="F16:K16"/>
    <mergeCell ref="L16:M16"/>
    <mergeCell ref="AM24:AN24"/>
    <mergeCell ref="AK24:AL24"/>
    <mergeCell ref="H9:I9"/>
    <mergeCell ref="J9:K9"/>
    <mergeCell ref="AK8:AL9"/>
    <mergeCell ref="AM8:AN9"/>
    <mergeCell ref="AO8:AO9"/>
    <mergeCell ref="L8:M9"/>
    <mergeCell ref="N8:O9"/>
    <mergeCell ref="P8:U8"/>
    <mergeCell ref="P9:Q9"/>
    <mergeCell ref="R9:S9"/>
    <mergeCell ref="T9:U9"/>
    <mergeCell ref="A7:A10"/>
    <mergeCell ref="V30:AC30"/>
    <mergeCell ref="V36:AC36"/>
    <mergeCell ref="A31:AV31"/>
    <mergeCell ref="A32:AV32"/>
    <mergeCell ref="B36:E36"/>
    <mergeCell ref="F36:K36"/>
    <mergeCell ref="L36:M36"/>
    <mergeCell ref="AQ36:AR36"/>
    <mergeCell ref="N36:O36"/>
    <mergeCell ref="P36:U36"/>
    <mergeCell ref="AS7:AS9"/>
    <mergeCell ref="AT7:AT9"/>
    <mergeCell ref="AP8:AP9"/>
    <mergeCell ref="AU7:AU9"/>
    <mergeCell ref="N16:O16"/>
    <mergeCell ref="AV7:AV9"/>
    <mergeCell ref="A11:AV11"/>
    <mergeCell ref="A12:AV12"/>
    <mergeCell ref="X9:Y9"/>
    <mergeCell ref="Z9:AA9"/>
    <mergeCell ref="AJ8:AJ9"/>
    <mergeCell ref="F8:K8"/>
    <mergeCell ref="F9:G9"/>
    <mergeCell ref="AD48:AE48"/>
    <mergeCell ref="AF48:AG48"/>
    <mergeCell ref="A43:AV43"/>
    <mergeCell ref="A44:AV44"/>
    <mergeCell ref="AD36:AE36"/>
    <mergeCell ref="AF36:AG36"/>
    <mergeCell ref="AM36:AN36"/>
    <mergeCell ref="P42:U42"/>
    <mergeCell ref="AQ42:AR42"/>
    <mergeCell ref="B42:E42"/>
    <mergeCell ref="F42:K42"/>
    <mergeCell ref="B48:E48"/>
    <mergeCell ref="L42:M42"/>
    <mergeCell ref="AK36:AL36"/>
    <mergeCell ref="AH48:AI48"/>
    <mergeCell ref="AK48:AL48"/>
    <mergeCell ref="V48:AC48"/>
    <mergeCell ref="N42:O42"/>
    <mergeCell ref="AH36:AI36"/>
    <mergeCell ref="AF42:AG42"/>
    <mergeCell ref="V42:AC42"/>
    <mergeCell ref="AD42:AE42"/>
    <mergeCell ref="A37:AV37"/>
    <mergeCell ref="A38:AV38"/>
    <mergeCell ref="B66:E66"/>
    <mergeCell ref="F66:K66"/>
    <mergeCell ref="L66:M66"/>
    <mergeCell ref="AQ60:AR60"/>
    <mergeCell ref="A61:AV61"/>
    <mergeCell ref="A62:AV62"/>
    <mergeCell ref="AQ66:AR66"/>
    <mergeCell ref="V60:AC60"/>
    <mergeCell ref="F48:K48"/>
    <mergeCell ref="L48:M48"/>
    <mergeCell ref="AM48:AN48"/>
    <mergeCell ref="AQ48:AR48"/>
    <mergeCell ref="N48:O48"/>
    <mergeCell ref="P48:U48"/>
    <mergeCell ref="V54:AC54"/>
    <mergeCell ref="AD54:AE54"/>
    <mergeCell ref="AF54:AG54"/>
    <mergeCell ref="AH54:AI54"/>
    <mergeCell ref="AK54:AL54"/>
    <mergeCell ref="AM54:AN54"/>
    <mergeCell ref="A49:AV49"/>
    <mergeCell ref="A50:AV50"/>
    <mergeCell ref="N54:O54"/>
    <mergeCell ref="P54:U54"/>
    <mergeCell ref="A55:AV55"/>
    <mergeCell ref="A56:AV56"/>
    <mergeCell ref="B60:E60"/>
    <mergeCell ref="F60:K60"/>
    <mergeCell ref="N60:O60"/>
    <mergeCell ref="P60:U60"/>
    <mergeCell ref="B54:E54"/>
    <mergeCell ref="F54:K54"/>
    <mergeCell ref="L54:M54"/>
    <mergeCell ref="AQ54:AR54"/>
    <mergeCell ref="AD60:AE60"/>
    <mergeCell ref="AF60:AG60"/>
    <mergeCell ref="L60:M60"/>
    <mergeCell ref="V66:AC66"/>
    <mergeCell ref="AD66:AE66"/>
    <mergeCell ref="AF66:AG66"/>
    <mergeCell ref="AH66:AI66"/>
    <mergeCell ref="AK66:AL66"/>
    <mergeCell ref="AM66:AN66"/>
    <mergeCell ref="AH60:AI60"/>
    <mergeCell ref="N66:O66"/>
    <mergeCell ref="P66:U66"/>
    <mergeCell ref="AK60:AL60"/>
    <mergeCell ref="AM60:AN60"/>
  </mergeCells>
  <pageMargins left="0.7" right="0.7" top="0.75" bottom="0.75" header="0" footer="0"/>
  <pageSetup paperSize="9" scale="2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Z1" zoomScale="60" zoomScaleNormal="20" workbookViewId="0">
      <selection activeCell="A47" sqref="A47:AV47"/>
    </sheetView>
  </sheetViews>
  <sheetFormatPr defaultColWidth="12.5703125" defaultRowHeight="15" customHeight="1"/>
  <cols>
    <col min="1" max="1" width="37.85546875" customWidth="1"/>
    <col min="2" max="6" width="12.5703125" customWidth="1"/>
    <col min="13" max="13" width="43.42578125" customWidth="1"/>
    <col min="15" max="15" width="33.5703125" customWidth="1"/>
    <col min="34" max="34" width="33.85546875" customWidth="1"/>
    <col min="35" max="35" width="34.5703125" customWidth="1"/>
    <col min="36" max="36" width="41.140625" customWidth="1"/>
    <col min="41" max="41" width="23.85546875" customWidth="1"/>
    <col min="42" max="42" width="34.85546875" customWidth="1"/>
    <col min="46" max="46" width="21.85546875" customWidth="1"/>
    <col min="47" max="47" width="19.140625" customWidth="1"/>
  </cols>
  <sheetData>
    <row r="1" spans="1:48" ht="6"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27.7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28.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12.75">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36"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39.75" customHeight="1">
      <c r="A11" s="476" t="s">
        <v>3163</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45" customHeight="1">
      <c r="A12" s="441" t="s">
        <v>526</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54">
      <c r="A13" s="54" t="s">
        <v>46</v>
      </c>
      <c r="B13" s="49">
        <v>1232</v>
      </c>
      <c r="C13" s="49">
        <v>0</v>
      </c>
      <c r="D13" s="49">
        <v>1097</v>
      </c>
      <c r="E13" s="49">
        <v>135</v>
      </c>
      <c r="F13" s="49">
        <v>35</v>
      </c>
      <c r="G13" s="49">
        <v>3</v>
      </c>
      <c r="H13" s="49">
        <v>2</v>
      </c>
      <c r="I13" s="49">
        <v>0.1</v>
      </c>
      <c r="J13" s="49">
        <v>5</v>
      </c>
      <c r="K13" s="49">
        <v>0.4</v>
      </c>
      <c r="L13" s="49">
        <v>24</v>
      </c>
      <c r="M13" s="49">
        <v>2</v>
      </c>
      <c r="N13" s="49">
        <v>0</v>
      </c>
      <c r="O13" s="49">
        <v>0</v>
      </c>
      <c r="P13" s="49">
        <v>0</v>
      </c>
      <c r="Q13" s="49">
        <v>0</v>
      </c>
      <c r="R13" s="49">
        <v>0</v>
      </c>
      <c r="S13" s="49">
        <v>0</v>
      </c>
      <c r="T13" s="49">
        <v>0</v>
      </c>
      <c r="U13" s="49">
        <v>0</v>
      </c>
      <c r="V13" s="49">
        <v>0</v>
      </c>
      <c r="W13" s="49">
        <v>0</v>
      </c>
      <c r="X13" s="49">
        <v>127</v>
      </c>
      <c r="Y13" s="49">
        <v>12</v>
      </c>
      <c r="Z13" s="49">
        <v>28</v>
      </c>
      <c r="AA13" s="49">
        <v>3</v>
      </c>
      <c r="AB13" s="49">
        <v>231</v>
      </c>
      <c r="AC13" s="49">
        <v>21</v>
      </c>
      <c r="AD13" s="49">
        <v>883</v>
      </c>
      <c r="AE13" s="49">
        <v>80</v>
      </c>
      <c r="AF13" s="49">
        <v>221</v>
      </c>
      <c r="AG13" s="49">
        <v>20</v>
      </c>
      <c r="AH13" s="49">
        <v>1093</v>
      </c>
      <c r="AI13" s="49">
        <v>99</v>
      </c>
      <c r="AJ13" s="49">
        <v>3</v>
      </c>
      <c r="AK13" s="49">
        <v>0</v>
      </c>
      <c r="AL13" s="49">
        <v>0</v>
      </c>
      <c r="AM13" s="49">
        <v>0</v>
      </c>
      <c r="AN13" s="49">
        <v>0</v>
      </c>
      <c r="AO13" s="49">
        <v>9</v>
      </c>
      <c r="AP13" s="463" t="s">
        <v>47</v>
      </c>
      <c r="AQ13" s="464"/>
      <c r="AR13" s="464"/>
      <c r="AS13" s="464"/>
      <c r="AT13" s="464"/>
      <c r="AU13" s="464"/>
      <c r="AV13" s="462"/>
    </row>
    <row r="14" spans="1:48" ht="54">
      <c r="A14" s="54" t="s">
        <v>48</v>
      </c>
      <c r="B14" s="49">
        <v>1110</v>
      </c>
      <c r="C14" s="49">
        <v>0</v>
      </c>
      <c r="D14" s="49">
        <v>985</v>
      </c>
      <c r="E14" s="49">
        <v>125</v>
      </c>
      <c r="F14" s="50">
        <v>26</v>
      </c>
      <c r="G14" s="50">
        <v>1</v>
      </c>
      <c r="H14" s="50">
        <v>1</v>
      </c>
      <c r="I14" s="50">
        <v>0.1</v>
      </c>
      <c r="J14" s="50">
        <v>1</v>
      </c>
      <c r="K14" s="50">
        <v>0.1</v>
      </c>
      <c r="L14" s="50">
        <v>9</v>
      </c>
      <c r="M14" s="50">
        <v>0.8</v>
      </c>
      <c r="N14" s="50">
        <v>0</v>
      </c>
      <c r="O14" s="50">
        <v>0</v>
      </c>
      <c r="P14" s="50">
        <v>0</v>
      </c>
      <c r="Q14" s="50">
        <v>0</v>
      </c>
      <c r="R14" s="50">
        <v>0</v>
      </c>
      <c r="S14" s="50">
        <v>0</v>
      </c>
      <c r="T14" s="50">
        <v>0</v>
      </c>
      <c r="U14" s="50">
        <v>0</v>
      </c>
      <c r="V14" s="50">
        <v>325</v>
      </c>
      <c r="W14" s="50">
        <v>29</v>
      </c>
      <c r="X14" s="50">
        <v>134</v>
      </c>
      <c r="Y14" s="50">
        <v>12</v>
      </c>
      <c r="Z14" s="50">
        <v>63</v>
      </c>
      <c r="AA14" s="50">
        <v>6</v>
      </c>
      <c r="AB14" s="50">
        <v>296</v>
      </c>
      <c r="AC14" s="50">
        <v>27</v>
      </c>
      <c r="AD14" s="50">
        <v>928</v>
      </c>
      <c r="AE14" s="50">
        <v>84</v>
      </c>
      <c r="AF14" s="50">
        <v>825</v>
      </c>
      <c r="AG14" s="50">
        <v>74</v>
      </c>
      <c r="AH14" s="50">
        <v>98</v>
      </c>
      <c r="AI14" s="50">
        <v>9</v>
      </c>
      <c r="AJ14" s="49">
        <v>93</v>
      </c>
      <c r="AK14" s="49">
        <v>1</v>
      </c>
      <c r="AL14" s="49">
        <v>1</v>
      </c>
      <c r="AM14" s="49">
        <v>2</v>
      </c>
      <c r="AN14" s="49">
        <v>2</v>
      </c>
      <c r="AO14" s="49">
        <v>11</v>
      </c>
      <c r="AP14" s="49" t="s">
        <v>49</v>
      </c>
      <c r="AQ14" s="49">
        <v>0</v>
      </c>
      <c r="AR14" s="49">
        <v>0</v>
      </c>
      <c r="AS14" s="50">
        <v>1</v>
      </c>
      <c r="AT14" s="49" t="s">
        <v>49</v>
      </c>
      <c r="AU14" s="49" t="s">
        <v>49</v>
      </c>
      <c r="AV14" s="49" t="s">
        <v>49</v>
      </c>
    </row>
    <row r="15" spans="1:48" ht="45">
      <c r="A15" s="122" t="s">
        <v>51</v>
      </c>
      <c r="B15" s="52">
        <v>-132</v>
      </c>
      <c r="C15" s="52">
        <v>0</v>
      </c>
      <c r="D15" s="52">
        <v>-112</v>
      </c>
      <c r="E15" s="52">
        <v>-10</v>
      </c>
      <c r="F15" s="52">
        <v>-9</v>
      </c>
      <c r="G15" s="52">
        <v>-2</v>
      </c>
      <c r="H15" s="52">
        <v>-1</v>
      </c>
      <c r="I15" s="52">
        <v>0</v>
      </c>
      <c r="J15" s="52">
        <v>-4</v>
      </c>
      <c r="K15" s="52">
        <v>-0.3</v>
      </c>
      <c r="L15" s="52">
        <v>-15</v>
      </c>
      <c r="M15" s="52">
        <v>-1</v>
      </c>
      <c r="N15" s="52">
        <v>0</v>
      </c>
      <c r="O15" s="52">
        <v>0</v>
      </c>
      <c r="P15" s="52">
        <v>0</v>
      </c>
      <c r="Q15" s="52">
        <v>0</v>
      </c>
      <c r="R15" s="52">
        <v>0</v>
      </c>
      <c r="S15" s="52">
        <v>0</v>
      </c>
      <c r="T15" s="52">
        <v>0</v>
      </c>
      <c r="U15" s="52">
        <v>0</v>
      </c>
      <c r="V15" s="52" t="s">
        <v>3164</v>
      </c>
      <c r="W15" s="52" t="s">
        <v>112</v>
      </c>
      <c r="X15" s="52" t="s">
        <v>182</v>
      </c>
      <c r="Y15" s="52">
        <v>0</v>
      </c>
      <c r="Z15" s="52" t="s">
        <v>863</v>
      </c>
      <c r="AA15" s="52" t="s">
        <v>53</v>
      </c>
      <c r="AB15" s="52" t="s">
        <v>1326</v>
      </c>
      <c r="AC15" s="52" t="s">
        <v>63</v>
      </c>
      <c r="AD15" s="52" t="s">
        <v>1680</v>
      </c>
      <c r="AE15" s="52" t="s">
        <v>89</v>
      </c>
      <c r="AF15" s="52" t="s">
        <v>3165</v>
      </c>
      <c r="AG15" s="52" t="s">
        <v>399</v>
      </c>
      <c r="AH15" s="52">
        <v>-995</v>
      </c>
      <c r="AI15" s="52">
        <v>-90</v>
      </c>
      <c r="AJ15" s="52" t="s">
        <v>3166</v>
      </c>
      <c r="AK15" s="52" t="s">
        <v>95</v>
      </c>
      <c r="AL15" s="52" t="s">
        <v>95</v>
      </c>
      <c r="AM15" s="52" t="s">
        <v>88</v>
      </c>
      <c r="AN15" s="52" t="s">
        <v>88</v>
      </c>
      <c r="AO15" s="52" t="s">
        <v>88</v>
      </c>
      <c r="AP15" s="53" t="s">
        <v>64</v>
      </c>
      <c r="AQ15" s="52">
        <v>0</v>
      </c>
      <c r="AR15" s="52">
        <v>0</v>
      </c>
      <c r="AS15" s="52">
        <v>1</v>
      </c>
      <c r="AT15" s="53" t="s">
        <v>64</v>
      </c>
      <c r="AU15" s="53" t="s">
        <v>64</v>
      </c>
      <c r="AV15" s="53" t="s">
        <v>64</v>
      </c>
    </row>
    <row r="16" spans="1:48" ht="198">
      <c r="A16" s="54" t="s">
        <v>65</v>
      </c>
      <c r="B16" s="463" t="s">
        <v>3167</v>
      </c>
      <c r="C16" s="464"/>
      <c r="D16" s="464"/>
      <c r="E16" s="462"/>
      <c r="F16" s="463" t="s">
        <v>3168</v>
      </c>
      <c r="G16" s="464"/>
      <c r="H16" s="464"/>
      <c r="I16" s="464"/>
      <c r="J16" s="464"/>
      <c r="K16" s="462"/>
      <c r="L16" s="463" t="s">
        <v>3169</v>
      </c>
      <c r="M16" s="462"/>
      <c r="N16" s="463" t="s">
        <v>3170</v>
      </c>
      <c r="O16" s="462"/>
      <c r="P16" s="463" t="s">
        <v>3171</v>
      </c>
      <c r="Q16" s="464"/>
      <c r="R16" s="464"/>
      <c r="S16" s="464"/>
      <c r="T16" s="464"/>
      <c r="U16" s="462"/>
      <c r="V16" s="463" t="s">
        <v>3172</v>
      </c>
      <c r="W16" s="464"/>
      <c r="X16" s="464"/>
      <c r="Y16" s="464"/>
      <c r="Z16" s="464"/>
      <c r="AA16" s="464"/>
      <c r="AB16" s="464"/>
      <c r="AC16" s="462"/>
      <c r="AD16" s="463" t="s">
        <v>72</v>
      </c>
      <c r="AE16" s="462"/>
      <c r="AF16" s="463" t="s">
        <v>73</v>
      </c>
      <c r="AG16" s="462"/>
      <c r="AH16" s="463" t="s">
        <v>3173</v>
      </c>
      <c r="AI16" s="462"/>
      <c r="AJ16" s="50" t="s">
        <v>3174</v>
      </c>
      <c r="AK16" s="463" t="s">
        <v>1143</v>
      </c>
      <c r="AL16" s="462"/>
      <c r="AM16" s="463" t="s">
        <v>833</v>
      </c>
      <c r="AN16" s="462"/>
      <c r="AO16" s="50" t="s">
        <v>78</v>
      </c>
      <c r="AP16" s="50" t="s">
        <v>3175</v>
      </c>
      <c r="AQ16" s="463" t="s">
        <v>3176</v>
      </c>
      <c r="AR16" s="462"/>
      <c r="AS16" s="50" t="s">
        <v>3177</v>
      </c>
      <c r="AT16" s="50" t="s">
        <v>3178</v>
      </c>
      <c r="AU16" s="50" t="s">
        <v>3179</v>
      </c>
      <c r="AV16" s="50" t="s">
        <v>3180</v>
      </c>
    </row>
    <row r="17" spans="1:48" ht="69.75" customHeight="1">
      <c r="A17" s="441" t="s">
        <v>3181</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2"/>
    </row>
    <row r="18" spans="1:48" ht="54">
      <c r="A18" s="54" t="s">
        <v>46</v>
      </c>
      <c r="B18" s="49">
        <v>1998</v>
      </c>
      <c r="C18" s="49">
        <v>964</v>
      </c>
      <c r="D18" s="49">
        <v>925</v>
      </c>
      <c r="E18" s="49">
        <v>109</v>
      </c>
      <c r="F18" s="49">
        <v>30</v>
      </c>
      <c r="G18" s="49">
        <v>0.1</v>
      </c>
      <c r="H18" s="49">
        <v>2</v>
      </c>
      <c r="I18" s="49">
        <v>0.1</v>
      </c>
      <c r="J18" s="49">
        <v>2</v>
      </c>
      <c r="K18" s="49">
        <v>0.1</v>
      </c>
      <c r="L18" s="49">
        <v>0</v>
      </c>
      <c r="M18" s="49">
        <v>0</v>
      </c>
      <c r="N18" s="49">
        <v>0</v>
      </c>
      <c r="O18" s="49">
        <v>0</v>
      </c>
      <c r="P18" s="49">
        <v>4</v>
      </c>
      <c r="Q18" s="49">
        <v>0.2</v>
      </c>
      <c r="R18" s="49">
        <v>0</v>
      </c>
      <c r="S18" s="49">
        <v>0</v>
      </c>
      <c r="T18" s="49">
        <v>0</v>
      </c>
      <c r="U18" s="49">
        <v>0</v>
      </c>
      <c r="V18" s="49">
        <v>1034</v>
      </c>
      <c r="W18" s="49">
        <v>52</v>
      </c>
      <c r="X18" s="49">
        <v>93</v>
      </c>
      <c r="Y18" s="49">
        <v>4.5999999999999996</v>
      </c>
      <c r="Z18" s="49">
        <v>15</v>
      </c>
      <c r="AA18" s="49">
        <v>0.75</v>
      </c>
      <c r="AB18" s="49">
        <v>30</v>
      </c>
      <c r="AC18" s="49">
        <v>1.5</v>
      </c>
      <c r="AD18" s="49">
        <v>1153</v>
      </c>
      <c r="AE18" s="49">
        <v>58</v>
      </c>
      <c r="AF18" s="49">
        <v>964</v>
      </c>
      <c r="AG18" s="49">
        <v>48</v>
      </c>
      <c r="AH18" s="49">
        <v>1998</v>
      </c>
      <c r="AI18" s="49">
        <v>100</v>
      </c>
      <c r="AJ18" s="49">
        <v>2</v>
      </c>
      <c r="AK18" s="49">
        <v>1</v>
      </c>
      <c r="AL18" s="49">
        <v>0</v>
      </c>
      <c r="AM18" s="49">
        <v>0.5</v>
      </c>
      <c r="AN18" s="49">
        <v>0</v>
      </c>
      <c r="AO18" s="49">
        <v>26</v>
      </c>
      <c r="AP18" s="463" t="s">
        <v>47</v>
      </c>
      <c r="AQ18" s="464"/>
      <c r="AR18" s="464"/>
      <c r="AS18" s="464"/>
      <c r="AT18" s="464"/>
      <c r="AU18" s="464"/>
      <c r="AV18" s="462"/>
    </row>
    <row r="19" spans="1:48" ht="54">
      <c r="A19" s="54" t="s">
        <v>48</v>
      </c>
      <c r="B19" s="49">
        <v>2161</v>
      </c>
      <c r="C19" s="49">
        <v>1025</v>
      </c>
      <c r="D19" s="49">
        <v>1024</v>
      </c>
      <c r="E19" s="49">
        <v>107</v>
      </c>
      <c r="F19" s="50">
        <v>22</v>
      </c>
      <c r="G19" s="50">
        <v>1</v>
      </c>
      <c r="H19" s="50">
        <v>2</v>
      </c>
      <c r="I19" s="50">
        <v>0.1</v>
      </c>
      <c r="J19" s="50">
        <v>0</v>
      </c>
      <c r="K19" s="50">
        <v>0</v>
      </c>
      <c r="L19" s="50">
        <v>0</v>
      </c>
      <c r="M19" s="50">
        <v>0</v>
      </c>
      <c r="N19" s="50">
        <v>0</v>
      </c>
      <c r="O19" s="50">
        <v>0</v>
      </c>
      <c r="P19" s="50">
        <v>0</v>
      </c>
      <c r="Q19" s="50">
        <v>0</v>
      </c>
      <c r="R19" s="50">
        <v>0</v>
      </c>
      <c r="S19" s="50">
        <v>0</v>
      </c>
      <c r="T19" s="50">
        <v>0</v>
      </c>
      <c r="U19" s="50">
        <v>0</v>
      </c>
      <c r="V19" s="50">
        <v>72</v>
      </c>
      <c r="W19" s="50">
        <v>3.3</v>
      </c>
      <c r="X19" s="50">
        <v>92</v>
      </c>
      <c r="Y19" s="50">
        <v>4.2</v>
      </c>
      <c r="Z19" s="50">
        <v>13</v>
      </c>
      <c r="AA19" s="50">
        <v>0.6</v>
      </c>
      <c r="AB19" s="50">
        <v>20</v>
      </c>
      <c r="AC19" s="50">
        <v>0.9</v>
      </c>
      <c r="AD19" s="50">
        <v>957</v>
      </c>
      <c r="AE19" s="50">
        <v>44</v>
      </c>
      <c r="AF19" s="50">
        <v>1854</v>
      </c>
      <c r="AG19" s="50">
        <v>86</v>
      </c>
      <c r="AH19" s="50">
        <v>2161</v>
      </c>
      <c r="AI19" s="50">
        <v>100</v>
      </c>
      <c r="AJ19" s="49">
        <v>15</v>
      </c>
      <c r="AK19" s="49">
        <v>0.5</v>
      </c>
      <c r="AL19" s="49">
        <v>1</v>
      </c>
      <c r="AM19" s="49">
        <v>0.5</v>
      </c>
      <c r="AN19" s="49">
        <v>1</v>
      </c>
      <c r="AO19" s="49">
        <v>18</v>
      </c>
      <c r="AP19" s="49" t="s">
        <v>49</v>
      </c>
      <c r="AQ19" s="49">
        <v>2</v>
      </c>
      <c r="AR19" s="49">
        <v>62</v>
      </c>
      <c r="AS19" s="50">
        <v>1</v>
      </c>
      <c r="AT19" s="49" t="s">
        <v>49</v>
      </c>
      <c r="AU19" s="49" t="s">
        <v>50</v>
      </c>
      <c r="AV19" s="49" t="s">
        <v>50</v>
      </c>
    </row>
    <row r="20" spans="1:48" ht="45">
      <c r="A20" s="122" t="s">
        <v>51</v>
      </c>
      <c r="B20" s="52" t="s">
        <v>3182</v>
      </c>
      <c r="C20" s="52" t="s">
        <v>297</v>
      </c>
      <c r="D20" s="52" t="s">
        <v>2280</v>
      </c>
      <c r="E20" s="52">
        <v>-2</v>
      </c>
      <c r="F20" s="52">
        <v>-8</v>
      </c>
      <c r="G20" s="52" t="s">
        <v>95</v>
      </c>
      <c r="H20" s="52">
        <v>0</v>
      </c>
      <c r="I20" s="52">
        <v>0</v>
      </c>
      <c r="J20" s="52">
        <v>-2</v>
      </c>
      <c r="K20" s="52">
        <v>0</v>
      </c>
      <c r="L20" s="52">
        <v>0</v>
      </c>
      <c r="M20" s="52">
        <v>0</v>
      </c>
      <c r="N20" s="52">
        <v>0</v>
      </c>
      <c r="O20" s="52">
        <v>0</v>
      </c>
      <c r="P20" s="52">
        <v>-4</v>
      </c>
      <c r="Q20" s="52">
        <v>0</v>
      </c>
      <c r="R20" s="52">
        <v>0</v>
      </c>
      <c r="S20" s="52">
        <v>0</v>
      </c>
      <c r="T20" s="52">
        <v>0</v>
      </c>
      <c r="U20" s="52">
        <v>0</v>
      </c>
      <c r="V20" s="52">
        <v>-962</v>
      </c>
      <c r="W20" s="52">
        <v>-49</v>
      </c>
      <c r="X20" s="52">
        <v>-1</v>
      </c>
      <c r="Y20" s="52">
        <v>-0.4</v>
      </c>
      <c r="Z20" s="52">
        <v>-2</v>
      </c>
      <c r="AA20" s="52">
        <v>0</v>
      </c>
      <c r="AB20" s="52">
        <v>-10</v>
      </c>
      <c r="AC20" s="52">
        <v>-1</v>
      </c>
      <c r="AD20" s="52">
        <v>-196</v>
      </c>
      <c r="AE20" s="52">
        <v>-14</v>
      </c>
      <c r="AF20" s="52" t="s">
        <v>3183</v>
      </c>
      <c r="AG20" s="52" t="s">
        <v>1726</v>
      </c>
      <c r="AH20" s="52" t="s">
        <v>3182</v>
      </c>
      <c r="AI20" s="52">
        <v>0</v>
      </c>
      <c r="AJ20" s="52" t="s">
        <v>447</v>
      </c>
      <c r="AK20" s="52">
        <v>-0.5</v>
      </c>
      <c r="AL20" s="52" t="s">
        <v>95</v>
      </c>
      <c r="AM20" s="52">
        <v>0</v>
      </c>
      <c r="AN20" s="52">
        <v>1</v>
      </c>
      <c r="AO20" s="52">
        <v>-8</v>
      </c>
      <c r="AP20" s="53" t="s">
        <v>64</v>
      </c>
      <c r="AQ20" s="52">
        <v>2</v>
      </c>
      <c r="AR20" s="52">
        <v>62</v>
      </c>
      <c r="AS20" s="52">
        <v>1</v>
      </c>
      <c r="AT20" s="53" t="s">
        <v>64</v>
      </c>
      <c r="AU20" s="53" t="s">
        <v>47</v>
      </c>
      <c r="AV20" s="53" t="s">
        <v>47</v>
      </c>
    </row>
    <row r="21" spans="1:48" ht="306">
      <c r="A21" s="54" t="s">
        <v>65</v>
      </c>
      <c r="B21" s="463" t="s">
        <v>3184</v>
      </c>
      <c r="C21" s="464"/>
      <c r="D21" s="464"/>
      <c r="E21" s="462"/>
      <c r="F21" s="463" t="s">
        <v>3185</v>
      </c>
      <c r="G21" s="464"/>
      <c r="H21" s="464"/>
      <c r="I21" s="464"/>
      <c r="J21" s="464"/>
      <c r="K21" s="462"/>
      <c r="L21" s="463" t="s">
        <v>3186</v>
      </c>
      <c r="M21" s="462"/>
      <c r="N21" s="463" t="s">
        <v>3187</v>
      </c>
      <c r="O21" s="462"/>
      <c r="P21" s="463" t="s">
        <v>3188</v>
      </c>
      <c r="Q21" s="464"/>
      <c r="R21" s="464"/>
      <c r="S21" s="464"/>
      <c r="T21" s="464"/>
      <c r="U21" s="462"/>
      <c r="V21" s="463" t="s">
        <v>3189</v>
      </c>
      <c r="W21" s="464"/>
      <c r="X21" s="464"/>
      <c r="Y21" s="464"/>
      <c r="Z21" s="464"/>
      <c r="AA21" s="464"/>
      <c r="AB21" s="464"/>
      <c r="AC21" s="462"/>
      <c r="AD21" s="463" t="s">
        <v>3190</v>
      </c>
      <c r="AE21" s="462"/>
      <c r="AF21" s="463" t="s">
        <v>766</v>
      </c>
      <c r="AG21" s="462"/>
      <c r="AH21" s="463" t="s">
        <v>3191</v>
      </c>
      <c r="AI21" s="462"/>
      <c r="AJ21" s="115" t="s">
        <v>3192</v>
      </c>
      <c r="AK21" s="463" t="s">
        <v>3193</v>
      </c>
      <c r="AL21" s="462"/>
      <c r="AM21" s="463" t="s">
        <v>3194</v>
      </c>
      <c r="AN21" s="462"/>
      <c r="AO21" s="50" t="s">
        <v>3195</v>
      </c>
      <c r="AP21" s="50" t="s">
        <v>3196</v>
      </c>
      <c r="AQ21" s="501" t="s">
        <v>3197</v>
      </c>
      <c r="AR21" s="462"/>
      <c r="AS21" s="50" t="s">
        <v>3198</v>
      </c>
      <c r="AT21" s="50" t="s">
        <v>3199</v>
      </c>
      <c r="AU21" s="50" t="s">
        <v>3200</v>
      </c>
      <c r="AV21" s="48" t="s">
        <v>3201</v>
      </c>
    </row>
    <row r="22" spans="1:48" ht="61.5" customHeight="1">
      <c r="A22" s="441" t="s">
        <v>2644</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2"/>
    </row>
    <row r="23" spans="1:48" ht="54">
      <c r="A23" s="54" t="s">
        <v>46</v>
      </c>
      <c r="B23" s="49">
        <v>1040</v>
      </c>
      <c r="C23" s="49">
        <v>448</v>
      </c>
      <c r="D23" s="49">
        <v>553</v>
      </c>
      <c r="E23" s="49">
        <v>39</v>
      </c>
      <c r="F23" s="49">
        <v>5</v>
      </c>
      <c r="G23" s="49">
        <v>0.5</v>
      </c>
      <c r="H23" s="49">
        <v>1</v>
      </c>
      <c r="I23" s="49">
        <v>0.1</v>
      </c>
      <c r="J23" s="49">
        <v>6</v>
      </c>
      <c r="K23" s="49">
        <v>0.6</v>
      </c>
      <c r="L23" s="49">
        <v>1</v>
      </c>
      <c r="M23" s="49">
        <v>0.1</v>
      </c>
      <c r="N23" s="49">
        <v>1</v>
      </c>
      <c r="O23" s="49">
        <v>0.1</v>
      </c>
      <c r="P23" s="49">
        <v>1</v>
      </c>
      <c r="Q23" s="49">
        <v>0.1</v>
      </c>
      <c r="R23" s="49">
        <v>0</v>
      </c>
      <c r="S23" s="49">
        <v>0</v>
      </c>
      <c r="T23" s="49">
        <v>0</v>
      </c>
      <c r="U23" s="49">
        <v>0</v>
      </c>
      <c r="V23" s="49">
        <v>1040</v>
      </c>
      <c r="W23" s="49">
        <v>100</v>
      </c>
      <c r="X23" s="49">
        <v>117</v>
      </c>
      <c r="Y23" s="49">
        <v>11.2</v>
      </c>
      <c r="Z23" s="49">
        <v>30</v>
      </c>
      <c r="AA23" s="49">
        <v>2.8</v>
      </c>
      <c r="AB23" s="49">
        <v>448</v>
      </c>
      <c r="AC23" s="49">
        <v>43</v>
      </c>
      <c r="AD23" s="49">
        <v>544</v>
      </c>
      <c r="AE23" s="49">
        <v>52.3</v>
      </c>
      <c r="AF23" s="49">
        <v>180</v>
      </c>
      <c r="AG23" s="49">
        <v>17.3</v>
      </c>
      <c r="AH23" s="49">
        <v>1040</v>
      </c>
      <c r="AI23" s="49">
        <v>100</v>
      </c>
      <c r="AJ23" s="49">
        <v>44</v>
      </c>
      <c r="AK23" s="49">
        <v>0</v>
      </c>
      <c r="AL23" s="49">
        <v>0</v>
      </c>
      <c r="AM23" s="49">
        <v>0</v>
      </c>
      <c r="AN23" s="49">
        <v>0</v>
      </c>
      <c r="AO23" s="49">
        <v>9</v>
      </c>
      <c r="AP23" s="463" t="s">
        <v>47</v>
      </c>
      <c r="AQ23" s="464"/>
      <c r="AR23" s="464"/>
      <c r="AS23" s="464"/>
      <c r="AT23" s="464"/>
      <c r="AU23" s="464"/>
      <c r="AV23" s="462"/>
    </row>
    <row r="24" spans="1:48" ht="54">
      <c r="A24" s="54" t="s">
        <v>48</v>
      </c>
      <c r="B24" s="49">
        <v>1150</v>
      </c>
      <c r="C24" s="49">
        <v>539</v>
      </c>
      <c r="D24" s="49">
        <v>569</v>
      </c>
      <c r="E24" s="49">
        <v>42</v>
      </c>
      <c r="F24" s="50">
        <v>6</v>
      </c>
      <c r="G24" s="50">
        <v>0.5</v>
      </c>
      <c r="H24" s="50">
        <v>1</v>
      </c>
      <c r="I24" s="50">
        <v>0.1</v>
      </c>
      <c r="J24" s="50">
        <v>0</v>
      </c>
      <c r="K24" s="50">
        <v>0</v>
      </c>
      <c r="L24" s="50">
        <v>0</v>
      </c>
      <c r="M24" s="50">
        <v>0</v>
      </c>
      <c r="N24" s="50">
        <v>2</v>
      </c>
      <c r="O24" s="50">
        <v>0.2</v>
      </c>
      <c r="P24" s="50">
        <v>0</v>
      </c>
      <c r="Q24" s="50">
        <v>0</v>
      </c>
      <c r="R24" s="50">
        <v>0</v>
      </c>
      <c r="S24" s="50">
        <v>0</v>
      </c>
      <c r="T24" s="50">
        <v>0</v>
      </c>
      <c r="U24" s="50">
        <v>0</v>
      </c>
      <c r="V24" s="50">
        <v>115</v>
      </c>
      <c r="W24" s="50">
        <v>10</v>
      </c>
      <c r="X24" s="50">
        <v>113</v>
      </c>
      <c r="Y24" s="50">
        <v>10</v>
      </c>
      <c r="Z24" s="50">
        <v>20</v>
      </c>
      <c r="AA24" s="50">
        <v>2</v>
      </c>
      <c r="AB24" s="50">
        <v>539</v>
      </c>
      <c r="AC24" s="50">
        <v>47</v>
      </c>
      <c r="AD24" s="50">
        <v>480</v>
      </c>
      <c r="AE24" s="50">
        <v>42</v>
      </c>
      <c r="AF24" s="50">
        <v>348</v>
      </c>
      <c r="AG24" s="50">
        <v>31</v>
      </c>
      <c r="AH24" s="50">
        <v>1089</v>
      </c>
      <c r="AI24" s="50">
        <v>95</v>
      </c>
      <c r="AJ24" s="49">
        <v>4</v>
      </c>
      <c r="AK24" s="49">
        <v>0</v>
      </c>
      <c r="AL24" s="49">
        <v>0</v>
      </c>
      <c r="AM24" s="49">
        <v>0</v>
      </c>
      <c r="AN24" s="49">
        <v>0</v>
      </c>
      <c r="AO24" s="49">
        <v>16</v>
      </c>
      <c r="AP24" s="49" t="s">
        <v>49</v>
      </c>
      <c r="AQ24" s="49">
        <v>2</v>
      </c>
      <c r="AR24" s="49">
        <v>60</v>
      </c>
      <c r="AS24" s="50">
        <v>1</v>
      </c>
      <c r="AT24" s="49" t="s">
        <v>49</v>
      </c>
      <c r="AU24" s="49" t="s">
        <v>49</v>
      </c>
      <c r="AV24" s="49" t="s">
        <v>49</v>
      </c>
    </row>
    <row r="25" spans="1:48" ht="45">
      <c r="A25" s="122" t="s">
        <v>51</v>
      </c>
      <c r="B25" s="52" t="s">
        <v>114</v>
      </c>
      <c r="C25" s="52" t="s">
        <v>365</v>
      </c>
      <c r="D25" s="52" t="s">
        <v>545</v>
      </c>
      <c r="E25" s="52" t="s">
        <v>53</v>
      </c>
      <c r="F25" s="52" t="s">
        <v>95</v>
      </c>
      <c r="G25" s="52">
        <v>0</v>
      </c>
      <c r="H25" s="52">
        <v>0</v>
      </c>
      <c r="I25" s="52">
        <v>0</v>
      </c>
      <c r="J25" s="52">
        <v>-6</v>
      </c>
      <c r="K25" s="52">
        <v>-0.6</v>
      </c>
      <c r="L25" s="52">
        <v>-1</v>
      </c>
      <c r="M25" s="52">
        <v>0</v>
      </c>
      <c r="N25" s="52" t="s">
        <v>95</v>
      </c>
      <c r="O25" s="52" t="s">
        <v>417</v>
      </c>
      <c r="P25" s="52">
        <v>-1</v>
      </c>
      <c r="Q25" s="52">
        <v>-0.1</v>
      </c>
      <c r="R25" s="52">
        <v>0</v>
      </c>
      <c r="S25" s="52">
        <v>0</v>
      </c>
      <c r="T25" s="52">
        <v>0</v>
      </c>
      <c r="U25" s="52">
        <v>0</v>
      </c>
      <c r="V25" s="52">
        <v>-925</v>
      </c>
      <c r="W25" s="52">
        <v>-90</v>
      </c>
      <c r="X25" s="52">
        <v>-5</v>
      </c>
      <c r="Y25" s="52">
        <v>-11.2</v>
      </c>
      <c r="Z25" s="52">
        <v>-10</v>
      </c>
      <c r="AA25" s="52">
        <v>-0.8</v>
      </c>
      <c r="AB25" s="52" t="s">
        <v>3202</v>
      </c>
      <c r="AC25" s="52" t="s">
        <v>52</v>
      </c>
      <c r="AD25" s="52">
        <v>-64</v>
      </c>
      <c r="AE25" s="52">
        <v>-10</v>
      </c>
      <c r="AF25" s="52" t="s">
        <v>684</v>
      </c>
      <c r="AG25" s="52">
        <v>-13.7</v>
      </c>
      <c r="AH25" s="52" t="s">
        <v>682</v>
      </c>
      <c r="AI25" s="52">
        <v>-5</v>
      </c>
      <c r="AJ25" s="52">
        <v>-40</v>
      </c>
      <c r="AK25" s="52">
        <v>0</v>
      </c>
      <c r="AL25" s="52">
        <v>0</v>
      </c>
      <c r="AM25" s="52">
        <v>0</v>
      </c>
      <c r="AN25" s="52">
        <v>0</v>
      </c>
      <c r="AO25" s="52" t="s">
        <v>182</v>
      </c>
      <c r="AP25" s="53" t="s">
        <v>64</v>
      </c>
      <c r="AQ25" s="52">
        <v>2</v>
      </c>
      <c r="AR25" s="52">
        <v>60</v>
      </c>
      <c r="AS25" s="52">
        <v>1</v>
      </c>
      <c r="AT25" s="53" t="s">
        <v>64</v>
      </c>
      <c r="AU25" s="53" t="s">
        <v>64</v>
      </c>
      <c r="AV25" s="53" t="s">
        <v>64</v>
      </c>
    </row>
    <row r="26" spans="1:48" ht="396">
      <c r="A26" s="54" t="s">
        <v>65</v>
      </c>
      <c r="B26" s="463" t="s">
        <v>3203</v>
      </c>
      <c r="C26" s="464"/>
      <c r="D26" s="464"/>
      <c r="E26" s="462"/>
      <c r="F26" s="463" t="s">
        <v>3204</v>
      </c>
      <c r="G26" s="464"/>
      <c r="H26" s="464"/>
      <c r="I26" s="464"/>
      <c r="J26" s="464"/>
      <c r="K26" s="462"/>
      <c r="L26" s="463" t="s">
        <v>3205</v>
      </c>
      <c r="M26" s="462"/>
      <c r="N26" s="463" t="s">
        <v>3206</v>
      </c>
      <c r="O26" s="462"/>
      <c r="P26" s="463" t="s">
        <v>3207</v>
      </c>
      <c r="Q26" s="464"/>
      <c r="R26" s="464"/>
      <c r="S26" s="464"/>
      <c r="T26" s="464"/>
      <c r="U26" s="462"/>
      <c r="V26" s="463" t="s">
        <v>3208</v>
      </c>
      <c r="W26" s="464"/>
      <c r="X26" s="464"/>
      <c r="Y26" s="464"/>
      <c r="Z26" s="464"/>
      <c r="AA26" s="464"/>
      <c r="AB26" s="464"/>
      <c r="AC26" s="462"/>
      <c r="AD26" s="463" t="s">
        <v>268</v>
      </c>
      <c r="AE26" s="462"/>
      <c r="AF26" s="463" t="s">
        <v>73</v>
      </c>
      <c r="AG26" s="462"/>
      <c r="AH26" s="463" t="s">
        <v>3209</v>
      </c>
      <c r="AI26" s="462"/>
      <c r="AJ26" s="50" t="s">
        <v>3210</v>
      </c>
      <c r="AK26" s="463" t="s">
        <v>1968</v>
      </c>
      <c r="AL26" s="462"/>
      <c r="AM26" s="463" t="s">
        <v>77</v>
      </c>
      <c r="AN26" s="462"/>
      <c r="AO26" s="50" t="s">
        <v>78</v>
      </c>
      <c r="AP26" s="50" t="s">
        <v>3211</v>
      </c>
      <c r="AQ26" s="463" t="s">
        <v>3212</v>
      </c>
      <c r="AR26" s="462"/>
      <c r="AS26" s="50" t="s">
        <v>3213</v>
      </c>
      <c r="AT26" s="50" t="s">
        <v>3214</v>
      </c>
      <c r="AU26" s="50" t="s">
        <v>3215</v>
      </c>
      <c r="AV26" s="50" t="s">
        <v>3216</v>
      </c>
    </row>
    <row r="27" spans="1:48" ht="55.5" customHeight="1">
      <c r="A27" s="441" t="s">
        <v>3217</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2"/>
    </row>
    <row r="28" spans="1:48" ht="54">
      <c r="A28" s="54" t="s">
        <v>46</v>
      </c>
      <c r="B28" s="49">
        <v>2316</v>
      </c>
      <c r="C28" s="49">
        <v>1009</v>
      </c>
      <c r="D28" s="49">
        <v>1137</v>
      </c>
      <c r="E28" s="49">
        <v>170</v>
      </c>
      <c r="F28" s="49">
        <v>16</v>
      </c>
      <c r="G28" s="49">
        <v>0.01</v>
      </c>
      <c r="H28" s="49">
        <v>5</v>
      </c>
      <c r="I28" s="49">
        <v>0</v>
      </c>
      <c r="J28" s="49">
        <v>12</v>
      </c>
      <c r="K28" s="49">
        <v>0.01</v>
      </c>
      <c r="L28" s="49">
        <v>3</v>
      </c>
      <c r="M28" s="49">
        <v>0</v>
      </c>
      <c r="N28" s="49">
        <v>1</v>
      </c>
      <c r="O28" s="49">
        <v>0</v>
      </c>
      <c r="P28" s="49">
        <v>0</v>
      </c>
      <c r="Q28" s="49">
        <v>0</v>
      </c>
      <c r="R28" s="49">
        <v>1</v>
      </c>
      <c r="S28" s="49">
        <v>0</v>
      </c>
      <c r="T28" s="49">
        <v>0</v>
      </c>
      <c r="U28" s="49">
        <v>0</v>
      </c>
      <c r="V28" s="49">
        <v>35</v>
      </c>
      <c r="W28" s="49">
        <v>1.4999999999999999E-2</v>
      </c>
      <c r="X28" s="49">
        <v>73</v>
      </c>
      <c r="Y28" s="49">
        <v>3.2000000000000001E-2</v>
      </c>
      <c r="Z28" s="49">
        <v>30</v>
      </c>
      <c r="AA28" s="49">
        <v>1.2999999999999999E-2</v>
      </c>
      <c r="AB28" s="49">
        <v>50</v>
      </c>
      <c r="AC28" s="49">
        <v>2.1999999999999999E-2</v>
      </c>
      <c r="AD28" s="49">
        <v>1810</v>
      </c>
      <c r="AE28" s="49">
        <v>78</v>
      </c>
      <c r="AF28" s="49">
        <v>1812</v>
      </c>
      <c r="AG28" s="49">
        <v>78</v>
      </c>
      <c r="AH28" s="49">
        <v>1980</v>
      </c>
      <c r="AI28" s="49">
        <v>81</v>
      </c>
      <c r="AJ28" s="49">
        <v>12</v>
      </c>
      <c r="AK28" s="49">
        <v>1</v>
      </c>
      <c r="AL28" s="49">
        <v>1</v>
      </c>
      <c r="AM28" s="49">
        <v>1</v>
      </c>
      <c r="AN28" s="49">
        <v>1</v>
      </c>
      <c r="AO28" s="49">
        <v>25</v>
      </c>
      <c r="AP28" s="463" t="s">
        <v>47</v>
      </c>
      <c r="AQ28" s="464"/>
      <c r="AR28" s="464"/>
      <c r="AS28" s="464"/>
      <c r="AT28" s="464"/>
      <c r="AU28" s="464"/>
      <c r="AV28" s="462"/>
    </row>
    <row r="29" spans="1:48" ht="54">
      <c r="A29" s="54" t="s">
        <v>48</v>
      </c>
      <c r="B29" s="49">
        <v>2424</v>
      </c>
      <c r="C29" s="49">
        <v>1062</v>
      </c>
      <c r="D29" s="49">
        <v>1199</v>
      </c>
      <c r="E29" s="49">
        <v>163</v>
      </c>
      <c r="F29" s="50">
        <v>14</v>
      </c>
      <c r="G29" s="50">
        <v>0.6</v>
      </c>
      <c r="H29" s="50">
        <v>1</v>
      </c>
      <c r="I29" s="50">
        <v>0</v>
      </c>
      <c r="J29" s="50">
        <v>7</v>
      </c>
      <c r="K29" s="50">
        <v>0.3</v>
      </c>
      <c r="L29" s="50">
        <v>0</v>
      </c>
      <c r="M29" s="50">
        <v>0</v>
      </c>
      <c r="N29" s="50">
        <v>0</v>
      </c>
      <c r="O29" s="50">
        <v>0</v>
      </c>
      <c r="P29" s="50">
        <v>0</v>
      </c>
      <c r="Q29" s="50">
        <v>0</v>
      </c>
      <c r="R29" s="50">
        <v>0</v>
      </c>
      <c r="S29" s="50">
        <v>0</v>
      </c>
      <c r="T29" s="50">
        <v>0</v>
      </c>
      <c r="U29" s="50">
        <v>0</v>
      </c>
      <c r="V29" s="50">
        <v>65</v>
      </c>
      <c r="W29" s="50">
        <v>2.7</v>
      </c>
      <c r="X29" s="50">
        <v>78</v>
      </c>
      <c r="Y29" s="50">
        <v>3.2</v>
      </c>
      <c r="Z29" s="50">
        <v>108</v>
      </c>
      <c r="AA29" s="50">
        <v>4.5</v>
      </c>
      <c r="AB29" s="50">
        <v>0</v>
      </c>
      <c r="AC29" s="50">
        <v>0</v>
      </c>
      <c r="AD29" s="50">
        <v>1224</v>
      </c>
      <c r="AE29" s="50">
        <v>53</v>
      </c>
      <c r="AF29" s="50">
        <v>169</v>
      </c>
      <c r="AG29" s="50">
        <v>7</v>
      </c>
      <c r="AH29" s="50">
        <v>515</v>
      </c>
      <c r="AI29" s="50">
        <v>21.2</v>
      </c>
      <c r="AJ29" s="49">
        <v>280</v>
      </c>
      <c r="AK29" s="49">
        <v>2</v>
      </c>
      <c r="AL29" s="49">
        <v>2</v>
      </c>
      <c r="AM29" s="49">
        <v>2</v>
      </c>
      <c r="AN29" s="49">
        <v>2</v>
      </c>
      <c r="AO29" s="49">
        <v>18</v>
      </c>
      <c r="AP29" s="49" t="s">
        <v>50</v>
      </c>
      <c r="AQ29" s="49">
        <v>1</v>
      </c>
      <c r="AR29" s="49">
        <v>30</v>
      </c>
      <c r="AS29" s="50">
        <v>1</v>
      </c>
      <c r="AT29" s="49" t="s">
        <v>50</v>
      </c>
      <c r="AU29" s="49" t="s">
        <v>49</v>
      </c>
      <c r="AV29" s="49" t="s">
        <v>49</v>
      </c>
    </row>
    <row r="30" spans="1:48" ht="45">
      <c r="A30" s="122" t="s">
        <v>51</v>
      </c>
      <c r="B30" s="52" t="s">
        <v>3218</v>
      </c>
      <c r="C30" s="52" t="s">
        <v>1682</v>
      </c>
      <c r="D30" s="52" t="s">
        <v>566</v>
      </c>
      <c r="E30" s="52" t="s">
        <v>182</v>
      </c>
      <c r="F30" s="52">
        <v>-2</v>
      </c>
      <c r="G30" s="52">
        <v>0</v>
      </c>
      <c r="H30" s="52">
        <v>-4</v>
      </c>
      <c r="I30" s="52">
        <v>0</v>
      </c>
      <c r="J30" s="52">
        <v>-5</v>
      </c>
      <c r="K30" s="52">
        <v>-0.2</v>
      </c>
      <c r="L30" s="52">
        <v>-3</v>
      </c>
      <c r="M30" s="52">
        <v>0</v>
      </c>
      <c r="N30" s="52">
        <v>-1</v>
      </c>
      <c r="O30" s="52">
        <v>0</v>
      </c>
      <c r="P30" s="52">
        <v>0</v>
      </c>
      <c r="Q30" s="52">
        <v>0</v>
      </c>
      <c r="R30" s="52">
        <v>-1</v>
      </c>
      <c r="S30" s="52">
        <v>0</v>
      </c>
      <c r="T30" s="52">
        <v>0</v>
      </c>
      <c r="U30" s="52">
        <v>0</v>
      </c>
      <c r="V30" s="52" t="s">
        <v>3219</v>
      </c>
      <c r="W30" s="52" t="s">
        <v>463</v>
      </c>
      <c r="X30" s="52" t="s">
        <v>52</v>
      </c>
      <c r="Y30" s="52" t="s">
        <v>53</v>
      </c>
      <c r="Z30" s="52" t="s">
        <v>168</v>
      </c>
      <c r="AA30" s="52" t="s">
        <v>640</v>
      </c>
      <c r="AB30" s="52">
        <v>-50</v>
      </c>
      <c r="AC30" s="52">
        <v>0</v>
      </c>
      <c r="AD30" s="52">
        <v>-586</v>
      </c>
      <c r="AE30" s="52">
        <v>-25</v>
      </c>
      <c r="AF30" s="52">
        <v>-1643</v>
      </c>
      <c r="AG30" s="52">
        <v>-71</v>
      </c>
      <c r="AH30" s="52">
        <v>-1465</v>
      </c>
      <c r="AI30" s="52">
        <v>-60</v>
      </c>
      <c r="AJ30" s="52" t="s">
        <v>3220</v>
      </c>
      <c r="AK30" s="52" t="s">
        <v>95</v>
      </c>
      <c r="AL30" s="52" t="s">
        <v>95</v>
      </c>
      <c r="AM30" s="52" t="s">
        <v>95</v>
      </c>
      <c r="AN30" s="52" t="s">
        <v>95</v>
      </c>
      <c r="AO30" s="52">
        <v>-7</v>
      </c>
      <c r="AP30" s="53" t="s">
        <v>47</v>
      </c>
      <c r="AQ30" s="52">
        <v>1</v>
      </c>
      <c r="AR30" s="52">
        <v>30</v>
      </c>
      <c r="AS30" s="52">
        <v>1</v>
      </c>
      <c r="AT30" s="53" t="s">
        <v>47</v>
      </c>
      <c r="AU30" s="53" t="s">
        <v>64</v>
      </c>
      <c r="AV30" s="53" t="s">
        <v>64</v>
      </c>
    </row>
    <row r="31" spans="1:48" ht="324">
      <c r="A31" s="54" t="s">
        <v>65</v>
      </c>
      <c r="B31" s="463" t="s">
        <v>3221</v>
      </c>
      <c r="C31" s="464"/>
      <c r="D31" s="464"/>
      <c r="E31" s="462"/>
      <c r="F31" s="463" t="s">
        <v>3222</v>
      </c>
      <c r="G31" s="464"/>
      <c r="H31" s="464"/>
      <c r="I31" s="464"/>
      <c r="J31" s="464"/>
      <c r="K31" s="462"/>
      <c r="L31" s="463" t="s">
        <v>3223</v>
      </c>
      <c r="M31" s="462"/>
      <c r="N31" s="463" t="s">
        <v>3224</v>
      </c>
      <c r="O31" s="462"/>
      <c r="P31" s="463" t="s">
        <v>3225</v>
      </c>
      <c r="Q31" s="464"/>
      <c r="R31" s="464"/>
      <c r="S31" s="464"/>
      <c r="T31" s="464"/>
      <c r="U31" s="462"/>
      <c r="V31" s="463" t="s">
        <v>3226</v>
      </c>
      <c r="W31" s="464"/>
      <c r="X31" s="464"/>
      <c r="Y31" s="464"/>
      <c r="Z31" s="464"/>
      <c r="AA31" s="464"/>
      <c r="AB31" s="464"/>
      <c r="AC31" s="462"/>
      <c r="AD31" s="463" t="s">
        <v>3227</v>
      </c>
      <c r="AE31" s="462"/>
      <c r="AF31" s="463" t="s">
        <v>3228</v>
      </c>
      <c r="AG31" s="462"/>
      <c r="AH31" s="463" t="s">
        <v>3229</v>
      </c>
      <c r="AI31" s="462"/>
      <c r="AJ31" s="50" t="s">
        <v>3230</v>
      </c>
      <c r="AK31" s="463" t="s">
        <v>76</v>
      </c>
      <c r="AL31" s="462"/>
      <c r="AM31" s="463" t="s">
        <v>3231</v>
      </c>
      <c r="AN31" s="462"/>
      <c r="AO31" s="50" t="s">
        <v>3232</v>
      </c>
      <c r="AP31" s="50" t="s">
        <v>3233</v>
      </c>
      <c r="AQ31" s="463" t="s">
        <v>3234</v>
      </c>
      <c r="AR31" s="462"/>
      <c r="AS31" s="50" t="s">
        <v>3235</v>
      </c>
      <c r="AT31" s="50" t="s">
        <v>3236</v>
      </c>
      <c r="AU31" s="50" t="s">
        <v>3237</v>
      </c>
      <c r="AV31" s="50" t="s">
        <v>3238</v>
      </c>
    </row>
    <row r="32" spans="1:48" ht="52.5" customHeight="1">
      <c r="A32" s="441" t="s">
        <v>2669</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2"/>
    </row>
    <row r="33" spans="1:48" ht="54">
      <c r="A33" s="54" t="s">
        <v>46</v>
      </c>
      <c r="B33" s="49">
        <v>1187</v>
      </c>
      <c r="C33" s="49">
        <v>573</v>
      </c>
      <c r="D33" s="49">
        <v>599</v>
      </c>
      <c r="E33" s="49">
        <v>55</v>
      </c>
      <c r="F33" s="49">
        <v>6</v>
      </c>
      <c r="G33" s="49" t="s">
        <v>87</v>
      </c>
      <c r="H33" s="49">
        <v>4</v>
      </c>
      <c r="I33" s="49" t="s">
        <v>281</v>
      </c>
      <c r="J33" s="49">
        <v>3</v>
      </c>
      <c r="K33" s="49" t="s">
        <v>440</v>
      </c>
      <c r="L33" s="49">
        <v>4</v>
      </c>
      <c r="M33" s="49">
        <v>3</v>
      </c>
      <c r="N33" s="49">
        <v>0</v>
      </c>
      <c r="O33" s="49">
        <v>0</v>
      </c>
      <c r="P33" s="49">
        <v>1</v>
      </c>
      <c r="Q33" s="49">
        <v>0.08</v>
      </c>
      <c r="R33" s="49">
        <v>0</v>
      </c>
      <c r="S33" s="49">
        <v>0</v>
      </c>
      <c r="T33" s="49">
        <v>2</v>
      </c>
      <c r="U33" s="49">
        <v>0.2</v>
      </c>
      <c r="V33" s="49">
        <v>0</v>
      </c>
      <c r="W33" s="49">
        <v>0</v>
      </c>
      <c r="X33" s="49">
        <v>95</v>
      </c>
      <c r="Y33" s="49">
        <v>8</v>
      </c>
      <c r="Z33" s="49">
        <v>30</v>
      </c>
      <c r="AA33" s="49" t="s">
        <v>440</v>
      </c>
      <c r="AB33" s="49">
        <v>134</v>
      </c>
      <c r="AC33" s="49">
        <v>11.29</v>
      </c>
      <c r="AD33" s="49">
        <v>519</v>
      </c>
      <c r="AE33" s="49" t="s">
        <v>3239</v>
      </c>
      <c r="AF33" s="49">
        <v>572</v>
      </c>
      <c r="AG33" s="49" t="s">
        <v>3240</v>
      </c>
      <c r="AH33" s="49">
        <v>1187</v>
      </c>
      <c r="AI33" s="49">
        <v>100</v>
      </c>
      <c r="AJ33" s="49">
        <v>12</v>
      </c>
      <c r="AK33" s="49">
        <v>2</v>
      </c>
      <c r="AL33" s="49">
        <v>2</v>
      </c>
      <c r="AM33" s="49">
        <v>0</v>
      </c>
      <c r="AN33" s="49">
        <v>0</v>
      </c>
      <c r="AO33" s="49">
        <v>14</v>
      </c>
      <c r="AP33" s="463" t="s">
        <v>47</v>
      </c>
      <c r="AQ33" s="464"/>
      <c r="AR33" s="464"/>
      <c r="AS33" s="464"/>
      <c r="AT33" s="464"/>
      <c r="AU33" s="464"/>
      <c r="AV33" s="462"/>
    </row>
    <row r="34" spans="1:48" ht="54">
      <c r="A34" s="54" t="s">
        <v>48</v>
      </c>
      <c r="B34" s="49">
        <v>1303</v>
      </c>
      <c r="C34" s="49">
        <v>629</v>
      </c>
      <c r="D34" s="49">
        <v>617</v>
      </c>
      <c r="E34" s="49">
        <v>56</v>
      </c>
      <c r="F34" s="50">
        <v>9</v>
      </c>
      <c r="G34" s="50">
        <v>0.6</v>
      </c>
      <c r="H34" s="50">
        <v>6</v>
      </c>
      <c r="I34" s="50">
        <v>0.4</v>
      </c>
      <c r="J34" s="50">
        <v>0</v>
      </c>
      <c r="K34" s="50">
        <v>0</v>
      </c>
      <c r="L34" s="50">
        <v>2</v>
      </c>
      <c r="M34" s="50">
        <v>0.1</v>
      </c>
      <c r="N34" s="50">
        <v>0</v>
      </c>
      <c r="O34" s="50">
        <v>0</v>
      </c>
      <c r="P34" s="50">
        <v>0</v>
      </c>
      <c r="Q34" s="50">
        <v>0</v>
      </c>
      <c r="R34" s="50">
        <v>0</v>
      </c>
      <c r="S34" s="50">
        <v>0</v>
      </c>
      <c r="T34" s="50">
        <v>0</v>
      </c>
      <c r="U34" s="50">
        <v>0</v>
      </c>
      <c r="V34" s="50">
        <v>69</v>
      </c>
      <c r="W34" s="50">
        <v>5.2</v>
      </c>
      <c r="X34" s="50">
        <v>87</v>
      </c>
      <c r="Y34" s="50">
        <v>6.6</v>
      </c>
      <c r="Z34" s="50">
        <v>15</v>
      </c>
      <c r="AA34" s="50">
        <v>1.1000000000000001</v>
      </c>
      <c r="AB34" s="50">
        <v>54</v>
      </c>
      <c r="AC34" s="50">
        <v>4.0999999999999996</v>
      </c>
      <c r="AD34" s="50">
        <v>604</v>
      </c>
      <c r="AE34" s="50">
        <v>46.3</v>
      </c>
      <c r="AF34" s="50">
        <v>629</v>
      </c>
      <c r="AG34" s="50">
        <v>48.2</v>
      </c>
      <c r="AH34" s="50">
        <v>1303</v>
      </c>
      <c r="AI34" s="50">
        <v>100</v>
      </c>
      <c r="AJ34" s="49">
        <v>10</v>
      </c>
      <c r="AK34" s="49">
        <v>2</v>
      </c>
      <c r="AL34" s="49">
        <v>2</v>
      </c>
      <c r="AM34" s="49">
        <v>0</v>
      </c>
      <c r="AN34" s="49">
        <v>0</v>
      </c>
      <c r="AO34" s="49">
        <v>14</v>
      </c>
      <c r="AP34" s="49" t="s">
        <v>49</v>
      </c>
      <c r="AQ34" s="49">
        <v>1</v>
      </c>
      <c r="AR34" s="49">
        <v>26</v>
      </c>
      <c r="AS34" s="50">
        <v>1</v>
      </c>
      <c r="AT34" s="49" t="s">
        <v>50</v>
      </c>
      <c r="AU34" s="49" t="s">
        <v>50</v>
      </c>
      <c r="AV34" s="49" t="s">
        <v>49</v>
      </c>
    </row>
    <row r="35" spans="1:48" ht="45">
      <c r="A35" s="122" t="s">
        <v>51</v>
      </c>
      <c r="B35" s="52" t="s">
        <v>3241</v>
      </c>
      <c r="C35" s="52" t="s">
        <v>139</v>
      </c>
      <c r="D35" s="52" t="s">
        <v>62</v>
      </c>
      <c r="E35" s="52" t="s">
        <v>95</v>
      </c>
      <c r="F35" s="52" t="s">
        <v>53</v>
      </c>
      <c r="G35" s="52" t="s">
        <v>55</v>
      </c>
      <c r="H35" s="52" t="s">
        <v>88</v>
      </c>
      <c r="I35" s="52" t="s">
        <v>55</v>
      </c>
      <c r="J35" s="52">
        <v>-3</v>
      </c>
      <c r="K35" s="52">
        <v>-0.2</v>
      </c>
      <c r="L35" s="52">
        <v>-2</v>
      </c>
      <c r="M35" s="52">
        <v>-3</v>
      </c>
      <c r="N35" s="52">
        <v>0</v>
      </c>
      <c r="O35" s="52">
        <v>0</v>
      </c>
      <c r="P35" s="52">
        <v>-1</v>
      </c>
      <c r="Q35" s="52">
        <v>-0.1</v>
      </c>
      <c r="R35" s="52">
        <v>0</v>
      </c>
      <c r="S35" s="52">
        <v>0</v>
      </c>
      <c r="T35" s="52">
        <v>-2</v>
      </c>
      <c r="U35" s="52">
        <v>0</v>
      </c>
      <c r="V35" s="52" t="s">
        <v>3242</v>
      </c>
      <c r="W35" s="52" t="s">
        <v>639</v>
      </c>
      <c r="X35" s="52">
        <v>-8</v>
      </c>
      <c r="Y35" s="52">
        <v>-2.4</v>
      </c>
      <c r="Z35" s="52">
        <v>-15</v>
      </c>
      <c r="AA35" s="52" t="s">
        <v>95</v>
      </c>
      <c r="AB35" s="52">
        <v>-80</v>
      </c>
      <c r="AC35" s="52">
        <v>-7</v>
      </c>
      <c r="AD35" s="52" t="s">
        <v>350</v>
      </c>
      <c r="AE35" s="52" t="s">
        <v>53</v>
      </c>
      <c r="AF35" s="52" t="s">
        <v>3243</v>
      </c>
      <c r="AG35" s="52">
        <v>0</v>
      </c>
      <c r="AH35" s="52" t="s">
        <v>3241</v>
      </c>
      <c r="AI35" s="52">
        <v>0</v>
      </c>
      <c r="AJ35" s="52">
        <v>-2</v>
      </c>
      <c r="AK35" s="52">
        <v>0</v>
      </c>
      <c r="AL35" s="52">
        <v>0</v>
      </c>
      <c r="AM35" s="52">
        <v>0</v>
      </c>
      <c r="AN35" s="52">
        <v>0</v>
      </c>
      <c r="AO35" s="52">
        <v>0</v>
      </c>
      <c r="AP35" s="53" t="s">
        <v>64</v>
      </c>
      <c r="AQ35" s="52">
        <v>1</v>
      </c>
      <c r="AR35" s="52">
        <v>26</v>
      </c>
      <c r="AS35" s="52">
        <v>1</v>
      </c>
      <c r="AT35" s="53" t="s">
        <v>47</v>
      </c>
      <c r="AU35" s="53" t="s">
        <v>47</v>
      </c>
      <c r="AV35" s="53" t="s">
        <v>64</v>
      </c>
    </row>
    <row r="36" spans="1:48" ht="234">
      <c r="A36" s="54" t="s">
        <v>65</v>
      </c>
      <c r="B36" s="463" t="s">
        <v>3244</v>
      </c>
      <c r="C36" s="464"/>
      <c r="D36" s="464"/>
      <c r="E36" s="462"/>
      <c r="F36" s="463" t="s">
        <v>3245</v>
      </c>
      <c r="G36" s="464"/>
      <c r="H36" s="464"/>
      <c r="I36" s="464"/>
      <c r="J36" s="464"/>
      <c r="K36" s="462"/>
      <c r="L36" s="463" t="s">
        <v>3246</v>
      </c>
      <c r="M36" s="462"/>
      <c r="N36" s="463" t="s">
        <v>3247</v>
      </c>
      <c r="O36" s="462"/>
      <c r="P36" s="463" t="s">
        <v>3248</v>
      </c>
      <c r="Q36" s="464"/>
      <c r="R36" s="464"/>
      <c r="S36" s="464"/>
      <c r="T36" s="464"/>
      <c r="U36" s="462"/>
      <c r="V36" s="463" t="s">
        <v>3249</v>
      </c>
      <c r="W36" s="464"/>
      <c r="X36" s="464"/>
      <c r="Y36" s="464"/>
      <c r="Z36" s="464"/>
      <c r="AA36" s="464"/>
      <c r="AB36" s="464"/>
      <c r="AC36" s="462"/>
      <c r="AD36" s="463" t="s">
        <v>72</v>
      </c>
      <c r="AE36" s="462"/>
      <c r="AF36" s="463" t="s">
        <v>73</v>
      </c>
      <c r="AG36" s="462"/>
      <c r="AH36" s="463" t="s">
        <v>3250</v>
      </c>
      <c r="AI36" s="462"/>
      <c r="AJ36" s="50" t="s">
        <v>3251</v>
      </c>
      <c r="AK36" s="463" t="s">
        <v>76</v>
      </c>
      <c r="AL36" s="462"/>
      <c r="AM36" s="463" t="s">
        <v>77</v>
      </c>
      <c r="AN36" s="462"/>
      <c r="AO36" s="50" t="s">
        <v>78</v>
      </c>
      <c r="AP36" s="50" t="s">
        <v>3252</v>
      </c>
      <c r="AQ36" s="463" t="s">
        <v>3253</v>
      </c>
      <c r="AR36" s="462"/>
      <c r="AS36" s="50" t="s">
        <v>3254</v>
      </c>
      <c r="AT36" s="50" t="s">
        <v>3255</v>
      </c>
      <c r="AU36" s="50" t="s">
        <v>3256</v>
      </c>
      <c r="AV36" s="50" t="s">
        <v>3257</v>
      </c>
    </row>
    <row r="37" spans="1:48" ht="80.25" customHeight="1">
      <c r="A37" s="441" t="s">
        <v>3258</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2"/>
    </row>
    <row r="38" spans="1:48" ht="54">
      <c r="A38" s="54" t="s">
        <v>46</v>
      </c>
      <c r="B38" s="49">
        <v>617</v>
      </c>
      <c r="C38" s="49">
        <v>277</v>
      </c>
      <c r="D38" s="49">
        <v>304</v>
      </c>
      <c r="E38" s="49">
        <v>36</v>
      </c>
      <c r="F38" s="49">
        <v>3</v>
      </c>
      <c r="G38" s="49">
        <v>0.5</v>
      </c>
      <c r="H38" s="49">
        <v>0</v>
      </c>
      <c r="I38" s="49">
        <v>0</v>
      </c>
      <c r="J38" s="49">
        <v>0</v>
      </c>
      <c r="K38" s="49">
        <v>0</v>
      </c>
      <c r="L38" s="49">
        <v>0</v>
      </c>
      <c r="M38" s="49">
        <v>0</v>
      </c>
      <c r="N38" s="49">
        <v>0</v>
      </c>
      <c r="O38" s="49">
        <v>0</v>
      </c>
      <c r="P38" s="49">
        <v>0</v>
      </c>
      <c r="Q38" s="49">
        <v>0</v>
      </c>
      <c r="R38" s="49">
        <v>1</v>
      </c>
      <c r="S38" s="49">
        <v>0.1</v>
      </c>
      <c r="T38" s="49">
        <v>0</v>
      </c>
      <c r="U38" s="49">
        <v>0</v>
      </c>
      <c r="V38" s="49">
        <v>10</v>
      </c>
      <c r="W38" s="49">
        <v>1.6</v>
      </c>
      <c r="X38" s="49">
        <v>54</v>
      </c>
      <c r="Y38" s="49">
        <v>9</v>
      </c>
      <c r="Z38" s="49">
        <v>10</v>
      </c>
      <c r="AA38" s="49">
        <v>1.6</v>
      </c>
      <c r="AB38" s="49">
        <v>88</v>
      </c>
      <c r="AC38" s="49">
        <v>14.2</v>
      </c>
      <c r="AD38" s="49">
        <v>483</v>
      </c>
      <c r="AE38" s="49">
        <v>78</v>
      </c>
      <c r="AF38" s="49">
        <v>381</v>
      </c>
      <c r="AG38" s="49">
        <v>62</v>
      </c>
      <c r="AH38" s="49">
        <v>605</v>
      </c>
      <c r="AI38" s="49">
        <v>98</v>
      </c>
      <c r="AJ38" s="49">
        <v>5</v>
      </c>
      <c r="AK38" s="49">
        <v>0</v>
      </c>
      <c r="AL38" s="49">
        <v>0</v>
      </c>
      <c r="AM38" s="49">
        <v>1</v>
      </c>
      <c r="AN38" s="49">
        <v>1</v>
      </c>
      <c r="AO38" s="49">
        <v>11</v>
      </c>
      <c r="AP38" s="463" t="s">
        <v>47</v>
      </c>
      <c r="AQ38" s="464"/>
      <c r="AR38" s="464"/>
      <c r="AS38" s="464"/>
      <c r="AT38" s="464"/>
      <c r="AU38" s="464"/>
      <c r="AV38" s="462"/>
    </row>
    <row r="39" spans="1:48" ht="54">
      <c r="A39" s="54" t="s">
        <v>48</v>
      </c>
      <c r="B39" s="49">
        <v>622</v>
      </c>
      <c r="C39" s="49">
        <v>268</v>
      </c>
      <c r="D39" s="49">
        <v>321</v>
      </c>
      <c r="E39" s="49">
        <v>33</v>
      </c>
      <c r="F39" s="50">
        <v>2</v>
      </c>
      <c r="G39" s="50">
        <v>0.3</v>
      </c>
      <c r="H39" s="50">
        <v>0</v>
      </c>
      <c r="I39" s="50">
        <v>0</v>
      </c>
      <c r="J39" s="50">
        <v>0</v>
      </c>
      <c r="K39" s="50">
        <v>0</v>
      </c>
      <c r="L39" s="50">
        <v>0</v>
      </c>
      <c r="M39" s="50">
        <v>0</v>
      </c>
      <c r="N39" s="50">
        <v>0</v>
      </c>
      <c r="O39" s="50">
        <v>0</v>
      </c>
      <c r="P39" s="50">
        <v>1</v>
      </c>
      <c r="Q39" s="50">
        <v>0.1</v>
      </c>
      <c r="R39" s="50">
        <v>1</v>
      </c>
      <c r="S39" s="50">
        <v>0.1</v>
      </c>
      <c r="T39" s="50">
        <v>0</v>
      </c>
      <c r="U39" s="50">
        <v>0</v>
      </c>
      <c r="V39" s="50">
        <v>12</v>
      </c>
      <c r="W39" s="50">
        <v>1.8</v>
      </c>
      <c r="X39" s="50">
        <v>64</v>
      </c>
      <c r="Y39" s="50">
        <v>10</v>
      </c>
      <c r="Z39" s="50">
        <v>19</v>
      </c>
      <c r="AA39" s="50">
        <v>28</v>
      </c>
      <c r="AB39" s="50">
        <v>60</v>
      </c>
      <c r="AC39" s="50">
        <v>9.6</v>
      </c>
      <c r="AD39" s="50">
        <v>504</v>
      </c>
      <c r="AE39" s="50">
        <v>81</v>
      </c>
      <c r="AF39" s="50">
        <v>298</v>
      </c>
      <c r="AG39" s="50">
        <v>48</v>
      </c>
      <c r="AH39" s="50">
        <v>607</v>
      </c>
      <c r="AI39" s="50">
        <v>97</v>
      </c>
      <c r="AJ39" s="49">
        <v>3</v>
      </c>
      <c r="AK39" s="49">
        <v>0</v>
      </c>
      <c r="AL39" s="49">
        <v>0</v>
      </c>
      <c r="AM39" s="49">
        <v>1</v>
      </c>
      <c r="AN39" s="49">
        <v>1</v>
      </c>
      <c r="AO39" s="49">
        <v>12</v>
      </c>
      <c r="AP39" s="49" t="s">
        <v>49</v>
      </c>
      <c r="AQ39" s="49">
        <v>0</v>
      </c>
      <c r="AR39" s="49">
        <v>0</v>
      </c>
      <c r="AS39" s="50">
        <v>1</v>
      </c>
      <c r="AT39" s="49" t="s">
        <v>49</v>
      </c>
      <c r="AU39" s="49" t="s">
        <v>50</v>
      </c>
      <c r="AV39" s="49" t="s">
        <v>50</v>
      </c>
    </row>
    <row r="40" spans="1:48" ht="45">
      <c r="A40" s="122" t="s">
        <v>51</v>
      </c>
      <c r="B40" s="52" t="s">
        <v>52</v>
      </c>
      <c r="C40" s="52">
        <v>-11</v>
      </c>
      <c r="D40" s="52" t="s">
        <v>190</v>
      </c>
      <c r="E40" s="52">
        <v>-3</v>
      </c>
      <c r="F40" s="52">
        <v>-1</v>
      </c>
      <c r="G40" s="52">
        <v>-0.2</v>
      </c>
      <c r="H40" s="52">
        <v>0</v>
      </c>
      <c r="I40" s="52">
        <v>0</v>
      </c>
      <c r="J40" s="52">
        <v>0</v>
      </c>
      <c r="K40" s="52">
        <v>0</v>
      </c>
      <c r="L40" s="52">
        <v>0</v>
      </c>
      <c r="M40" s="52">
        <v>0</v>
      </c>
      <c r="N40" s="52">
        <v>0</v>
      </c>
      <c r="O40" s="52">
        <v>0</v>
      </c>
      <c r="P40" s="52" t="s">
        <v>95</v>
      </c>
      <c r="Q40" s="52" t="s">
        <v>55</v>
      </c>
      <c r="R40" s="52">
        <v>0</v>
      </c>
      <c r="S40" s="52">
        <v>0</v>
      </c>
      <c r="T40" s="52">
        <v>0</v>
      </c>
      <c r="U40" s="52">
        <v>0</v>
      </c>
      <c r="V40" s="52" t="s">
        <v>88</v>
      </c>
      <c r="W40" s="52" t="s">
        <v>417</v>
      </c>
      <c r="X40" s="52" t="s">
        <v>114</v>
      </c>
      <c r="Y40" s="52" t="s">
        <v>95</v>
      </c>
      <c r="Z40" s="52" t="s">
        <v>91</v>
      </c>
      <c r="AA40" s="52">
        <v>26.4</v>
      </c>
      <c r="AB40" s="52">
        <v>-28</v>
      </c>
      <c r="AC40" s="52">
        <v>-4.5999999999999996</v>
      </c>
      <c r="AD40" s="52" t="s">
        <v>188</v>
      </c>
      <c r="AE40" s="52" t="s">
        <v>53</v>
      </c>
      <c r="AF40" s="52">
        <v>-83</v>
      </c>
      <c r="AG40" s="52">
        <v>-14</v>
      </c>
      <c r="AH40" s="52" t="s">
        <v>88</v>
      </c>
      <c r="AI40" s="52">
        <v>-1</v>
      </c>
      <c r="AJ40" s="52">
        <v>-2</v>
      </c>
      <c r="AK40" s="52">
        <v>0</v>
      </c>
      <c r="AL40" s="52">
        <v>0</v>
      </c>
      <c r="AM40" s="52">
        <v>0</v>
      </c>
      <c r="AN40" s="52">
        <v>0</v>
      </c>
      <c r="AO40" s="52" t="s">
        <v>95</v>
      </c>
      <c r="AP40" s="53" t="s">
        <v>64</v>
      </c>
      <c r="AQ40" s="52">
        <v>0</v>
      </c>
      <c r="AR40" s="52">
        <v>0</v>
      </c>
      <c r="AS40" s="52">
        <v>1</v>
      </c>
      <c r="AT40" s="53" t="s">
        <v>64</v>
      </c>
      <c r="AU40" s="53" t="s">
        <v>47</v>
      </c>
      <c r="AV40" s="53" t="s">
        <v>47</v>
      </c>
    </row>
    <row r="41" spans="1:48" ht="306">
      <c r="A41" s="54" t="s">
        <v>65</v>
      </c>
      <c r="B41" s="463" t="s">
        <v>3259</v>
      </c>
      <c r="C41" s="464"/>
      <c r="D41" s="464"/>
      <c r="E41" s="462"/>
      <c r="F41" s="463" t="s">
        <v>3260</v>
      </c>
      <c r="G41" s="464"/>
      <c r="H41" s="464"/>
      <c r="I41" s="464"/>
      <c r="J41" s="464"/>
      <c r="K41" s="462"/>
      <c r="L41" s="463" t="s">
        <v>3186</v>
      </c>
      <c r="M41" s="462"/>
      <c r="N41" s="463" t="s">
        <v>3187</v>
      </c>
      <c r="O41" s="462"/>
      <c r="P41" s="463" t="s">
        <v>3261</v>
      </c>
      <c r="Q41" s="464"/>
      <c r="R41" s="464"/>
      <c r="S41" s="464"/>
      <c r="T41" s="464"/>
      <c r="U41" s="462"/>
      <c r="V41" s="463" t="s">
        <v>3262</v>
      </c>
      <c r="W41" s="464"/>
      <c r="X41" s="464"/>
      <c r="Y41" s="464"/>
      <c r="Z41" s="464"/>
      <c r="AA41" s="464"/>
      <c r="AB41" s="464"/>
      <c r="AC41" s="462"/>
      <c r="AD41" s="463" t="s">
        <v>72</v>
      </c>
      <c r="AE41" s="462"/>
      <c r="AF41" s="463" t="s">
        <v>431</v>
      </c>
      <c r="AG41" s="462"/>
      <c r="AH41" s="463" t="s">
        <v>3250</v>
      </c>
      <c r="AI41" s="462"/>
      <c r="AJ41" s="50" t="s">
        <v>3263</v>
      </c>
      <c r="AK41" s="463" t="s">
        <v>3264</v>
      </c>
      <c r="AL41" s="462"/>
      <c r="AM41" s="463" t="s">
        <v>1853</v>
      </c>
      <c r="AN41" s="462"/>
      <c r="AO41" s="50" t="s">
        <v>78</v>
      </c>
      <c r="AP41" s="50" t="s">
        <v>3265</v>
      </c>
      <c r="AQ41" s="463" t="s">
        <v>3266</v>
      </c>
      <c r="AR41" s="462"/>
      <c r="AS41" s="50" t="s">
        <v>81</v>
      </c>
      <c r="AT41" s="50" t="s">
        <v>82</v>
      </c>
      <c r="AU41" s="50" t="s">
        <v>3200</v>
      </c>
      <c r="AV41" s="48" t="s">
        <v>3201</v>
      </c>
    </row>
    <row r="42" spans="1:48" ht="53.25" customHeight="1">
      <c r="A42" s="441" t="s">
        <v>3267</v>
      </c>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2"/>
    </row>
    <row r="43" spans="1:48" ht="54">
      <c r="A43" s="54" t="s">
        <v>46</v>
      </c>
      <c r="B43" s="49">
        <v>190</v>
      </c>
      <c r="C43" s="49">
        <v>70</v>
      </c>
      <c r="D43" s="49">
        <v>102</v>
      </c>
      <c r="E43" s="49">
        <v>18</v>
      </c>
      <c r="F43" s="49">
        <v>3</v>
      </c>
      <c r="G43" s="49">
        <v>1.6</v>
      </c>
      <c r="H43" s="49">
        <v>1</v>
      </c>
      <c r="I43" s="49" t="s">
        <v>87</v>
      </c>
      <c r="J43" s="49">
        <v>1</v>
      </c>
      <c r="K43" s="49" t="s">
        <v>87</v>
      </c>
      <c r="L43" s="49">
        <v>0</v>
      </c>
      <c r="M43" s="49">
        <v>0</v>
      </c>
      <c r="N43" s="49">
        <v>0</v>
      </c>
      <c r="O43" s="49">
        <v>0</v>
      </c>
      <c r="P43" s="49">
        <v>0</v>
      </c>
      <c r="Q43" s="49">
        <v>0</v>
      </c>
      <c r="R43" s="49">
        <v>0</v>
      </c>
      <c r="S43" s="49">
        <v>0</v>
      </c>
      <c r="T43" s="49">
        <v>0</v>
      </c>
      <c r="U43" s="49">
        <v>0</v>
      </c>
      <c r="V43" s="49">
        <v>12</v>
      </c>
      <c r="W43" s="64">
        <v>44626</v>
      </c>
      <c r="X43" s="49">
        <v>25</v>
      </c>
      <c r="Y43" s="49">
        <v>13</v>
      </c>
      <c r="Z43" s="49">
        <v>3</v>
      </c>
      <c r="AA43" s="64">
        <v>44713</v>
      </c>
      <c r="AB43" s="49">
        <v>15</v>
      </c>
      <c r="AC43" s="64">
        <v>44811</v>
      </c>
      <c r="AD43" s="49">
        <v>162</v>
      </c>
      <c r="AE43" s="49">
        <v>85</v>
      </c>
      <c r="AF43" s="49">
        <v>93</v>
      </c>
      <c r="AG43" s="49">
        <v>50</v>
      </c>
      <c r="AH43" s="49">
        <v>172</v>
      </c>
      <c r="AI43" s="49">
        <v>90</v>
      </c>
      <c r="AJ43" s="49">
        <v>5</v>
      </c>
      <c r="AK43" s="49">
        <v>0</v>
      </c>
      <c r="AL43" s="49">
        <v>0</v>
      </c>
      <c r="AM43" s="49">
        <v>1</v>
      </c>
      <c r="AN43" s="49">
        <v>1</v>
      </c>
      <c r="AO43" s="49">
        <v>5</v>
      </c>
      <c r="AP43" s="463" t="s">
        <v>47</v>
      </c>
      <c r="AQ43" s="464"/>
      <c r="AR43" s="464"/>
      <c r="AS43" s="464"/>
      <c r="AT43" s="464"/>
      <c r="AU43" s="464"/>
      <c r="AV43" s="462"/>
    </row>
    <row r="44" spans="1:48" ht="54">
      <c r="A44" s="54" t="s">
        <v>48</v>
      </c>
      <c r="B44" s="49">
        <v>210</v>
      </c>
      <c r="C44" s="49">
        <v>92</v>
      </c>
      <c r="D44" s="49">
        <v>109</v>
      </c>
      <c r="E44" s="49">
        <v>9</v>
      </c>
      <c r="F44" s="50">
        <v>4</v>
      </c>
      <c r="G44" s="50">
        <v>1.9</v>
      </c>
      <c r="H44" s="50">
        <v>0</v>
      </c>
      <c r="I44" s="50">
        <v>0</v>
      </c>
      <c r="J44" s="50">
        <v>4</v>
      </c>
      <c r="K44" s="50">
        <v>1.9</v>
      </c>
      <c r="L44" s="50">
        <v>0</v>
      </c>
      <c r="M44" s="50">
        <v>0</v>
      </c>
      <c r="N44" s="50">
        <v>0</v>
      </c>
      <c r="O44" s="50">
        <v>0</v>
      </c>
      <c r="P44" s="50">
        <v>0</v>
      </c>
      <c r="Q44" s="50">
        <v>0</v>
      </c>
      <c r="R44" s="50">
        <v>0</v>
      </c>
      <c r="S44" s="50">
        <v>0</v>
      </c>
      <c r="T44" s="50">
        <v>0</v>
      </c>
      <c r="U44" s="50">
        <v>0</v>
      </c>
      <c r="V44" s="50">
        <v>12</v>
      </c>
      <c r="W44" s="50">
        <v>5.7</v>
      </c>
      <c r="X44" s="50">
        <v>12</v>
      </c>
      <c r="Y44" s="50">
        <v>5.7</v>
      </c>
      <c r="Z44" s="50">
        <v>3</v>
      </c>
      <c r="AA44" s="50">
        <v>0.1</v>
      </c>
      <c r="AB44" s="50">
        <v>0</v>
      </c>
      <c r="AC44" s="50">
        <v>0</v>
      </c>
      <c r="AD44" s="50">
        <v>151</v>
      </c>
      <c r="AE44" s="50">
        <v>72</v>
      </c>
      <c r="AF44" s="50">
        <v>12</v>
      </c>
      <c r="AG44" s="50">
        <v>5.7</v>
      </c>
      <c r="AH44" s="50">
        <v>5</v>
      </c>
      <c r="AI44" s="50">
        <v>20</v>
      </c>
      <c r="AJ44" s="49">
        <v>3</v>
      </c>
      <c r="AK44" s="49">
        <v>0</v>
      </c>
      <c r="AL44" s="49">
        <v>0</v>
      </c>
      <c r="AM44" s="49">
        <v>0</v>
      </c>
      <c r="AN44" s="49">
        <v>1</v>
      </c>
      <c r="AO44" s="49">
        <v>6</v>
      </c>
      <c r="AP44" s="49" t="s">
        <v>49</v>
      </c>
      <c r="AQ44" s="49">
        <v>1</v>
      </c>
      <c r="AR44" s="49">
        <v>22</v>
      </c>
      <c r="AS44" s="50">
        <v>1</v>
      </c>
      <c r="AT44" s="49" t="s">
        <v>49</v>
      </c>
      <c r="AU44" s="49" t="s">
        <v>49</v>
      </c>
      <c r="AV44" s="49" t="s">
        <v>50</v>
      </c>
    </row>
    <row r="45" spans="1:48" ht="45">
      <c r="A45" s="122" t="s">
        <v>51</v>
      </c>
      <c r="B45" s="52" t="s">
        <v>57</v>
      </c>
      <c r="C45" s="52" t="s">
        <v>61</v>
      </c>
      <c r="D45" s="52" t="s">
        <v>182</v>
      </c>
      <c r="E45" s="52">
        <v>-9</v>
      </c>
      <c r="F45" s="52" t="s">
        <v>95</v>
      </c>
      <c r="G45" s="52" t="s">
        <v>54</v>
      </c>
      <c r="H45" s="52">
        <v>-1</v>
      </c>
      <c r="I45" s="52">
        <v>-1</v>
      </c>
      <c r="J45" s="52" t="s">
        <v>53</v>
      </c>
      <c r="K45" s="52">
        <v>1.4</v>
      </c>
      <c r="L45" s="52">
        <v>0</v>
      </c>
      <c r="M45" s="52">
        <v>0</v>
      </c>
      <c r="N45" s="52">
        <v>0</v>
      </c>
      <c r="O45" s="52">
        <v>0</v>
      </c>
      <c r="P45" s="52">
        <v>0</v>
      </c>
      <c r="Q45" s="52">
        <v>0</v>
      </c>
      <c r="R45" s="52">
        <v>0</v>
      </c>
      <c r="S45" s="52">
        <v>0</v>
      </c>
      <c r="T45" s="52">
        <v>0</v>
      </c>
      <c r="U45" s="52">
        <v>0</v>
      </c>
      <c r="V45" s="52">
        <v>0</v>
      </c>
      <c r="W45" s="52">
        <v>-0.6</v>
      </c>
      <c r="X45" s="52">
        <v>-13</v>
      </c>
      <c r="Y45" s="52">
        <v>-7.3</v>
      </c>
      <c r="Z45" s="52">
        <v>0</v>
      </c>
      <c r="AA45" s="52">
        <v>-1.5</v>
      </c>
      <c r="AB45" s="52">
        <v>-15</v>
      </c>
      <c r="AC45" s="52">
        <v>-7.9</v>
      </c>
      <c r="AD45" s="52">
        <v>-11</v>
      </c>
      <c r="AE45" s="52">
        <v>-13</v>
      </c>
      <c r="AF45" s="52">
        <v>-81</v>
      </c>
      <c r="AG45" s="52">
        <v>-44.3</v>
      </c>
      <c r="AH45" s="52">
        <v>-167</v>
      </c>
      <c r="AI45" s="52">
        <v>-70</v>
      </c>
      <c r="AJ45" s="52">
        <v>-2</v>
      </c>
      <c r="AK45" s="52">
        <v>0</v>
      </c>
      <c r="AL45" s="52">
        <v>0</v>
      </c>
      <c r="AM45" s="52">
        <v>-1</v>
      </c>
      <c r="AN45" s="52">
        <v>0</v>
      </c>
      <c r="AO45" s="52" t="s">
        <v>95</v>
      </c>
      <c r="AP45" s="53" t="s">
        <v>64</v>
      </c>
      <c r="AQ45" s="52">
        <v>1</v>
      </c>
      <c r="AR45" s="52">
        <v>22</v>
      </c>
      <c r="AS45" s="52">
        <v>1</v>
      </c>
      <c r="AT45" s="53" t="s">
        <v>64</v>
      </c>
      <c r="AU45" s="53" t="s">
        <v>64</v>
      </c>
      <c r="AV45" s="53" t="s">
        <v>47</v>
      </c>
    </row>
    <row r="46" spans="1:48" ht="342">
      <c r="A46" s="54" t="s">
        <v>65</v>
      </c>
      <c r="B46" s="463" t="s">
        <v>3268</v>
      </c>
      <c r="C46" s="464"/>
      <c r="D46" s="464"/>
      <c r="E46" s="462"/>
      <c r="F46" s="463" t="s">
        <v>3269</v>
      </c>
      <c r="G46" s="464"/>
      <c r="H46" s="464"/>
      <c r="I46" s="464"/>
      <c r="J46" s="464"/>
      <c r="K46" s="462"/>
      <c r="L46" s="463" t="s">
        <v>3270</v>
      </c>
      <c r="M46" s="462"/>
      <c r="N46" s="463" t="s">
        <v>3271</v>
      </c>
      <c r="O46" s="462"/>
      <c r="P46" s="463" t="s">
        <v>3272</v>
      </c>
      <c r="Q46" s="464"/>
      <c r="R46" s="464"/>
      <c r="S46" s="464"/>
      <c r="T46" s="464"/>
      <c r="U46" s="462"/>
      <c r="V46" s="463" t="s">
        <v>3273</v>
      </c>
      <c r="W46" s="464"/>
      <c r="X46" s="464"/>
      <c r="Y46" s="464"/>
      <c r="Z46" s="464"/>
      <c r="AA46" s="464"/>
      <c r="AB46" s="464"/>
      <c r="AC46" s="462"/>
      <c r="AD46" s="463" t="s">
        <v>268</v>
      </c>
      <c r="AE46" s="462"/>
      <c r="AF46" s="463" t="s">
        <v>1354</v>
      </c>
      <c r="AG46" s="462"/>
      <c r="AH46" s="463" t="s">
        <v>3274</v>
      </c>
      <c r="AI46" s="462"/>
      <c r="AJ46" s="50" t="s">
        <v>3275</v>
      </c>
      <c r="AK46" s="463" t="s">
        <v>3276</v>
      </c>
      <c r="AL46" s="462"/>
      <c r="AM46" s="463" t="s">
        <v>77</v>
      </c>
      <c r="AN46" s="462"/>
      <c r="AO46" s="50" t="s">
        <v>78</v>
      </c>
      <c r="AP46" s="50" t="s">
        <v>3277</v>
      </c>
      <c r="AQ46" s="463" t="s">
        <v>3278</v>
      </c>
      <c r="AR46" s="462"/>
      <c r="AS46" s="50" t="s">
        <v>3279</v>
      </c>
      <c r="AT46" s="50" t="s">
        <v>3280</v>
      </c>
      <c r="AU46" s="50" t="s">
        <v>3281</v>
      </c>
      <c r="AV46" s="50" t="s">
        <v>3282</v>
      </c>
    </row>
    <row r="47" spans="1:48" ht="50.25" customHeight="1">
      <c r="A47" s="441" t="s">
        <v>2707</v>
      </c>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2"/>
    </row>
    <row r="48" spans="1:48" ht="54">
      <c r="A48" s="54" t="s">
        <v>46</v>
      </c>
      <c r="B48" s="49">
        <v>364</v>
      </c>
      <c r="C48" s="49">
        <v>170</v>
      </c>
      <c r="D48" s="49">
        <v>175</v>
      </c>
      <c r="E48" s="49">
        <v>19</v>
      </c>
      <c r="F48" s="49">
        <v>5</v>
      </c>
      <c r="G48" s="49">
        <v>1.3</v>
      </c>
      <c r="H48" s="49">
        <v>2</v>
      </c>
      <c r="I48" s="49">
        <v>0.5</v>
      </c>
      <c r="J48" s="49">
        <v>0</v>
      </c>
      <c r="K48" s="49">
        <v>0</v>
      </c>
      <c r="L48" s="49">
        <v>0</v>
      </c>
      <c r="M48" s="49">
        <v>0</v>
      </c>
      <c r="N48" s="49">
        <v>0</v>
      </c>
      <c r="O48" s="49">
        <v>0</v>
      </c>
      <c r="P48" s="49">
        <v>0</v>
      </c>
      <c r="Q48" s="49">
        <v>0</v>
      </c>
      <c r="R48" s="49">
        <v>0</v>
      </c>
      <c r="S48" s="49">
        <v>0</v>
      </c>
      <c r="T48" s="49">
        <v>0</v>
      </c>
      <c r="U48" s="49">
        <v>0</v>
      </c>
      <c r="V48" s="49">
        <v>156</v>
      </c>
      <c r="W48" s="49">
        <v>43</v>
      </c>
      <c r="X48" s="49">
        <v>52</v>
      </c>
      <c r="Y48" s="49">
        <v>14</v>
      </c>
      <c r="Z48" s="49">
        <v>0</v>
      </c>
      <c r="AA48" s="49">
        <v>0</v>
      </c>
      <c r="AB48" s="49">
        <v>0</v>
      </c>
      <c r="AC48" s="49">
        <v>0</v>
      </c>
      <c r="AD48" s="49">
        <v>364</v>
      </c>
      <c r="AE48" s="49">
        <v>100</v>
      </c>
      <c r="AF48" s="49">
        <v>364</v>
      </c>
      <c r="AG48" s="49">
        <v>100</v>
      </c>
      <c r="AH48" s="49">
        <v>350</v>
      </c>
      <c r="AI48" s="49">
        <v>96</v>
      </c>
      <c r="AJ48" s="49">
        <v>4</v>
      </c>
      <c r="AK48" s="49">
        <v>0</v>
      </c>
      <c r="AL48" s="49">
        <v>0</v>
      </c>
      <c r="AM48" s="49">
        <v>1</v>
      </c>
      <c r="AN48" s="49">
        <v>0</v>
      </c>
      <c r="AO48" s="49">
        <v>9</v>
      </c>
      <c r="AP48" s="463" t="s">
        <v>47</v>
      </c>
      <c r="AQ48" s="464"/>
      <c r="AR48" s="464"/>
      <c r="AS48" s="464"/>
      <c r="AT48" s="464"/>
      <c r="AU48" s="464"/>
      <c r="AV48" s="462"/>
    </row>
    <row r="49" spans="1:48" ht="54">
      <c r="A49" s="54" t="s">
        <v>48</v>
      </c>
      <c r="B49" s="49">
        <v>373</v>
      </c>
      <c r="C49" s="49">
        <v>165</v>
      </c>
      <c r="D49" s="49">
        <v>191</v>
      </c>
      <c r="E49" s="49">
        <v>17</v>
      </c>
      <c r="F49" s="50">
        <v>6</v>
      </c>
      <c r="G49" s="50">
        <v>1.6</v>
      </c>
      <c r="H49" s="50">
        <v>3</v>
      </c>
      <c r="I49" s="50">
        <v>0.8</v>
      </c>
      <c r="J49" s="50">
        <v>6</v>
      </c>
      <c r="K49" s="50">
        <v>1.6</v>
      </c>
      <c r="L49" s="50">
        <v>1</v>
      </c>
      <c r="M49" s="50">
        <v>0.3</v>
      </c>
      <c r="N49" s="50">
        <v>0</v>
      </c>
      <c r="O49" s="50">
        <v>0</v>
      </c>
      <c r="P49" s="50">
        <v>0</v>
      </c>
      <c r="Q49" s="50">
        <v>0</v>
      </c>
      <c r="R49" s="50">
        <v>0</v>
      </c>
      <c r="S49" s="50">
        <v>0</v>
      </c>
      <c r="T49" s="50">
        <v>0</v>
      </c>
      <c r="U49" s="50">
        <v>0</v>
      </c>
      <c r="V49" s="50">
        <v>67</v>
      </c>
      <c r="W49" s="50">
        <v>18</v>
      </c>
      <c r="X49" s="50">
        <v>94</v>
      </c>
      <c r="Y49" s="50">
        <v>25</v>
      </c>
      <c r="Z49" s="50">
        <v>0</v>
      </c>
      <c r="AA49" s="50">
        <v>0</v>
      </c>
      <c r="AB49" s="50">
        <v>287</v>
      </c>
      <c r="AC49" s="50">
        <v>77</v>
      </c>
      <c r="AD49" s="50">
        <v>307</v>
      </c>
      <c r="AE49" s="50">
        <v>82</v>
      </c>
      <c r="AF49" s="50">
        <v>259</v>
      </c>
      <c r="AG49" s="50">
        <v>69</v>
      </c>
      <c r="AH49" s="50">
        <v>5</v>
      </c>
      <c r="AI49" s="50">
        <v>1.3</v>
      </c>
      <c r="AJ49" s="49">
        <v>3</v>
      </c>
      <c r="AK49" s="49">
        <v>0</v>
      </c>
      <c r="AL49" s="49">
        <v>0</v>
      </c>
      <c r="AM49" s="49">
        <v>1</v>
      </c>
      <c r="AN49" s="49">
        <v>2</v>
      </c>
      <c r="AO49" s="49">
        <v>5</v>
      </c>
      <c r="AP49" s="49" t="s">
        <v>49</v>
      </c>
      <c r="AQ49" s="49">
        <v>1</v>
      </c>
      <c r="AR49" s="49">
        <v>19</v>
      </c>
      <c r="AS49" s="50">
        <v>1</v>
      </c>
      <c r="AT49" s="49" t="s">
        <v>49</v>
      </c>
      <c r="AU49" s="49" t="s">
        <v>49</v>
      </c>
      <c r="AV49" s="49" t="s">
        <v>49</v>
      </c>
    </row>
    <row r="50" spans="1:48" ht="45">
      <c r="A50" s="122" t="s">
        <v>51</v>
      </c>
      <c r="B50" s="52" t="s">
        <v>91</v>
      </c>
      <c r="C50" s="52">
        <v>-5</v>
      </c>
      <c r="D50" s="52" t="s">
        <v>545</v>
      </c>
      <c r="E50" s="52">
        <v>-2</v>
      </c>
      <c r="F50" s="52" t="s">
        <v>95</v>
      </c>
      <c r="G50" s="52" t="s">
        <v>54</v>
      </c>
      <c r="H50" s="52" t="s">
        <v>95</v>
      </c>
      <c r="I50" s="52" t="s">
        <v>54</v>
      </c>
      <c r="J50" s="52" t="s">
        <v>63</v>
      </c>
      <c r="K50" s="52" t="s">
        <v>184</v>
      </c>
      <c r="L50" s="52" t="s">
        <v>95</v>
      </c>
      <c r="M50" s="52" t="s">
        <v>54</v>
      </c>
      <c r="N50" s="52">
        <v>0</v>
      </c>
      <c r="O50" s="52">
        <v>0</v>
      </c>
      <c r="P50" s="52">
        <v>0</v>
      </c>
      <c r="Q50" s="52">
        <v>0</v>
      </c>
      <c r="R50" s="52">
        <v>0</v>
      </c>
      <c r="S50" s="52">
        <v>0</v>
      </c>
      <c r="T50" s="52">
        <v>0</v>
      </c>
      <c r="U50" s="52">
        <v>0</v>
      </c>
      <c r="V50" s="52">
        <v>-89</v>
      </c>
      <c r="W50" s="52">
        <v>-25</v>
      </c>
      <c r="X50" s="52" t="s">
        <v>1727</v>
      </c>
      <c r="Y50" s="52" t="s">
        <v>140</v>
      </c>
      <c r="Z50" s="52">
        <v>0</v>
      </c>
      <c r="AA50" s="52">
        <v>0</v>
      </c>
      <c r="AB50" s="52" t="s">
        <v>605</v>
      </c>
      <c r="AC50" s="52" t="s">
        <v>317</v>
      </c>
      <c r="AD50" s="52">
        <v>-57</v>
      </c>
      <c r="AE50" s="52">
        <v>-18</v>
      </c>
      <c r="AF50" s="52">
        <v>-105</v>
      </c>
      <c r="AG50" s="52">
        <v>-31</v>
      </c>
      <c r="AH50" s="52">
        <v>-345</v>
      </c>
      <c r="AI50" s="52">
        <v>-94.7</v>
      </c>
      <c r="AJ50" s="52">
        <v>-1</v>
      </c>
      <c r="AK50" s="52">
        <v>0</v>
      </c>
      <c r="AL50" s="52">
        <v>0</v>
      </c>
      <c r="AM50" s="52">
        <v>1</v>
      </c>
      <c r="AN50" s="52" t="s">
        <v>88</v>
      </c>
      <c r="AO50" s="52">
        <v>-4</v>
      </c>
      <c r="AP50" s="53" t="s">
        <v>64</v>
      </c>
      <c r="AQ50" s="52">
        <v>1</v>
      </c>
      <c r="AR50" s="52">
        <v>19</v>
      </c>
      <c r="AS50" s="52">
        <v>1</v>
      </c>
      <c r="AT50" s="53" t="s">
        <v>64</v>
      </c>
      <c r="AU50" s="53" t="s">
        <v>64</v>
      </c>
      <c r="AV50" s="53" t="s">
        <v>64</v>
      </c>
    </row>
    <row r="51" spans="1:48" ht="288">
      <c r="A51" s="54" t="s">
        <v>65</v>
      </c>
      <c r="B51" s="463" t="s">
        <v>3283</v>
      </c>
      <c r="C51" s="464"/>
      <c r="D51" s="464"/>
      <c r="E51" s="462"/>
      <c r="F51" s="463" t="s">
        <v>3284</v>
      </c>
      <c r="G51" s="464"/>
      <c r="H51" s="464"/>
      <c r="I51" s="464"/>
      <c r="J51" s="464"/>
      <c r="K51" s="462"/>
      <c r="L51" s="463" t="s">
        <v>3285</v>
      </c>
      <c r="M51" s="462"/>
      <c r="N51" s="463" t="s">
        <v>3286</v>
      </c>
      <c r="O51" s="462"/>
      <c r="P51" s="463" t="s">
        <v>3287</v>
      </c>
      <c r="Q51" s="464"/>
      <c r="R51" s="464"/>
      <c r="S51" s="464"/>
      <c r="T51" s="464"/>
      <c r="U51" s="462"/>
      <c r="V51" s="463" t="s">
        <v>3288</v>
      </c>
      <c r="W51" s="464"/>
      <c r="X51" s="464"/>
      <c r="Y51" s="464"/>
      <c r="Z51" s="464"/>
      <c r="AA51" s="464"/>
      <c r="AB51" s="464"/>
      <c r="AC51" s="462"/>
      <c r="AD51" s="463" t="s">
        <v>3289</v>
      </c>
      <c r="AE51" s="462"/>
      <c r="AF51" s="463" t="s">
        <v>1354</v>
      </c>
      <c r="AG51" s="462"/>
      <c r="AH51" s="463" t="s">
        <v>3274</v>
      </c>
      <c r="AI51" s="462"/>
      <c r="AJ51" s="50" t="s">
        <v>3290</v>
      </c>
      <c r="AK51" s="463" t="s">
        <v>76</v>
      </c>
      <c r="AL51" s="462"/>
      <c r="AM51" s="463" t="s">
        <v>3291</v>
      </c>
      <c r="AN51" s="462"/>
      <c r="AO51" s="50" t="s">
        <v>3292</v>
      </c>
      <c r="AP51" s="50" t="s">
        <v>3293</v>
      </c>
      <c r="AQ51" s="463" t="s">
        <v>3294</v>
      </c>
      <c r="AR51" s="462"/>
      <c r="AS51" s="50" t="s">
        <v>3295</v>
      </c>
      <c r="AT51" s="50" t="s">
        <v>3296</v>
      </c>
      <c r="AU51" s="50" t="s">
        <v>3297</v>
      </c>
      <c r="AV51" s="50" t="s">
        <v>3298</v>
      </c>
    </row>
    <row r="52" spans="1:48" ht="50.25" customHeight="1">
      <c r="A52" s="441" t="s">
        <v>3299</v>
      </c>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2"/>
    </row>
    <row r="53" spans="1:48" ht="54">
      <c r="A53" s="54" t="s">
        <v>46</v>
      </c>
      <c r="B53" s="49">
        <v>325</v>
      </c>
      <c r="C53" s="49">
        <v>141</v>
      </c>
      <c r="D53" s="49">
        <v>165</v>
      </c>
      <c r="E53" s="49">
        <v>19</v>
      </c>
      <c r="F53" s="49">
        <v>4</v>
      </c>
      <c r="G53" s="49">
        <v>1.2</v>
      </c>
      <c r="H53" s="49">
        <v>0</v>
      </c>
      <c r="I53" s="49">
        <v>0</v>
      </c>
      <c r="J53" s="49">
        <v>15</v>
      </c>
      <c r="K53" s="49">
        <v>4.5999999999999996</v>
      </c>
      <c r="L53" s="49">
        <v>0</v>
      </c>
      <c r="M53" s="49">
        <v>0</v>
      </c>
      <c r="N53" s="49">
        <v>0</v>
      </c>
      <c r="O53" s="49">
        <v>0</v>
      </c>
      <c r="P53" s="49">
        <v>0</v>
      </c>
      <c r="Q53" s="49">
        <v>0</v>
      </c>
      <c r="R53" s="49">
        <v>0</v>
      </c>
      <c r="S53" s="49">
        <v>0</v>
      </c>
      <c r="T53" s="49">
        <v>1</v>
      </c>
      <c r="U53" s="49">
        <v>0.3</v>
      </c>
      <c r="V53" s="49">
        <v>0</v>
      </c>
      <c r="W53" s="49">
        <v>0</v>
      </c>
      <c r="X53" s="49">
        <v>27</v>
      </c>
      <c r="Y53" s="49">
        <v>8.3000000000000007</v>
      </c>
      <c r="Z53" s="49">
        <v>18</v>
      </c>
      <c r="AA53" s="49">
        <v>5.5</v>
      </c>
      <c r="AB53" s="49">
        <v>54</v>
      </c>
      <c r="AC53" s="49">
        <v>16.600000000000001</v>
      </c>
      <c r="AD53" s="49">
        <v>104</v>
      </c>
      <c r="AE53" s="49">
        <v>32</v>
      </c>
      <c r="AF53" s="49">
        <v>162</v>
      </c>
      <c r="AG53" s="49">
        <v>49.8</v>
      </c>
      <c r="AH53" s="49">
        <v>325</v>
      </c>
      <c r="AI53" s="49">
        <v>100</v>
      </c>
      <c r="AJ53" s="49">
        <v>5</v>
      </c>
      <c r="AK53" s="49">
        <v>1</v>
      </c>
      <c r="AL53" s="49">
        <v>1</v>
      </c>
      <c r="AM53" s="49">
        <v>0</v>
      </c>
      <c r="AN53" s="49">
        <v>0</v>
      </c>
      <c r="AO53" s="49">
        <v>10</v>
      </c>
      <c r="AP53" s="463" t="s">
        <v>47</v>
      </c>
      <c r="AQ53" s="464"/>
      <c r="AR53" s="464"/>
      <c r="AS53" s="464"/>
      <c r="AT53" s="464"/>
      <c r="AU53" s="464"/>
      <c r="AV53" s="462"/>
    </row>
    <row r="54" spans="1:48" ht="54">
      <c r="A54" s="54" t="s">
        <v>48</v>
      </c>
      <c r="B54" s="49">
        <v>327</v>
      </c>
      <c r="C54" s="49">
        <v>144</v>
      </c>
      <c r="D54" s="49">
        <v>160</v>
      </c>
      <c r="E54" s="49">
        <v>23</v>
      </c>
      <c r="F54" s="50">
        <v>1</v>
      </c>
      <c r="G54" s="50">
        <v>0.3</v>
      </c>
      <c r="H54" s="50">
        <v>0</v>
      </c>
      <c r="I54" s="50">
        <v>0</v>
      </c>
      <c r="J54" s="50">
        <v>0</v>
      </c>
      <c r="K54" s="50">
        <v>0</v>
      </c>
      <c r="L54" s="50">
        <v>0</v>
      </c>
      <c r="M54" s="50">
        <v>0</v>
      </c>
      <c r="N54" s="50">
        <v>0</v>
      </c>
      <c r="O54" s="50">
        <v>0</v>
      </c>
      <c r="P54" s="50">
        <v>0</v>
      </c>
      <c r="Q54" s="50">
        <v>0</v>
      </c>
      <c r="R54" s="50">
        <v>0</v>
      </c>
      <c r="S54" s="50">
        <v>0</v>
      </c>
      <c r="T54" s="50">
        <v>0</v>
      </c>
      <c r="U54" s="50">
        <v>0</v>
      </c>
      <c r="V54" s="50">
        <v>27</v>
      </c>
      <c r="W54" s="50">
        <v>8</v>
      </c>
      <c r="X54" s="50">
        <v>32</v>
      </c>
      <c r="Y54" s="50">
        <v>10</v>
      </c>
      <c r="Z54" s="50">
        <v>18</v>
      </c>
      <c r="AA54" s="50">
        <v>6</v>
      </c>
      <c r="AB54" s="50">
        <v>42</v>
      </c>
      <c r="AC54" s="50">
        <v>13</v>
      </c>
      <c r="AD54" s="50">
        <v>170</v>
      </c>
      <c r="AE54" s="50">
        <v>52</v>
      </c>
      <c r="AF54" s="50">
        <v>219</v>
      </c>
      <c r="AG54" s="50">
        <v>70</v>
      </c>
      <c r="AH54" s="50">
        <v>327</v>
      </c>
      <c r="AI54" s="50">
        <v>100</v>
      </c>
      <c r="AJ54" s="49">
        <v>12</v>
      </c>
      <c r="AK54" s="49">
        <v>1</v>
      </c>
      <c r="AL54" s="49">
        <v>1</v>
      </c>
      <c r="AM54" s="49">
        <v>0</v>
      </c>
      <c r="AN54" s="49">
        <v>0</v>
      </c>
      <c r="AO54" s="49">
        <v>15</v>
      </c>
      <c r="AP54" s="49" t="s">
        <v>50</v>
      </c>
      <c r="AQ54" s="49">
        <v>0</v>
      </c>
      <c r="AR54" s="49">
        <v>0</v>
      </c>
      <c r="AS54" s="50">
        <v>1</v>
      </c>
      <c r="AT54" s="49" t="s">
        <v>49</v>
      </c>
      <c r="AU54" s="49" t="s">
        <v>49</v>
      </c>
      <c r="AV54" s="49" t="s">
        <v>49</v>
      </c>
    </row>
    <row r="55" spans="1:48" ht="45">
      <c r="A55" s="122" t="s">
        <v>51</v>
      </c>
      <c r="B55" s="52" t="s">
        <v>88</v>
      </c>
      <c r="C55" s="52" t="s">
        <v>53</v>
      </c>
      <c r="D55" s="52">
        <v>-5</v>
      </c>
      <c r="E55" s="52" t="s">
        <v>89</v>
      </c>
      <c r="F55" s="52">
        <v>-3</v>
      </c>
      <c r="G55" s="52">
        <v>-0.9</v>
      </c>
      <c r="H55" s="52">
        <v>0</v>
      </c>
      <c r="I55" s="52">
        <v>0</v>
      </c>
      <c r="J55" s="52">
        <v>-15</v>
      </c>
      <c r="K55" s="52">
        <v>-4.5999999999999996</v>
      </c>
      <c r="L55" s="52">
        <v>0</v>
      </c>
      <c r="M55" s="52">
        <v>0</v>
      </c>
      <c r="N55" s="52">
        <v>0</v>
      </c>
      <c r="O55" s="52">
        <v>0</v>
      </c>
      <c r="P55" s="52">
        <v>0</v>
      </c>
      <c r="Q55" s="52">
        <v>0</v>
      </c>
      <c r="R55" s="52">
        <v>0</v>
      </c>
      <c r="S55" s="52">
        <v>0</v>
      </c>
      <c r="T55" s="52">
        <v>-1</v>
      </c>
      <c r="U55" s="52">
        <v>0</v>
      </c>
      <c r="V55" s="52" t="s">
        <v>167</v>
      </c>
      <c r="W55" s="52" t="s">
        <v>56</v>
      </c>
      <c r="X55" s="52" t="s">
        <v>52</v>
      </c>
      <c r="Y55" s="52" t="s">
        <v>3300</v>
      </c>
      <c r="Z55" s="52">
        <v>0</v>
      </c>
      <c r="AA55" s="52" t="s">
        <v>154</v>
      </c>
      <c r="AB55" s="52">
        <v>-12</v>
      </c>
      <c r="AC55" s="52">
        <v>-3.3</v>
      </c>
      <c r="AD55" s="52" t="s">
        <v>137</v>
      </c>
      <c r="AE55" s="52" t="s">
        <v>57</v>
      </c>
      <c r="AF55" s="52" t="s">
        <v>3243</v>
      </c>
      <c r="AG55" s="52" t="s">
        <v>57</v>
      </c>
      <c r="AH55" s="52" t="s">
        <v>88</v>
      </c>
      <c r="AI55" s="52">
        <v>0</v>
      </c>
      <c r="AJ55" s="52" t="s">
        <v>182</v>
      </c>
      <c r="AK55" s="52">
        <v>0</v>
      </c>
      <c r="AL55" s="52">
        <v>0</v>
      </c>
      <c r="AM55" s="52">
        <v>0</v>
      </c>
      <c r="AN55" s="52">
        <v>0</v>
      </c>
      <c r="AO55" s="52" t="s">
        <v>52</v>
      </c>
      <c r="AP55" s="53" t="s">
        <v>47</v>
      </c>
      <c r="AQ55" s="52">
        <v>0</v>
      </c>
      <c r="AR55" s="52">
        <v>0</v>
      </c>
      <c r="AS55" s="52">
        <v>1</v>
      </c>
      <c r="AT55" s="53" t="s">
        <v>64</v>
      </c>
      <c r="AU55" s="53" t="s">
        <v>64</v>
      </c>
      <c r="AV55" s="53" t="s">
        <v>64</v>
      </c>
    </row>
    <row r="56" spans="1:48" ht="360">
      <c r="A56" s="54" t="s">
        <v>65</v>
      </c>
      <c r="B56" s="463" t="s">
        <v>3301</v>
      </c>
      <c r="C56" s="464"/>
      <c r="D56" s="464"/>
      <c r="E56" s="462"/>
      <c r="F56" s="463" t="s">
        <v>3302</v>
      </c>
      <c r="G56" s="464"/>
      <c r="H56" s="464"/>
      <c r="I56" s="464"/>
      <c r="J56" s="464"/>
      <c r="K56" s="462"/>
      <c r="L56" s="463" t="s">
        <v>3303</v>
      </c>
      <c r="M56" s="462"/>
      <c r="N56" s="463" t="s">
        <v>3304</v>
      </c>
      <c r="O56" s="462"/>
      <c r="P56" s="463" t="s">
        <v>3305</v>
      </c>
      <c r="Q56" s="464"/>
      <c r="R56" s="464"/>
      <c r="S56" s="464"/>
      <c r="T56" s="464"/>
      <c r="U56" s="462"/>
      <c r="V56" s="463" t="s">
        <v>3306</v>
      </c>
      <c r="W56" s="464"/>
      <c r="X56" s="464"/>
      <c r="Y56" s="464"/>
      <c r="Z56" s="464"/>
      <c r="AA56" s="464"/>
      <c r="AB56" s="464"/>
      <c r="AC56" s="462"/>
      <c r="AD56" s="463" t="s">
        <v>72</v>
      </c>
      <c r="AE56" s="462"/>
      <c r="AF56" s="463" t="s">
        <v>73</v>
      </c>
      <c r="AG56" s="462"/>
      <c r="AH56" s="463" t="s">
        <v>3173</v>
      </c>
      <c r="AI56" s="462"/>
      <c r="AJ56" s="50" t="s">
        <v>3307</v>
      </c>
      <c r="AK56" s="463" t="s">
        <v>1143</v>
      </c>
      <c r="AL56" s="462"/>
      <c r="AM56" s="463" t="s">
        <v>77</v>
      </c>
      <c r="AN56" s="462"/>
      <c r="AO56" s="50" t="s">
        <v>78</v>
      </c>
      <c r="AP56" s="50" t="s">
        <v>3308</v>
      </c>
      <c r="AQ56" s="463" t="s">
        <v>3309</v>
      </c>
      <c r="AR56" s="462"/>
      <c r="AS56" s="50" t="s">
        <v>3310</v>
      </c>
      <c r="AT56" s="50" t="s">
        <v>3311</v>
      </c>
      <c r="AU56" s="50" t="s">
        <v>3312</v>
      </c>
      <c r="AV56" s="50" t="s">
        <v>3313</v>
      </c>
    </row>
    <row r="57" spans="1:48" ht="39.75" customHeight="1">
      <c r="A57" s="441" t="s">
        <v>3314</v>
      </c>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2"/>
    </row>
    <row r="58" spans="1:48" ht="54">
      <c r="A58" s="54" t="s">
        <v>46</v>
      </c>
      <c r="B58" s="49">
        <v>351</v>
      </c>
      <c r="C58" s="49">
        <v>150</v>
      </c>
      <c r="D58" s="49">
        <v>146</v>
      </c>
      <c r="E58" s="49">
        <v>26</v>
      </c>
      <c r="F58" s="49">
        <v>2</v>
      </c>
      <c r="G58" s="49">
        <v>0.56000000000000005</v>
      </c>
      <c r="H58" s="49">
        <v>1</v>
      </c>
      <c r="I58" s="49">
        <v>0.28000000000000003</v>
      </c>
      <c r="J58" s="49">
        <v>0</v>
      </c>
      <c r="K58" s="49">
        <v>0</v>
      </c>
      <c r="L58" s="49">
        <v>0</v>
      </c>
      <c r="M58" s="49">
        <v>0</v>
      </c>
      <c r="N58" s="49">
        <v>0</v>
      </c>
      <c r="O58" s="49">
        <v>0</v>
      </c>
      <c r="P58" s="49">
        <v>0</v>
      </c>
      <c r="Q58" s="49">
        <v>0</v>
      </c>
      <c r="R58" s="49">
        <v>0</v>
      </c>
      <c r="S58" s="49">
        <v>0</v>
      </c>
      <c r="T58" s="49">
        <v>0</v>
      </c>
      <c r="U58" s="49">
        <v>0</v>
      </c>
      <c r="V58" s="49">
        <v>0</v>
      </c>
      <c r="W58" s="49">
        <v>0</v>
      </c>
      <c r="X58" s="49">
        <v>25</v>
      </c>
      <c r="Y58" s="49">
        <v>7</v>
      </c>
      <c r="Z58" s="49">
        <v>9</v>
      </c>
      <c r="AA58" s="49">
        <v>2.5</v>
      </c>
      <c r="AB58" s="49">
        <v>0</v>
      </c>
      <c r="AC58" s="58">
        <v>0</v>
      </c>
      <c r="AD58" s="65">
        <v>330</v>
      </c>
      <c r="AE58" s="66">
        <v>94</v>
      </c>
      <c r="AF58" s="66">
        <v>228</v>
      </c>
      <c r="AG58" s="66">
        <v>65</v>
      </c>
      <c r="AH58" s="66">
        <v>7</v>
      </c>
      <c r="AI58" s="66">
        <v>2</v>
      </c>
      <c r="AJ58" s="49">
        <v>1</v>
      </c>
      <c r="AK58" s="49">
        <v>0.28000000000000003</v>
      </c>
      <c r="AL58" s="49">
        <v>0</v>
      </c>
      <c r="AM58" s="49">
        <v>1</v>
      </c>
      <c r="AN58" s="49">
        <v>1</v>
      </c>
      <c r="AO58" s="49">
        <v>10</v>
      </c>
      <c r="AP58" s="463" t="s">
        <v>47</v>
      </c>
      <c r="AQ58" s="464"/>
      <c r="AR58" s="464"/>
      <c r="AS58" s="464"/>
      <c r="AT58" s="464"/>
      <c r="AU58" s="464"/>
      <c r="AV58" s="462"/>
    </row>
    <row r="59" spans="1:48" ht="54">
      <c r="A59" s="54" t="s">
        <v>48</v>
      </c>
      <c r="B59" s="67">
        <v>355</v>
      </c>
      <c r="C59" s="68">
        <v>159</v>
      </c>
      <c r="D59" s="68">
        <v>180</v>
      </c>
      <c r="E59" s="68">
        <v>16</v>
      </c>
      <c r="F59" s="66">
        <v>1</v>
      </c>
      <c r="G59" s="66">
        <v>0.3</v>
      </c>
      <c r="H59" s="68">
        <v>0</v>
      </c>
      <c r="I59" s="66">
        <v>0</v>
      </c>
      <c r="J59" s="68">
        <v>0</v>
      </c>
      <c r="K59" s="66">
        <v>0</v>
      </c>
      <c r="L59" s="68">
        <v>0</v>
      </c>
      <c r="M59" s="66">
        <v>0</v>
      </c>
      <c r="N59" s="68">
        <v>0</v>
      </c>
      <c r="O59" s="66">
        <v>0</v>
      </c>
      <c r="P59" s="68">
        <v>0</v>
      </c>
      <c r="Q59" s="66">
        <v>0</v>
      </c>
      <c r="R59" s="68">
        <v>0</v>
      </c>
      <c r="S59" s="66">
        <v>0</v>
      </c>
      <c r="T59" s="68">
        <v>0</v>
      </c>
      <c r="U59" s="66">
        <v>0</v>
      </c>
      <c r="V59" s="68">
        <v>21</v>
      </c>
      <c r="W59" s="66">
        <v>6</v>
      </c>
      <c r="X59" s="68">
        <v>19</v>
      </c>
      <c r="Y59" s="66">
        <v>5.3</v>
      </c>
      <c r="Z59" s="68">
        <v>16</v>
      </c>
      <c r="AA59" s="66">
        <v>4.5</v>
      </c>
      <c r="AB59" s="68">
        <v>30</v>
      </c>
      <c r="AC59" s="66">
        <v>8.5</v>
      </c>
      <c r="AD59" s="49">
        <v>290</v>
      </c>
      <c r="AE59" s="50">
        <v>81.599999999999994</v>
      </c>
      <c r="AF59" s="49">
        <v>301</v>
      </c>
      <c r="AG59" s="50">
        <v>84.7</v>
      </c>
      <c r="AH59" s="49">
        <v>71</v>
      </c>
      <c r="AI59" s="50">
        <v>20</v>
      </c>
      <c r="AJ59" s="68">
        <v>0</v>
      </c>
      <c r="AK59" s="68">
        <v>0</v>
      </c>
      <c r="AL59" s="68">
        <v>0</v>
      </c>
      <c r="AM59" s="68">
        <v>1</v>
      </c>
      <c r="AN59" s="68">
        <v>1</v>
      </c>
      <c r="AO59" s="68">
        <v>8</v>
      </c>
      <c r="AP59" s="49" t="s">
        <v>49</v>
      </c>
      <c r="AQ59" s="49">
        <v>1</v>
      </c>
      <c r="AR59" s="49">
        <v>16</v>
      </c>
      <c r="AS59" s="50">
        <v>4</v>
      </c>
      <c r="AT59" s="49" t="s">
        <v>49</v>
      </c>
      <c r="AU59" s="49" t="s">
        <v>50</v>
      </c>
      <c r="AV59" s="49" t="s">
        <v>49</v>
      </c>
    </row>
    <row r="60" spans="1:48" ht="45">
      <c r="A60" s="122" t="s">
        <v>51</v>
      </c>
      <c r="B60" s="69" t="s">
        <v>89</v>
      </c>
      <c r="C60" s="69" t="s">
        <v>91</v>
      </c>
      <c r="D60" s="69" t="s">
        <v>461</v>
      </c>
      <c r="E60" s="69">
        <v>-10</v>
      </c>
      <c r="F60" s="69">
        <v>-1</v>
      </c>
      <c r="G60" s="69">
        <v>-0.26</v>
      </c>
      <c r="H60" s="69">
        <v>-1</v>
      </c>
      <c r="I60" s="69">
        <v>0</v>
      </c>
      <c r="J60" s="69">
        <v>0</v>
      </c>
      <c r="K60" s="69">
        <v>0</v>
      </c>
      <c r="L60" s="69">
        <v>0</v>
      </c>
      <c r="M60" s="69">
        <v>0</v>
      </c>
      <c r="N60" s="69">
        <v>0</v>
      </c>
      <c r="O60" s="69">
        <v>0</v>
      </c>
      <c r="P60" s="69">
        <v>0</v>
      </c>
      <c r="Q60" s="69">
        <v>0</v>
      </c>
      <c r="R60" s="69">
        <v>0</v>
      </c>
      <c r="S60" s="69">
        <v>0</v>
      </c>
      <c r="T60" s="69">
        <v>0</v>
      </c>
      <c r="U60" s="69">
        <v>0</v>
      </c>
      <c r="V60" s="69" t="s">
        <v>188</v>
      </c>
      <c r="W60" s="69" t="s">
        <v>63</v>
      </c>
      <c r="X60" s="69">
        <v>-6</v>
      </c>
      <c r="Y60" s="69">
        <v>-1.7</v>
      </c>
      <c r="Z60" s="69" t="s">
        <v>182</v>
      </c>
      <c r="AA60" s="69" t="s">
        <v>88</v>
      </c>
      <c r="AB60" s="69" t="s">
        <v>187</v>
      </c>
      <c r="AC60" s="69" t="s">
        <v>2382</v>
      </c>
      <c r="AD60" s="69">
        <v>-40</v>
      </c>
      <c r="AE60" s="69">
        <v>-12</v>
      </c>
      <c r="AF60" s="69" t="s">
        <v>481</v>
      </c>
      <c r="AG60" s="69" t="s">
        <v>3315</v>
      </c>
      <c r="AH60" s="69" t="s">
        <v>59</v>
      </c>
      <c r="AI60" s="69" t="s">
        <v>62</v>
      </c>
      <c r="AJ60" s="69">
        <v>-1</v>
      </c>
      <c r="AK60" s="69">
        <v>-0.28000000000000003</v>
      </c>
      <c r="AL60" s="69">
        <v>0</v>
      </c>
      <c r="AM60" s="69">
        <v>0</v>
      </c>
      <c r="AN60" s="69">
        <v>0</v>
      </c>
      <c r="AO60" s="69">
        <v>-2</v>
      </c>
      <c r="AP60" s="53" t="s">
        <v>64</v>
      </c>
      <c r="AQ60" s="69">
        <v>1</v>
      </c>
      <c r="AR60" s="69">
        <v>16</v>
      </c>
      <c r="AS60" s="69">
        <v>4</v>
      </c>
      <c r="AT60" s="53" t="s">
        <v>64</v>
      </c>
      <c r="AU60" s="69" t="s">
        <v>47</v>
      </c>
      <c r="AV60" s="53" t="s">
        <v>64</v>
      </c>
    </row>
    <row r="61" spans="1:48" ht="216">
      <c r="A61" s="54" t="s">
        <v>65</v>
      </c>
      <c r="B61" s="463" t="s">
        <v>3316</v>
      </c>
      <c r="C61" s="464"/>
      <c r="D61" s="464"/>
      <c r="E61" s="462"/>
      <c r="F61" s="463" t="s">
        <v>3317</v>
      </c>
      <c r="G61" s="464"/>
      <c r="H61" s="464"/>
      <c r="I61" s="464"/>
      <c r="J61" s="464"/>
      <c r="K61" s="462"/>
      <c r="L61" s="463" t="s">
        <v>3318</v>
      </c>
      <c r="M61" s="462"/>
      <c r="N61" s="463" t="s">
        <v>3319</v>
      </c>
      <c r="O61" s="462"/>
      <c r="P61" s="463" t="s">
        <v>3320</v>
      </c>
      <c r="Q61" s="464"/>
      <c r="R61" s="464"/>
      <c r="S61" s="464"/>
      <c r="T61" s="464"/>
      <c r="U61" s="462"/>
      <c r="V61" s="463" t="s">
        <v>3321</v>
      </c>
      <c r="W61" s="464"/>
      <c r="X61" s="464"/>
      <c r="Y61" s="464"/>
      <c r="Z61" s="464"/>
      <c r="AA61" s="464"/>
      <c r="AB61" s="464"/>
      <c r="AC61" s="462"/>
      <c r="AD61" s="463" t="s">
        <v>669</v>
      </c>
      <c r="AE61" s="462"/>
      <c r="AF61" s="463" t="s">
        <v>73</v>
      </c>
      <c r="AG61" s="462"/>
      <c r="AH61" s="463" t="s">
        <v>3322</v>
      </c>
      <c r="AI61" s="462"/>
      <c r="AJ61" s="50" t="s">
        <v>3323</v>
      </c>
      <c r="AK61" s="463" t="s">
        <v>3324</v>
      </c>
      <c r="AL61" s="462"/>
      <c r="AM61" s="463" t="s">
        <v>3325</v>
      </c>
      <c r="AN61" s="462"/>
      <c r="AO61" s="50" t="s">
        <v>1006</v>
      </c>
      <c r="AP61" s="50" t="s">
        <v>3326</v>
      </c>
      <c r="AQ61" s="463" t="s">
        <v>3327</v>
      </c>
      <c r="AR61" s="462"/>
      <c r="AS61" s="50" t="s">
        <v>3328</v>
      </c>
      <c r="AT61" s="50" t="s">
        <v>3329</v>
      </c>
      <c r="AU61" s="50" t="s">
        <v>496</v>
      </c>
      <c r="AV61" s="50" t="s">
        <v>3330</v>
      </c>
    </row>
    <row r="62" spans="1:48" ht="53.25" customHeight="1">
      <c r="A62" s="441" t="s">
        <v>3331</v>
      </c>
      <c r="B62" s="464"/>
      <c r="C62" s="464"/>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2"/>
    </row>
    <row r="63" spans="1:48" ht="54">
      <c r="A63" s="54" t="s">
        <v>46</v>
      </c>
      <c r="B63" s="49">
        <v>723</v>
      </c>
      <c r="C63" s="49">
        <v>313</v>
      </c>
      <c r="D63" s="49">
        <v>369</v>
      </c>
      <c r="E63" s="49">
        <v>41</v>
      </c>
      <c r="F63" s="49">
        <v>6</v>
      </c>
      <c r="G63" s="49">
        <v>0.8</v>
      </c>
      <c r="H63" s="49">
        <v>1</v>
      </c>
      <c r="I63" s="49">
        <v>0.1</v>
      </c>
      <c r="J63" s="49">
        <v>0</v>
      </c>
      <c r="K63" s="49">
        <v>0</v>
      </c>
      <c r="L63" s="49">
        <v>0</v>
      </c>
      <c r="M63" s="49">
        <v>0</v>
      </c>
      <c r="N63" s="49">
        <v>1</v>
      </c>
      <c r="O63" s="49">
        <v>0.1</v>
      </c>
      <c r="P63" s="49">
        <v>0</v>
      </c>
      <c r="Q63" s="49">
        <v>0</v>
      </c>
      <c r="R63" s="49">
        <v>0</v>
      </c>
      <c r="S63" s="49">
        <v>0</v>
      </c>
      <c r="T63" s="49">
        <v>0</v>
      </c>
      <c r="U63" s="49">
        <v>0</v>
      </c>
      <c r="V63" s="49">
        <v>0</v>
      </c>
      <c r="W63" s="49">
        <v>0</v>
      </c>
      <c r="X63" s="49">
        <v>69</v>
      </c>
      <c r="Y63" s="49">
        <v>6.5</v>
      </c>
      <c r="Z63" s="49">
        <v>37</v>
      </c>
      <c r="AA63" s="49">
        <v>5.8</v>
      </c>
      <c r="AB63" s="49">
        <v>75</v>
      </c>
      <c r="AC63" s="49">
        <v>6.8</v>
      </c>
      <c r="AD63" s="66">
        <v>312</v>
      </c>
      <c r="AE63" s="66">
        <v>44</v>
      </c>
      <c r="AF63" s="66">
        <v>313</v>
      </c>
      <c r="AG63" s="66">
        <v>44</v>
      </c>
      <c r="AH63" s="66">
        <v>350</v>
      </c>
      <c r="AI63" s="66">
        <v>46</v>
      </c>
      <c r="AJ63" s="49">
        <v>0</v>
      </c>
      <c r="AK63" s="49">
        <v>0</v>
      </c>
      <c r="AL63" s="49">
        <v>0</v>
      </c>
      <c r="AM63" s="49">
        <v>1</v>
      </c>
      <c r="AN63" s="49">
        <v>1</v>
      </c>
      <c r="AO63" s="49">
        <v>10</v>
      </c>
      <c r="AP63" s="463" t="s">
        <v>47</v>
      </c>
      <c r="AQ63" s="464"/>
      <c r="AR63" s="464"/>
      <c r="AS63" s="464"/>
      <c r="AT63" s="464"/>
      <c r="AU63" s="464"/>
      <c r="AV63" s="462"/>
    </row>
    <row r="64" spans="1:48" ht="54">
      <c r="A64" s="54" t="s">
        <v>48</v>
      </c>
      <c r="B64" s="67">
        <v>767</v>
      </c>
      <c r="C64" s="68">
        <v>361</v>
      </c>
      <c r="D64" s="68">
        <v>371</v>
      </c>
      <c r="E64" s="68">
        <v>37</v>
      </c>
      <c r="F64" s="66">
        <v>6</v>
      </c>
      <c r="G64" s="66">
        <v>0.7</v>
      </c>
      <c r="H64" s="68">
        <v>0</v>
      </c>
      <c r="I64" s="66">
        <v>0</v>
      </c>
      <c r="J64" s="68">
        <v>0</v>
      </c>
      <c r="K64" s="66">
        <v>0</v>
      </c>
      <c r="L64" s="68">
        <v>0</v>
      </c>
      <c r="M64" s="66">
        <v>0</v>
      </c>
      <c r="N64" s="68">
        <v>0</v>
      </c>
      <c r="O64" s="66">
        <v>0</v>
      </c>
      <c r="P64" s="68">
        <v>0</v>
      </c>
      <c r="Q64" s="66">
        <v>0</v>
      </c>
      <c r="R64" s="68">
        <v>0</v>
      </c>
      <c r="S64" s="66">
        <v>0</v>
      </c>
      <c r="T64" s="68">
        <v>0</v>
      </c>
      <c r="U64" s="66">
        <v>0</v>
      </c>
      <c r="V64" s="68">
        <v>32</v>
      </c>
      <c r="W64" s="66">
        <v>4.0999999999999996</v>
      </c>
      <c r="X64" s="68">
        <v>55</v>
      </c>
      <c r="Y64" s="66">
        <v>7.1</v>
      </c>
      <c r="Z64" s="68">
        <v>21</v>
      </c>
      <c r="AA64" s="66">
        <v>2.7</v>
      </c>
      <c r="AB64" s="68">
        <v>145</v>
      </c>
      <c r="AC64" s="66">
        <v>19</v>
      </c>
      <c r="AD64" s="49">
        <v>352</v>
      </c>
      <c r="AE64" s="50">
        <v>46</v>
      </c>
      <c r="AF64" s="49">
        <v>352</v>
      </c>
      <c r="AG64" s="50">
        <v>46</v>
      </c>
      <c r="AH64" s="49">
        <v>750</v>
      </c>
      <c r="AI64" s="50">
        <v>98</v>
      </c>
      <c r="AJ64" s="68">
        <v>2</v>
      </c>
      <c r="AK64" s="68">
        <v>0</v>
      </c>
      <c r="AL64" s="68">
        <v>0</v>
      </c>
      <c r="AM64" s="68">
        <v>1</v>
      </c>
      <c r="AN64" s="68">
        <v>1</v>
      </c>
      <c r="AO64" s="68">
        <v>10</v>
      </c>
      <c r="AP64" s="49" t="s">
        <v>49</v>
      </c>
      <c r="AQ64" s="49">
        <v>0</v>
      </c>
      <c r="AR64" s="49">
        <v>0</v>
      </c>
      <c r="AS64" s="50">
        <v>1</v>
      </c>
      <c r="AT64" s="49" t="s">
        <v>50</v>
      </c>
      <c r="AU64" s="49" t="s">
        <v>49</v>
      </c>
      <c r="AV64" s="49" t="s">
        <v>49</v>
      </c>
    </row>
    <row r="65" spans="1:48" ht="45">
      <c r="A65" s="122" t="s">
        <v>51</v>
      </c>
      <c r="B65" s="69" t="s">
        <v>1832</v>
      </c>
      <c r="C65" s="69" t="s">
        <v>294</v>
      </c>
      <c r="D65" s="69" t="s">
        <v>88</v>
      </c>
      <c r="E65" s="69">
        <v>-4</v>
      </c>
      <c r="F65" s="69">
        <v>0</v>
      </c>
      <c r="G65" s="69" t="s">
        <v>3332</v>
      </c>
      <c r="H65" s="69">
        <v>-1</v>
      </c>
      <c r="I65" s="69">
        <v>0</v>
      </c>
      <c r="J65" s="69">
        <v>0</v>
      </c>
      <c r="K65" s="69">
        <v>0</v>
      </c>
      <c r="L65" s="69">
        <v>0</v>
      </c>
      <c r="M65" s="69">
        <v>0</v>
      </c>
      <c r="N65" s="69">
        <v>-1</v>
      </c>
      <c r="O65" s="69">
        <v>0</v>
      </c>
      <c r="P65" s="69">
        <v>0</v>
      </c>
      <c r="Q65" s="69">
        <v>0</v>
      </c>
      <c r="R65" s="69">
        <v>0</v>
      </c>
      <c r="S65" s="69">
        <v>0</v>
      </c>
      <c r="T65" s="69">
        <v>0</v>
      </c>
      <c r="U65" s="69">
        <v>0</v>
      </c>
      <c r="V65" s="69" t="s">
        <v>400</v>
      </c>
      <c r="W65" s="69" t="s">
        <v>3333</v>
      </c>
      <c r="X65" s="69">
        <v>-14</v>
      </c>
      <c r="Y65" s="69" t="s">
        <v>111</v>
      </c>
      <c r="Z65" s="69">
        <v>-16</v>
      </c>
      <c r="AA65" s="69">
        <v>-3.1</v>
      </c>
      <c r="AB65" s="69" t="s">
        <v>1790</v>
      </c>
      <c r="AC65" s="69" t="s">
        <v>3334</v>
      </c>
      <c r="AD65" s="69" t="s">
        <v>185</v>
      </c>
      <c r="AE65" s="69" t="s">
        <v>88</v>
      </c>
      <c r="AF65" s="69" t="s">
        <v>2588</v>
      </c>
      <c r="AG65" s="69" t="s">
        <v>88</v>
      </c>
      <c r="AH65" s="69" t="s">
        <v>296</v>
      </c>
      <c r="AI65" s="69" t="s">
        <v>120</v>
      </c>
      <c r="AJ65" s="69" t="s">
        <v>88</v>
      </c>
      <c r="AK65" s="69">
        <v>0</v>
      </c>
      <c r="AL65" s="69">
        <v>0</v>
      </c>
      <c r="AM65" s="69">
        <v>0</v>
      </c>
      <c r="AN65" s="69">
        <v>0</v>
      </c>
      <c r="AO65" s="69">
        <v>0</v>
      </c>
      <c r="AP65" s="53" t="s">
        <v>64</v>
      </c>
      <c r="AQ65" s="69">
        <v>0</v>
      </c>
      <c r="AR65" s="69">
        <v>0</v>
      </c>
      <c r="AS65" s="69">
        <v>1</v>
      </c>
      <c r="AT65" s="69" t="s">
        <v>47</v>
      </c>
      <c r="AU65" s="53" t="s">
        <v>64</v>
      </c>
      <c r="AV65" s="53" t="s">
        <v>64</v>
      </c>
    </row>
    <row r="66" spans="1:48" ht="409.5">
      <c r="A66" s="54" t="s">
        <v>65</v>
      </c>
      <c r="B66" s="463" t="s">
        <v>3335</v>
      </c>
      <c r="C66" s="464"/>
      <c r="D66" s="464"/>
      <c r="E66" s="462"/>
      <c r="F66" s="463" t="s">
        <v>3336</v>
      </c>
      <c r="G66" s="464"/>
      <c r="H66" s="464"/>
      <c r="I66" s="464"/>
      <c r="J66" s="464"/>
      <c r="K66" s="462"/>
      <c r="L66" s="463" t="s">
        <v>3337</v>
      </c>
      <c r="M66" s="462"/>
      <c r="N66" s="463" t="s">
        <v>3338</v>
      </c>
      <c r="O66" s="462"/>
      <c r="P66" s="463" t="s">
        <v>3339</v>
      </c>
      <c r="Q66" s="464"/>
      <c r="R66" s="464"/>
      <c r="S66" s="464"/>
      <c r="T66" s="464"/>
      <c r="U66" s="462"/>
      <c r="V66" s="463" t="s">
        <v>3340</v>
      </c>
      <c r="W66" s="464"/>
      <c r="X66" s="464"/>
      <c r="Y66" s="464"/>
      <c r="Z66" s="464"/>
      <c r="AA66" s="464"/>
      <c r="AB66" s="464"/>
      <c r="AC66" s="462"/>
      <c r="AD66" s="463" t="s">
        <v>72</v>
      </c>
      <c r="AE66" s="462"/>
      <c r="AF66" s="463" t="s">
        <v>73</v>
      </c>
      <c r="AG66" s="462"/>
      <c r="AH66" s="463" t="s">
        <v>3341</v>
      </c>
      <c r="AI66" s="462"/>
      <c r="AJ66" s="50" t="s">
        <v>3342</v>
      </c>
      <c r="AK66" s="463" t="s">
        <v>1878</v>
      </c>
      <c r="AL66" s="462"/>
      <c r="AM66" s="463" t="s">
        <v>3343</v>
      </c>
      <c r="AN66" s="462"/>
      <c r="AO66" s="50" t="s">
        <v>161</v>
      </c>
      <c r="AP66" s="50" t="s">
        <v>3344</v>
      </c>
      <c r="AQ66" s="463" t="s">
        <v>3345</v>
      </c>
      <c r="AR66" s="462"/>
      <c r="AS66" s="50" t="s">
        <v>3346</v>
      </c>
      <c r="AT66" s="50" t="s">
        <v>130</v>
      </c>
      <c r="AU66" s="50" t="s">
        <v>3347</v>
      </c>
      <c r="AV66" s="50" t="s">
        <v>3348</v>
      </c>
    </row>
    <row r="67" spans="1:48" ht="50.25" customHeight="1">
      <c r="A67" s="441" t="s">
        <v>3349</v>
      </c>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2"/>
    </row>
    <row r="68" spans="1:48" ht="54">
      <c r="A68" s="54" t="s">
        <v>46</v>
      </c>
      <c r="B68" s="49">
        <v>405</v>
      </c>
      <c r="C68" s="49">
        <v>191</v>
      </c>
      <c r="D68" s="49">
        <v>157</v>
      </c>
      <c r="E68" s="49">
        <v>57</v>
      </c>
      <c r="F68" s="49">
        <v>2</v>
      </c>
      <c r="G68" s="49">
        <v>0.5</v>
      </c>
      <c r="H68" s="49">
        <v>2</v>
      </c>
      <c r="I68" s="49">
        <v>0.5</v>
      </c>
      <c r="J68" s="49">
        <v>0</v>
      </c>
      <c r="K68" s="49">
        <v>0</v>
      </c>
      <c r="L68" s="49">
        <v>2</v>
      </c>
      <c r="M68" s="49">
        <v>0.5</v>
      </c>
      <c r="N68" s="49">
        <v>0</v>
      </c>
      <c r="O68" s="49">
        <v>0</v>
      </c>
      <c r="P68" s="49">
        <v>0</v>
      </c>
      <c r="Q68" s="49">
        <v>0</v>
      </c>
      <c r="R68" s="49">
        <v>0</v>
      </c>
      <c r="S68" s="49">
        <v>0</v>
      </c>
      <c r="T68" s="49">
        <v>0</v>
      </c>
      <c r="U68" s="49">
        <v>0</v>
      </c>
      <c r="V68" s="49">
        <v>0</v>
      </c>
      <c r="W68" s="49">
        <v>0</v>
      </c>
      <c r="X68" s="49">
        <v>52</v>
      </c>
      <c r="Y68" s="49">
        <v>13</v>
      </c>
      <c r="Z68" s="49">
        <v>0</v>
      </c>
      <c r="AA68" s="49">
        <v>0</v>
      </c>
      <c r="AB68" s="49">
        <v>50</v>
      </c>
      <c r="AC68" s="49">
        <v>13</v>
      </c>
      <c r="AD68" s="66">
        <v>180</v>
      </c>
      <c r="AE68" s="66">
        <v>44</v>
      </c>
      <c r="AF68" s="66">
        <v>225</v>
      </c>
      <c r="AG68" s="66">
        <v>55</v>
      </c>
      <c r="AH68" s="66">
        <v>405</v>
      </c>
      <c r="AI68" s="66">
        <v>100</v>
      </c>
      <c r="AJ68" s="49">
        <v>6</v>
      </c>
      <c r="AK68" s="49">
        <v>0</v>
      </c>
      <c r="AL68" s="49">
        <v>0</v>
      </c>
      <c r="AM68" s="49">
        <v>2</v>
      </c>
      <c r="AN68" s="49">
        <v>2</v>
      </c>
      <c r="AO68" s="49">
        <v>13</v>
      </c>
      <c r="AP68" s="463" t="s">
        <v>47</v>
      </c>
      <c r="AQ68" s="464"/>
      <c r="AR68" s="464"/>
      <c r="AS68" s="464"/>
      <c r="AT68" s="464"/>
      <c r="AU68" s="464"/>
      <c r="AV68" s="462"/>
    </row>
    <row r="69" spans="1:48" ht="54">
      <c r="A69" s="54" t="s">
        <v>48</v>
      </c>
      <c r="B69" s="67">
        <v>406</v>
      </c>
      <c r="C69" s="68">
        <v>207</v>
      </c>
      <c r="D69" s="68">
        <v>182</v>
      </c>
      <c r="E69" s="68">
        <v>17</v>
      </c>
      <c r="F69" s="66">
        <v>1</v>
      </c>
      <c r="G69" s="66">
        <v>0.25</v>
      </c>
      <c r="H69" s="68">
        <v>1</v>
      </c>
      <c r="I69" s="66">
        <v>0.25</v>
      </c>
      <c r="J69" s="68">
        <v>0</v>
      </c>
      <c r="K69" s="66">
        <v>0</v>
      </c>
      <c r="L69" s="68">
        <v>1</v>
      </c>
      <c r="M69" s="66">
        <v>0.25</v>
      </c>
      <c r="N69" s="68">
        <v>1</v>
      </c>
      <c r="O69" s="66">
        <v>0.25</v>
      </c>
      <c r="P69" s="68">
        <v>0</v>
      </c>
      <c r="Q69" s="66">
        <v>0</v>
      </c>
      <c r="R69" s="68">
        <v>0</v>
      </c>
      <c r="S69" s="66">
        <v>0</v>
      </c>
      <c r="T69" s="68">
        <v>0</v>
      </c>
      <c r="U69" s="66">
        <v>0</v>
      </c>
      <c r="V69" s="68">
        <v>104</v>
      </c>
      <c r="W69" s="66">
        <v>25.6</v>
      </c>
      <c r="X69" s="68">
        <v>50</v>
      </c>
      <c r="Y69" s="66">
        <v>12.3</v>
      </c>
      <c r="Z69" s="68">
        <v>0</v>
      </c>
      <c r="AA69" s="66">
        <v>0</v>
      </c>
      <c r="AB69" s="68">
        <v>45</v>
      </c>
      <c r="AC69" s="66">
        <v>11.1</v>
      </c>
      <c r="AD69" s="49">
        <v>178</v>
      </c>
      <c r="AE69" s="50">
        <v>43.84</v>
      </c>
      <c r="AF69" s="49">
        <v>276</v>
      </c>
      <c r="AG69" s="50">
        <v>68</v>
      </c>
      <c r="AH69" s="49">
        <v>406</v>
      </c>
      <c r="AI69" s="50">
        <v>100</v>
      </c>
      <c r="AJ69" s="68">
        <v>4</v>
      </c>
      <c r="AK69" s="68">
        <v>0</v>
      </c>
      <c r="AL69" s="68">
        <v>0</v>
      </c>
      <c r="AM69" s="68">
        <v>1.5</v>
      </c>
      <c r="AN69" s="68">
        <v>2</v>
      </c>
      <c r="AO69" s="68">
        <v>11</v>
      </c>
      <c r="AP69" s="49" t="s">
        <v>50</v>
      </c>
      <c r="AQ69" s="49">
        <v>2</v>
      </c>
      <c r="AR69" s="49">
        <v>39</v>
      </c>
      <c r="AS69" s="50">
        <v>1</v>
      </c>
      <c r="AT69" s="49" t="s">
        <v>49</v>
      </c>
      <c r="AU69" s="49" t="s">
        <v>50</v>
      </c>
      <c r="AV69" s="49" t="s">
        <v>49</v>
      </c>
    </row>
    <row r="70" spans="1:48" ht="45">
      <c r="A70" s="122" t="s">
        <v>51</v>
      </c>
      <c r="B70" s="69" t="s">
        <v>95</v>
      </c>
      <c r="C70" s="69" t="s">
        <v>545</v>
      </c>
      <c r="D70" s="69" t="s">
        <v>401</v>
      </c>
      <c r="E70" s="69">
        <v>-40</v>
      </c>
      <c r="F70" s="69">
        <v>-1</v>
      </c>
      <c r="G70" s="69">
        <v>-0.25</v>
      </c>
      <c r="H70" s="69">
        <v>-1</v>
      </c>
      <c r="I70" s="69">
        <v>0</v>
      </c>
      <c r="J70" s="69">
        <v>0</v>
      </c>
      <c r="K70" s="69">
        <v>0</v>
      </c>
      <c r="L70" s="69">
        <v>-1</v>
      </c>
      <c r="M70" s="69">
        <v>0</v>
      </c>
      <c r="N70" s="69" t="s">
        <v>95</v>
      </c>
      <c r="O70" s="69" t="s">
        <v>501</v>
      </c>
      <c r="P70" s="69">
        <v>0</v>
      </c>
      <c r="Q70" s="69">
        <v>0</v>
      </c>
      <c r="R70" s="69">
        <v>0</v>
      </c>
      <c r="S70" s="69">
        <v>0</v>
      </c>
      <c r="T70" s="69">
        <v>0</v>
      </c>
      <c r="U70" s="69">
        <v>0</v>
      </c>
      <c r="V70" s="69" t="s">
        <v>3350</v>
      </c>
      <c r="W70" s="69" t="s">
        <v>3351</v>
      </c>
      <c r="X70" s="69">
        <v>-2</v>
      </c>
      <c r="Y70" s="69">
        <v>-0.7</v>
      </c>
      <c r="Z70" s="69">
        <v>0</v>
      </c>
      <c r="AA70" s="69">
        <v>0</v>
      </c>
      <c r="AB70" s="69">
        <v>-5</v>
      </c>
      <c r="AC70" s="69">
        <v>-1.9</v>
      </c>
      <c r="AD70" s="69">
        <v>-2</v>
      </c>
      <c r="AE70" s="69">
        <v>-0.2</v>
      </c>
      <c r="AF70" s="69" t="s">
        <v>583</v>
      </c>
      <c r="AG70" s="69" t="s">
        <v>447</v>
      </c>
      <c r="AH70" s="69" t="s">
        <v>95</v>
      </c>
      <c r="AI70" s="69">
        <v>0</v>
      </c>
      <c r="AJ70" s="69">
        <v>-2</v>
      </c>
      <c r="AK70" s="69">
        <v>0</v>
      </c>
      <c r="AL70" s="69">
        <v>0</v>
      </c>
      <c r="AM70" s="69">
        <v>-0.5</v>
      </c>
      <c r="AN70" s="69">
        <v>0</v>
      </c>
      <c r="AO70" s="69">
        <v>-2</v>
      </c>
      <c r="AP70" s="69" t="s">
        <v>47</v>
      </c>
      <c r="AQ70" s="69">
        <v>2</v>
      </c>
      <c r="AR70" s="69">
        <v>39</v>
      </c>
      <c r="AS70" s="69">
        <v>1</v>
      </c>
      <c r="AT70" s="53" t="s">
        <v>64</v>
      </c>
      <c r="AU70" s="69" t="s">
        <v>47</v>
      </c>
      <c r="AV70" s="53" t="s">
        <v>64</v>
      </c>
    </row>
    <row r="71" spans="1:48" ht="270">
      <c r="A71" s="54" t="s">
        <v>65</v>
      </c>
      <c r="B71" s="463" t="s">
        <v>3352</v>
      </c>
      <c r="C71" s="464"/>
      <c r="D71" s="464"/>
      <c r="E71" s="462"/>
      <c r="F71" s="463" t="s">
        <v>3353</v>
      </c>
      <c r="G71" s="464"/>
      <c r="H71" s="464"/>
      <c r="I71" s="464"/>
      <c r="J71" s="464"/>
      <c r="K71" s="462"/>
      <c r="L71" s="463" t="s">
        <v>3354</v>
      </c>
      <c r="M71" s="462"/>
      <c r="N71" s="463" t="s">
        <v>3355</v>
      </c>
      <c r="O71" s="462"/>
      <c r="P71" s="463" t="s">
        <v>3356</v>
      </c>
      <c r="Q71" s="464"/>
      <c r="R71" s="464"/>
      <c r="S71" s="464"/>
      <c r="T71" s="464"/>
      <c r="U71" s="462"/>
      <c r="V71" s="463" t="s">
        <v>3357</v>
      </c>
      <c r="W71" s="464"/>
      <c r="X71" s="464"/>
      <c r="Y71" s="464"/>
      <c r="Z71" s="464"/>
      <c r="AA71" s="464"/>
      <c r="AB71" s="464"/>
      <c r="AC71" s="462"/>
      <c r="AD71" s="463" t="s">
        <v>669</v>
      </c>
      <c r="AE71" s="462"/>
      <c r="AF71" s="463" t="s">
        <v>73</v>
      </c>
      <c r="AG71" s="462"/>
      <c r="AH71" s="463" t="s">
        <v>3358</v>
      </c>
      <c r="AI71" s="462"/>
      <c r="AJ71" s="50" t="s">
        <v>3359</v>
      </c>
      <c r="AK71" s="463" t="s">
        <v>1366</v>
      </c>
      <c r="AL71" s="462"/>
      <c r="AM71" s="463" t="s">
        <v>3360</v>
      </c>
      <c r="AN71" s="462"/>
      <c r="AO71" s="50" t="s">
        <v>1006</v>
      </c>
      <c r="AP71" s="50" t="s">
        <v>3361</v>
      </c>
      <c r="AQ71" s="463" t="s">
        <v>3362</v>
      </c>
      <c r="AR71" s="462"/>
      <c r="AS71" s="50" t="s">
        <v>3363</v>
      </c>
      <c r="AT71" s="50" t="s">
        <v>3364</v>
      </c>
      <c r="AU71" s="50" t="s">
        <v>131</v>
      </c>
      <c r="AV71" s="50" t="s">
        <v>3365</v>
      </c>
    </row>
    <row r="72" spans="1:48" ht="38.25" customHeight="1">
      <c r="A72" s="441" t="s">
        <v>3366</v>
      </c>
      <c r="B72" s="464"/>
      <c r="C72" s="464"/>
      <c r="D72" s="464"/>
      <c r="E72" s="464"/>
      <c r="F72" s="464"/>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2"/>
    </row>
    <row r="73" spans="1:48" ht="54">
      <c r="A73" s="54" t="s">
        <v>46</v>
      </c>
      <c r="B73" s="49">
        <v>284</v>
      </c>
      <c r="C73" s="49">
        <v>119</v>
      </c>
      <c r="D73" s="49">
        <v>137</v>
      </c>
      <c r="E73" s="49">
        <v>23</v>
      </c>
      <c r="F73" s="49">
        <v>1</v>
      </c>
      <c r="G73" s="49">
        <v>0.3</v>
      </c>
      <c r="H73" s="49">
        <v>0</v>
      </c>
      <c r="I73" s="49">
        <v>0</v>
      </c>
      <c r="J73" s="49">
        <v>0</v>
      </c>
      <c r="K73" s="49">
        <v>0</v>
      </c>
      <c r="L73" s="49">
        <v>0</v>
      </c>
      <c r="M73" s="49">
        <v>0</v>
      </c>
      <c r="N73" s="49">
        <v>0</v>
      </c>
      <c r="O73" s="49">
        <v>0</v>
      </c>
      <c r="P73" s="49">
        <v>0</v>
      </c>
      <c r="Q73" s="49">
        <v>0</v>
      </c>
      <c r="R73" s="49">
        <v>0</v>
      </c>
      <c r="S73" s="49">
        <v>0</v>
      </c>
      <c r="T73" s="49">
        <v>0</v>
      </c>
      <c r="U73" s="49">
        <v>0</v>
      </c>
      <c r="V73" s="49">
        <v>110</v>
      </c>
      <c r="W73" s="49">
        <v>39</v>
      </c>
      <c r="X73" s="49">
        <v>35</v>
      </c>
      <c r="Y73" s="49">
        <v>13</v>
      </c>
      <c r="Z73" s="49">
        <v>15</v>
      </c>
      <c r="AA73" s="49">
        <v>5</v>
      </c>
      <c r="AB73" s="49">
        <v>25</v>
      </c>
      <c r="AC73" s="49">
        <v>9</v>
      </c>
      <c r="AD73" s="66">
        <v>196</v>
      </c>
      <c r="AE73" s="66">
        <v>70.5</v>
      </c>
      <c r="AF73" s="66">
        <v>279</v>
      </c>
      <c r="AG73" s="66">
        <v>100</v>
      </c>
      <c r="AH73" s="66">
        <v>279</v>
      </c>
      <c r="AI73" s="66">
        <v>100</v>
      </c>
      <c r="AJ73" s="49">
        <v>57</v>
      </c>
      <c r="AK73" s="49">
        <v>0</v>
      </c>
      <c r="AL73" s="49">
        <v>0</v>
      </c>
      <c r="AM73" s="49">
        <v>0</v>
      </c>
      <c r="AN73" s="49">
        <v>0</v>
      </c>
      <c r="AO73" s="49">
        <v>7</v>
      </c>
      <c r="AP73" s="463" t="s">
        <v>47</v>
      </c>
      <c r="AQ73" s="464"/>
      <c r="AR73" s="464"/>
      <c r="AS73" s="464"/>
      <c r="AT73" s="464"/>
      <c r="AU73" s="464"/>
      <c r="AV73" s="462"/>
    </row>
    <row r="74" spans="1:48" ht="54">
      <c r="A74" s="54" t="s">
        <v>48</v>
      </c>
      <c r="B74" s="67">
        <v>284</v>
      </c>
      <c r="C74" s="68">
        <v>113</v>
      </c>
      <c r="D74" s="68">
        <v>152</v>
      </c>
      <c r="E74" s="68">
        <v>19</v>
      </c>
      <c r="F74" s="66">
        <v>1</v>
      </c>
      <c r="G74" s="66">
        <v>0.4</v>
      </c>
      <c r="H74" s="68">
        <v>1</v>
      </c>
      <c r="I74" s="66">
        <v>0.4</v>
      </c>
      <c r="J74" s="68">
        <v>0</v>
      </c>
      <c r="K74" s="66">
        <v>0</v>
      </c>
      <c r="L74" s="68">
        <v>1</v>
      </c>
      <c r="M74" s="66">
        <v>0.4</v>
      </c>
      <c r="N74" s="68">
        <v>0</v>
      </c>
      <c r="O74" s="66">
        <v>0</v>
      </c>
      <c r="P74" s="68">
        <v>0</v>
      </c>
      <c r="Q74" s="66">
        <v>0</v>
      </c>
      <c r="R74" s="68">
        <v>0</v>
      </c>
      <c r="S74" s="66">
        <v>0</v>
      </c>
      <c r="T74" s="68">
        <v>0</v>
      </c>
      <c r="U74" s="66">
        <v>0</v>
      </c>
      <c r="V74" s="68">
        <v>44</v>
      </c>
      <c r="W74" s="66">
        <v>15</v>
      </c>
      <c r="X74" s="68">
        <v>38</v>
      </c>
      <c r="Y74" s="66">
        <v>13</v>
      </c>
      <c r="Z74" s="68">
        <v>12</v>
      </c>
      <c r="AA74" s="66">
        <v>4</v>
      </c>
      <c r="AB74" s="68">
        <v>80</v>
      </c>
      <c r="AC74" s="66">
        <v>28</v>
      </c>
      <c r="AD74" s="49">
        <v>181</v>
      </c>
      <c r="AE74" s="50">
        <v>64</v>
      </c>
      <c r="AF74" s="49">
        <v>265</v>
      </c>
      <c r="AG74" s="50">
        <v>93</v>
      </c>
      <c r="AH74" s="49">
        <v>284</v>
      </c>
      <c r="AI74" s="50">
        <v>100</v>
      </c>
      <c r="AJ74" s="68">
        <v>234</v>
      </c>
      <c r="AK74" s="68">
        <v>0</v>
      </c>
      <c r="AL74" s="68">
        <v>0</v>
      </c>
      <c r="AM74" s="68">
        <v>1</v>
      </c>
      <c r="AN74" s="68">
        <v>0</v>
      </c>
      <c r="AO74" s="68">
        <v>6</v>
      </c>
      <c r="AP74" s="49" t="s">
        <v>49</v>
      </c>
      <c r="AQ74" s="49">
        <v>1</v>
      </c>
      <c r="AR74" s="49">
        <v>16</v>
      </c>
      <c r="AS74" s="50">
        <v>1</v>
      </c>
      <c r="AT74" s="49" t="s">
        <v>49</v>
      </c>
      <c r="AU74" s="49" t="s">
        <v>50</v>
      </c>
      <c r="AV74" s="49" t="s">
        <v>49</v>
      </c>
    </row>
    <row r="75" spans="1:48" ht="45">
      <c r="A75" s="122" t="s">
        <v>51</v>
      </c>
      <c r="B75" s="69">
        <v>0</v>
      </c>
      <c r="C75" s="69">
        <v>-6</v>
      </c>
      <c r="D75" s="69" t="s">
        <v>92</v>
      </c>
      <c r="E75" s="69">
        <v>-4</v>
      </c>
      <c r="F75" s="69">
        <v>0</v>
      </c>
      <c r="G75" s="69" t="s">
        <v>55</v>
      </c>
      <c r="H75" s="69" t="s">
        <v>95</v>
      </c>
      <c r="I75" s="69" t="s">
        <v>110</v>
      </c>
      <c r="J75" s="69">
        <v>0</v>
      </c>
      <c r="K75" s="69">
        <v>0</v>
      </c>
      <c r="L75" s="69" t="s">
        <v>95</v>
      </c>
      <c r="M75" s="69" t="s">
        <v>110</v>
      </c>
      <c r="N75" s="69">
        <v>0</v>
      </c>
      <c r="O75" s="69">
        <v>0</v>
      </c>
      <c r="P75" s="69">
        <v>0</v>
      </c>
      <c r="Q75" s="69">
        <v>0</v>
      </c>
      <c r="R75" s="69">
        <v>0</v>
      </c>
      <c r="S75" s="69">
        <v>0</v>
      </c>
      <c r="T75" s="69">
        <v>0</v>
      </c>
      <c r="U75" s="69">
        <v>0</v>
      </c>
      <c r="V75" s="69">
        <v>-66</v>
      </c>
      <c r="W75" s="69">
        <v>-24</v>
      </c>
      <c r="X75" s="69" t="s">
        <v>53</v>
      </c>
      <c r="Y75" s="69">
        <v>0</v>
      </c>
      <c r="Z75" s="69">
        <v>-3</v>
      </c>
      <c r="AA75" s="69">
        <v>-1</v>
      </c>
      <c r="AB75" s="69" t="s">
        <v>119</v>
      </c>
      <c r="AC75" s="69" t="s">
        <v>181</v>
      </c>
      <c r="AD75" s="69">
        <v>-15</v>
      </c>
      <c r="AE75" s="69">
        <v>-6.5</v>
      </c>
      <c r="AF75" s="69">
        <v>-14</v>
      </c>
      <c r="AG75" s="69">
        <v>-7</v>
      </c>
      <c r="AH75" s="69" t="s">
        <v>52</v>
      </c>
      <c r="AI75" s="69">
        <v>0</v>
      </c>
      <c r="AJ75" s="69" t="s">
        <v>138</v>
      </c>
      <c r="AK75" s="69">
        <v>0</v>
      </c>
      <c r="AL75" s="69">
        <v>0</v>
      </c>
      <c r="AM75" s="69" t="s">
        <v>95</v>
      </c>
      <c r="AN75" s="69">
        <v>0</v>
      </c>
      <c r="AO75" s="69">
        <v>-1</v>
      </c>
      <c r="AP75" s="53" t="s">
        <v>64</v>
      </c>
      <c r="AQ75" s="69">
        <v>1</v>
      </c>
      <c r="AR75" s="69">
        <v>16</v>
      </c>
      <c r="AS75" s="69">
        <v>1</v>
      </c>
      <c r="AT75" s="53" t="s">
        <v>64</v>
      </c>
      <c r="AU75" s="69" t="s">
        <v>47</v>
      </c>
      <c r="AV75" s="53" t="s">
        <v>64</v>
      </c>
    </row>
    <row r="76" spans="1:48" ht="270">
      <c r="A76" s="54" t="s">
        <v>65</v>
      </c>
      <c r="B76" s="463" t="s">
        <v>3367</v>
      </c>
      <c r="C76" s="464"/>
      <c r="D76" s="464"/>
      <c r="E76" s="462"/>
      <c r="F76" s="463" t="s">
        <v>3368</v>
      </c>
      <c r="G76" s="464"/>
      <c r="H76" s="464"/>
      <c r="I76" s="464"/>
      <c r="J76" s="464"/>
      <c r="K76" s="462"/>
      <c r="L76" s="463" t="s">
        <v>3369</v>
      </c>
      <c r="M76" s="462"/>
      <c r="N76" s="463" t="s">
        <v>3370</v>
      </c>
      <c r="O76" s="462"/>
      <c r="P76" s="463" t="s">
        <v>3371</v>
      </c>
      <c r="Q76" s="464"/>
      <c r="R76" s="464"/>
      <c r="S76" s="464"/>
      <c r="T76" s="464"/>
      <c r="U76" s="462"/>
      <c r="V76" s="463" t="s">
        <v>3372</v>
      </c>
      <c r="W76" s="464"/>
      <c r="X76" s="464"/>
      <c r="Y76" s="464"/>
      <c r="Z76" s="464"/>
      <c r="AA76" s="464"/>
      <c r="AB76" s="464"/>
      <c r="AC76" s="462"/>
      <c r="AD76" s="463" t="s">
        <v>669</v>
      </c>
      <c r="AE76" s="462"/>
      <c r="AF76" s="463" t="s">
        <v>1777</v>
      </c>
      <c r="AG76" s="462"/>
      <c r="AH76" s="463" t="s">
        <v>3373</v>
      </c>
      <c r="AI76" s="462"/>
      <c r="AJ76" s="50" t="s">
        <v>3374</v>
      </c>
      <c r="AK76" s="463" t="s">
        <v>1366</v>
      </c>
      <c r="AL76" s="462"/>
      <c r="AM76" s="463" t="s">
        <v>3375</v>
      </c>
      <c r="AN76" s="462"/>
      <c r="AO76" s="50" t="s">
        <v>1006</v>
      </c>
      <c r="AP76" s="50" t="s">
        <v>3376</v>
      </c>
      <c r="AQ76" s="463" t="s">
        <v>3377</v>
      </c>
      <c r="AR76" s="462"/>
      <c r="AS76" s="50" t="s">
        <v>3378</v>
      </c>
      <c r="AT76" s="50" t="s">
        <v>3379</v>
      </c>
      <c r="AU76" s="50" t="s">
        <v>2172</v>
      </c>
      <c r="AV76" s="50" t="s">
        <v>3380</v>
      </c>
    </row>
    <row r="77" spans="1:48" ht="35.25" customHeight="1">
      <c r="A77" s="441" t="s">
        <v>3381</v>
      </c>
      <c r="B77" s="464"/>
      <c r="C77" s="464"/>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2"/>
    </row>
    <row r="78" spans="1:48" ht="54">
      <c r="A78" s="54" t="s">
        <v>46</v>
      </c>
      <c r="B78" s="49">
        <v>243</v>
      </c>
      <c r="C78" s="49">
        <v>111</v>
      </c>
      <c r="D78" s="49">
        <v>113</v>
      </c>
      <c r="E78" s="49">
        <v>19</v>
      </c>
      <c r="F78" s="49">
        <v>3</v>
      </c>
      <c r="G78" s="49">
        <v>1</v>
      </c>
      <c r="H78" s="49">
        <v>0</v>
      </c>
      <c r="I78" s="49">
        <v>0</v>
      </c>
      <c r="J78" s="49">
        <v>0</v>
      </c>
      <c r="K78" s="49">
        <v>0</v>
      </c>
      <c r="L78" s="49">
        <v>0</v>
      </c>
      <c r="M78" s="49">
        <v>0</v>
      </c>
      <c r="N78" s="49">
        <v>0</v>
      </c>
      <c r="O78" s="49">
        <v>0</v>
      </c>
      <c r="P78" s="49">
        <v>1</v>
      </c>
      <c r="Q78" s="49">
        <v>0.5</v>
      </c>
      <c r="R78" s="49">
        <v>0</v>
      </c>
      <c r="S78" s="49">
        <v>0</v>
      </c>
      <c r="T78" s="49">
        <v>0</v>
      </c>
      <c r="U78" s="49">
        <v>0</v>
      </c>
      <c r="V78" s="49">
        <v>25</v>
      </c>
      <c r="W78" s="49">
        <v>41</v>
      </c>
      <c r="X78" s="49">
        <v>31</v>
      </c>
      <c r="Y78" s="49">
        <v>25</v>
      </c>
      <c r="Z78" s="49">
        <v>8</v>
      </c>
      <c r="AA78" s="49">
        <v>41</v>
      </c>
      <c r="AB78" s="49">
        <v>20</v>
      </c>
      <c r="AC78" s="49">
        <v>35</v>
      </c>
      <c r="AD78" s="66">
        <v>189</v>
      </c>
      <c r="AE78" s="66">
        <v>77</v>
      </c>
      <c r="AF78" s="66">
        <v>243</v>
      </c>
      <c r="AG78" s="66">
        <v>100</v>
      </c>
      <c r="AH78" s="66">
        <v>243</v>
      </c>
      <c r="AI78" s="66">
        <v>100</v>
      </c>
      <c r="AJ78" s="49">
        <v>15</v>
      </c>
      <c r="AK78" s="49">
        <v>1</v>
      </c>
      <c r="AL78" s="49">
        <v>1</v>
      </c>
      <c r="AM78" s="49">
        <v>1</v>
      </c>
      <c r="AN78" s="49">
        <v>1</v>
      </c>
      <c r="AO78" s="49">
        <v>4</v>
      </c>
      <c r="AP78" s="463" t="s">
        <v>47</v>
      </c>
      <c r="AQ78" s="464"/>
      <c r="AR78" s="464"/>
      <c r="AS78" s="464"/>
      <c r="AT78" s="464"/>
      <c r="AU78" s="464"/>
      <c r="AV78" s="462"/>
    </row>
    <row r="79" spans="1:48" ht="54">
      <c r="A79" s="54" t="s">
        <v>48</v>
      </c>
      <c r="B79" s="67">
        <v>229</v>
      </c>
      <c r="C79" s="68">
        <v>94</v>
      </c>
      <c r="D79" s="68">
        <v>123</v>
      </c>
      <c r="E79" s="68">
        <v>12</v>
      </c>
      <c r="F79" s="66">
        <v>3</v>
      </c>
      <c r="G79" s="66">
        <v>1</v>
      </c>
      <c r="H79" s="68">
        <v>0</v>
      </c>
      <c r="I79" s="66">
        <v>0</v>
      </c>
      <c r="J79" s="68">
        <v>0</v>
      </c>
      <c r="K79" s="66">
        <v>0</v>
      </c>
      <c r="L79" s="68">
        <v>0</v>
      </c>
      <c r="M79" s="66">
        <v>0</v>
      </c>
      <c r="N79" s="68">
        <v>0</v>
      </c>
      <c r="O79" s="66">
        <v>0</v>
      </c>
      <c r="P79" s="68">
        <v>0</v>
      </c>
      <c r="Q79" s="66">
        <v>0</v>
      </c>
      <c r="R79" s="68">
        <v>0</v>
      </c>
      <c r="S79" s="66">
        <v>0</v>
      </c>
      <c r="T79" s="68">
        <v>0</v>
      </c>
      <c r="U79" s="66">
        <v>0</v>
      </c>
      <c r="V79" s="68">
        <v>36</v>
      </c>
      <c r="W79" s="66">
        <v>16</v>
      </c>
      <c r="X79" s="68">
        <v>33</v>
      </c>
      <c r="Y79" s="66">
        <v>16</v>
      </c>
      <c r="Z79" s="68">
        <v>2</v>
      </c>
      <c r="AA79" s="66">
        <v>1</v>
      </c>
      <c r="AB79" s="68">
        <v>0</v>
      </c>
      <c r="AC79" s="66">
        <v>0</v>
      </c>
      <c r="AD79" s="49">
        <v>167</v>
      </c>
      <c r="AE79" s="50">
        <v>60</v>
      </c>
      <c r="AF79" s="49">
        <v>229</v>
      </c>
      <c r="AG79" s="50">
        <v>100</v>
      </c>
      <c r="AH79" s="49">
        <v>229</v>
      </c>
      <c r="AI79" s="50">
        <v>100</v>
      </c>
      <c r="AJ79" s="68">
        <v>15</v>
      </c>
      <c r="AK79" s="68">
        <v>1</v>
      </c>
      <c r="AL79" s="68">
        <v>1</v>
      </c>
      <c r="AM79" s="68">
        <v>1</v>
      </c>
      <c r="AN79" s="68">
        <v>1</v>
      </c>
      <c r="AO79" s="68">
        <v>2</v>
      </c>
      <c r="AP79" s="49" t="s">
        <v>49</v>
      </c>
      <c r="AQ79" s="49">
        <v>2</v>
      </c>
      <c r="AR79" s="49">
        <v>22</v>
      </c>
      <c r="AS79" s="50">
        <v>1</v>
      </c>
      <c r="AT79" s="49" t="s">
        <v>50</v>
      </c>
      <c r="AU79" s="49" t="s">
        <v>50</v>
      </c>
      <c r="AV79" s="49" t="s">
        <v>49</v>
      </c>
    </row>
    <row r="80" spans="1:48" ht="45">
      <c r="A80" s="122" t="s">
        <v>51</v>
      </c>
      <c r="B80" s="69">
        <v>-14</v>
      </c>
      <c r="C80" s="69">
        <v>-17</v>
      </c>
      <c r="D80" s="69" t="s">
        <v>114</v>
      </c>
      <c r="E80" s="69">
        <v>-7</v>
      </c>
      <c r="F80" s="69">
        <v>0</v>
      </c>
      <c r="G80" s="69">
        <v>0</v>
      </c>
      <c r="H80" s="69">
        <v>0</v>
      </c>
      <c r="I80" s="69">
        <v>0</v>
      </c>
      <c r="J80" s="69">
        <v>0</v>
      </c>
      <c r="K80" s="69">
        <v>0</v>
      </c>
      <c r="L80" s="69">
        <v>0</v>
      </c>
      <c r="M80" s="69">
        <v>0</v>
      </c>
      <c r="N80" s="69">
        <v>0</v>
      </c>
      <c r="O80" s="69">
        <v>0</v>
      </c>
      <c r="P80" s="69">
        <v>-1</v>
      </c>
      <c r="Q80" s="69">
        <v>-0.5</v>
      </c>
      <c r="R80" s="69">
        <v>0</v>
      </c>
      <c r="S80" s="69">
        <v>0</v>
      </c>
      <c r="T80" s="69">
        <v>0</v>
      </c>
      <c r="U80" s="69">
        <v>0</v>
      </c>
      <c r="V80" s="69" t="s">
        <v>140</v>
      </c>
      <c r="W80" s="69">
        <v>-25</v>
      </c>
      <c r="X80" s="69" t="s">
        <v>88</v>
      </c>
      <c r="Y80" s="69">
        <v>-9</v>
      </c>
      <c r="Z80" s="69">
        <v>-6</v>
      </c>
      <c r="AA80" s="69">
        <v>-40</v>
      </c>
      <c r="AB80" s="69">
        <v>-20</v>
      </c>
      <c r="AC80" s="69">
        <v>-35</v>
      </c>
      <c r="AD80" s="69">
        <v>-22</v>
      </c>
      <c r="AE80" s="69">
        <v>-17</v>
      </c>
      <c r="AF80" s="69">
        <v>-14</v>
      </c>
      <c r="AG80" s="69">
        <v>0</v>
      </c>
      <c r="AH80" s="69">
        <v>-14</v>
      </c>
      <c r="AI80" s="69">
        <v>0</v>
      </c>
      <c r="AJ80" s="69">
        <v>0</v>
      </c>
      <c r="AK80" s="69">
        <v>0</v>
      </c>
      <c r="AL80" s="69">
        <v>0</v>
      </c>
      <c r="AM80" s="69">
        <v>0</v>
      </c>
      <c r="AN80" s="69">
        <v>0</v>
      </c>
      <c r="AO80" s="69">
        <v>-2</v>
      </c>
      <c r="AP80" s="53" t="s">
        <v>64</v>
      </c>
      <c r="AQ80" s="69">
        <v>2</v>
      </c>
      <c r="AR80" s="69">
        <v>22</v>
      </c>
      <c r="AS80" s="69">
        <v>1</v>
      </c>
      <c r="AT80" s="69" t="s">
        <v>47</v>
      </c>
      <c r="AU80" s="69" t="s">
        <v>47</v>
      </c>
      <c r="AV80" s="53" t="s">
        <v>64</v>
      </c>
    </row>
    <row r="81" spans="1:48" ht="252">
      <c r="A81" s="54" t="s">
        <v>65</v>
      </c>
      <c r="B81" s="463" t="s">
        <v>3382</v>
      </c>
      <c r="C81" s="464"/>
      <c r="D81" s="464"/>
      <c r="E81" s="462"/>
      <c r="F81" s="463" t="s">
        <v>3383</v>
      </c>
      <c r="G81" s="464"/>
      <c r="H81" s="464"/>
      <c r="I81" s="464"/>
      <c r="J81" s="464"/>
      <c r="K81" s="462"/>
      <c r="L81" s="463" t="s">
        <v>3384</v>
      </c>
      <c r="M81" s="462"/>
      <c r="N81" s="463" t="s">
        <v>3385</v>
      </c>
      <c r="O81" s="462"/>
      <c r="P81" s="463" t="s">
        <v>3386</v>
      </c>
      <c r="Q81" s="464"/>
      <c r="R81" s="464"/>
      <c r="S81" s="464"/>
      <c r="T81" s="464"/>
      <c r="U81" s="462"/>
      <c r="V81" s="463" t="s">
        <v>3387</v>
      </c>
      <c r="W81" s="464"/>
      <c r="X81" s="464"/>
      <c r="Y81" s="464"/>
      <c r="Z81" s="464"/>
      <c r="AA81" s="464"/>
      <c r="AB81" s="464"/>
      <c r="AC81" s="462"/>
      <c r="AD81" s="463" t="s">
        <v>669</v>
      </c>
      <c r="AE81" s="462"/>
      <c r="AF81" s="463" t="s">
        <v>1777</v>
      </c>
      <c r="AG81" s="462"/>
      <c r="AH81" s="463" t="s">
        <v>3388</v>
      </c>
      <c r="AI81" s="462"/>
      <c r="AJ81" s="50" t="s">
        <v>3389</v>
      </c>
      <c r="AK81" s="463" t="s">
        <v>237</v>
      </c>
      <c r="AL81" s="462"/>
      <c r="AM81" s="463" t="s">
        <v>308</v>
      </c>
      <c r="AN81" s="462"/>
      <c r="AO81" s="50" t="s">
        <v>1006</v>
      </c>
      <c r="AP81" s="50" t="s">
        <v>3390</v>
      </c>
      <c r="AQ81" s="463" t="s">
        <v>3391</v>
      </c>
      <c r="AR81" s="462"/>
      <c r="AS81" s="50" t="s">
        <v>3392</v>
      </c>
      <c r="AT81" s="50" t="s">
        <v>3393</v>
      </c>
      <c r="AU81" s="50" t="s">
        <v>131</v>
      </c>
      <c r="AV81" s="50" t="s">
        <v>3394</v>
      </c>
    </row>
    <row r="82" spans="1:48" ht="41.25" customHeight="1">
      <c r="A82" s="441" t="s">
        <v>3395</v>
      </c>
      <c r="B82" s="464"/>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2"/>
    </row>
    <row r="83" spans="1:48" ht="54">
      <c r="A83" s="54" t="s">
        <v>46</v>
      </c>
      <c r="B83" s="49">
        <v>793</v>
      </c>
      <c r="C83" s="49">
        <v>418</v>
      </c>
      <c r="D83" s="49">
        <v>329</v>
      </c>
      <c r="E83" s="49">
        <v>46</v>
      </c>
      <c r="F83" s="49">
        <v>5</v>
      </c>
      <c r="G83" s="49">
        <v>0.6</v>
      </c>
      <c r="H83" s="49">
        <v>0</v>
      </c>
      <c r="I83" s="49">
        <v>0</v>
      </c>
      <c r="J83" s="49">
        <v>2</v>
      </c>
      <c r="K83" s="49">
        <v>0.2</v>
      </c>
      <c r="L83" s="49">
        <v>1</v>
      </c>
      <c r="M83" s="49">
        <v>0.1</v>
      </c>
      <c r="N83" s="49">
        <v>0</v>
      </c>
      <c r="O83" s="49">
        <v>0</v>
      </c>
      <c r="P83" s="49">
        <v>0</v>
      </c>
      <c r="Q83" s="49">
        <v>0</v>
      </c>
      <c r="R83" s="49">
        <v>1</v>
      </c>
      <c r="S83" s="49">
        <v>0.1</v>
      </c>
      <c r="T83" s="49">
        <v>0</v>
      </c>
      <c r="U83" s="49">
        <v>0</v>
      </c>
      <c r="V83" s="49">
        <v>1</v>
      </c>
      <c r="W83" s="49">
        <v>0.1</v>
      </c>
      <c r="X83" s="49">
        <v>20</v>
      </c>
      <c r="Y83" s="49">
        <v>2.5</v>
      </c>
      <c r="Z83" s="49">
        <v>4</v>
      </c>
      <c r="AA83" s="49">
        <v>0.4</v>
      </c>
      <c r="AB83" s="49">
        <v>76</v>
      </c>
      <c r="AC83" s="49">
        <v>10</v>
      </c>
      <c r="AD83" s="66">
        <v>452</v>
      </c>
      <c r="AE83" s="66">
        <v>57</v>
      </c>
      <c r="AF83" s="66">
        <v>439</v>
      </c>
      <c r="AG83" s="66">
        <v>55</v>
      </c>
      <c r="AH83" s="66">
        <v>0</v>
      </c>
      <c r="AI83" s="66">
        <v>0</v>
      </c>
      <c r="AJ83" s="49">
        <v>35</v>
      </c>
      <c r="AK83" s="49">
        <v>1</v>
      </c>
      <c r="AL83" s="49">
        <v>0</v>
      </c>
      <c r="AM83" s="49">
        <v>1</v>
      </c>
      <c r="AN83" s="49">
        <v>0</v>
      </c>
      <c r="AO83" s="49">
        <v>7</v>
      </c>
      <c r="AP83" s="463" t="s">
        <v>47</v>
      </c>
      <c r="AQ83" s="464"/>
      <c r="AR83" s="464"/>
      <c r="AS83" s="464"/>
      <c r="AT83" s="464"/>
      <c r="AU83" s="464"/>
      <c r="AV83" s="462"/>
    </row>
    <row r="84" spans="1:48" ht="54">
      <c r="A84" s="54" t="s">
        <v>48</v>
      </c>
      <c r="B84" s="67">
        <v>840</v>
      </c>
      <c r="C84" s="68">
        <v>341</v>
      </c>
      <c r="D84" s="68">
        <v>456</v>
      </c>
      <c r="E84" s="68">
        <v>43</v>
      </c>
      <c r="F84" s="66">
        <v>3</v>
      </c>
      <c r="G84" s="66">
        <v>0.4</v>
      </c>
      <c r="H84" s="68">
        <v>1</v>
      </c>
      <c r="I84" s="66">
        <v>0.1</v>
      </c>
      <c r="J84" s="68">
        <v>3</v>
      </c>
      <c r="K84" s="66">
        <v>0.4</v>
      </c>
      <c r="L84" s="68">
        <v>3</v>
      </c>
      <c r="M84" s="66">
        <v>0.4</v>
      </c>
      <c r="N84" s="68">
        <v>1</v>
      </c>
      <c r="O84" s="66">
        <v>0.1</v>
      </c>
      <c r="P84" s="68">
        <v>0</v>
      </c>
      <c r="Q84" s="66">
        <v>0</v>
      </c>
      <c r="R84" s="68">
        <v>0</v>
      </c>
      <c r="S84" s="66">
        <v>0</v>
      </c>
      <c r="T84" s="68">
        <v>3</v>
      </c>
      <c r="U84" s="66">
        <v>0.4</v>
      </c>
      <c r="V84" s="68">
        <v>2</v>
      </c>
      <c r="W84" s="66">
        <v>0.2</v>
      </c>
      <c r="X84" s="68">
        <v>21</v>
      </c>
      <c r="Y84" s="66">
        <v>2.5</v>
      </c>
      <c r="Z84" s="68">
        <v>9</v>
      </c>
      <c r="AA84" s="66">
        <v>1</v>
      </c>
      <c r="AB84" s="68">
        <v>81</v>
      </c>
      <c r="AC84" s="66">
        <v>10</v>
      </c>
      <c r="AD84" s="49">
        <v>436</v>
      </c>
      <c r="AE84" s="50">
        <v>52</v>
      </c>
      <c r="AF84" s="49">
        <v>315</v>
      </c>
      <c r="AG84" s="50">
        <v>38</v>
      </c>
      <c r="AH84" s="49">
        <v>742</v>
      </c>
      <c r="AI84" s="50">
        <v>88</v>
      </c>
      <c r="AJ84" s="68">
        <v>4</v>
      </c>
      <c r="AK84" s="68">
        <v>1</v>
      </c>
      <c r="AL84" s="68">
        <v>1</v>
      </c>
      <c r="AM84" s="68">
        <v>1</v>
      </c>
      <c r="AN84" s="68">
        <v>1</v>
      </c>
      <c r="AO84" s="68">
        <v>12</v>
      </c>
      <c r="AP84" s="49" t="s">
        <v>49</v>
      </c>
      <c r="AQ84" s="49">
        <v>3</v>
      </c>
      <c r="AR84" s="49">
        <v>42</v>
      </c>
      <c r="AS84" s="50">
        <v>1</v>
      </c>
      <c r="AT84" s="49" t="s">
        <v>50</v>
      </c>
      <c r="AU84" s="49" t="s">
        <v>49</v>
      </c>
      <c r="AV84" s="49" t="s">
        <v>50</v>
      </c>
    </row>
    <row r="85" spans="1:48" ht="45">
      <c r="A85" s="122" t="s">
        <v>51</v>
      </c>
      <c r="B85" s="69" t="s">
        <v>170</v>
      </c>
      <c r="C85" s="69">
        <v>-77</v>
      </c>
      <c r="D85" s="69" t="s">
        <v>1812</v>
      </c>
      <c r="E85" s="69">
        <v>-3</v>
      </c>
      <c r="F85" s="69">
        <v>-2</v>
      </c>
      <c r="G85" s="69">
        <v>-0.2</v>
      </c>
      <c r="H85" s="69" t="s">
        <v>95</v>
      </c>
      <c r="I85" s="69" t="s">
        <v>55</v>
      </c>
      <c r="J85" s="69" t="s">
        <v>95</v>
      </c>
      <c r="K85" s="69" t="s">
        <v>417</v>
      </c>
      <c r="L85" s="69" t="s">
        <v>88</v>
      </c>
      <c r="M85" s="69" t="s">
        <v>54</v>
      </c>
      <c r="N85" s="69" t="s">
        <v>55</v>
      </c>
      <c r="O85" s="69" t="s">
        <v>55</v>
      </c>
      <c r="P85" s="69">
        <v>0</v>
      </c>
      <c r="Q85" s="69">
        <v>0</v>
      </c>
      <c r="R85" s="69">
        <v>-1</v>
      </c>
      <c r="S85" s="69">
        <v>-0.1</v>
      </c>
      <c r="T85" s="69" t="s">
        <v>53</v>
      </c>
      <c r="U85" s="69" t="s">
        <v>110</v>
      </c>
      <c r="V85" s="69" t="s">
        <v>95</v>
      </c>
      <c r="W85" s="69" t="s">
        <v>55</v>
      </c>
      <c r="X85" s="69" t="s">
        <v>95</v>
      </c>
      <c r="Y85" s="69">
        <v>0</v>
      </c>
      <c r="Z85" s="69" t="s">
        <v>52</v>
      </c>
      <c r="AA85" s="69" t="s">
        <v>111</v>
      </c>
      <c r="AB85" s="69" t="s">
        <v>52</v>
      </c>
      <c r="AC85" s="69">
        <v>0</v>
      </c>
      <c r="AD85" s="69">
        <v>-16</v>
      </c>
      <c r="AE85" s="69">
        <v>-5</v>
      </c>
      <c r="AF85" s="69">
        <v>-124</v>
      </c>
      <c r="AG85" s="69">
        <v>-17</v>
      </c>
      <c r="AH85" s="69" t="s">
        <v>3396</v>
      </c>
      <c r="AI85" s="69" t="s">
        <v>403</v>
      </c>
      <c r="AJ85" s="69">
        <v>-31</v>
      </c>
      <c r="AK85" s="69">
        <v>0</v>
      </c>
      <c r="AL85" s="69" t="s">
        <v>95</v>
      </c>
      <c r="AM85" s="69">
        <v>0</v>
      </c>
      <c r="AN85" s="69" t="s">
        <v>95</v>
      </c>
      <c r="AO85" s="69" t="s">
        <v>52</v>
      </c>
      <c r="AP85" s="53" t="s">
        <v>64</v>
      </c>
      <c r="AQ85" s="69">
        <v>3</v>
      </c>
      <c r="AR85" s="69">
        <v>42</v>
      </c>
      <c r="AS85" s="69">
        <v>1</v>
      </c>
      <c r="AT85" s="69" t="s">
        <v>47</v>
      </c>
      <c r="AU85" s="53" t="s">
        <v>64</v>
      </c>
      <c r="AV85" s="69" t="s">
        <v>47</v>
      </c>
    </row>
    <row r="86" spans="1:48" ht="216">
      <c r="A86" s="54" t="s">
        <v>65</v>
      </c>
      <c r="B86" s="463" t="s">
        <v>3397</v>
      </c>
      <c r="C86" s="464"/>
      <c r="D86" s="464"/>
      <c r="E86" s="462"/>
      <c r="F86" s="463" t="s">
        <v>3398</v>
      </c>
      <c r="G86" s="464"/>
      <c r="H86" s="464"/>
      <c r="I86" s="464"/>
      <c r="J86" s="464"/>
      <c r="K86" s="462"/>
      <c r="L86" s="463" t="s">
        <v>3399</v>
      </c>
      <c r="M86" s="462"/>
      <c r="N86" s="463" t="s">
        <v>3400</v>
      </c>
      <c r="O86" s="462"/>
      <c r="P86" s="463" t="s">
        <v>3401</v>
      </c>
      <c r="Q86" s="464"/>
      <c r="R86" s="464"/>
      <c r="S86" s="464"/>
      <c r="T86" s="464"/>
      <c r="U86" s="462"/>
      <c r="V86" s="463" t="s">
        <v>3402</v>
      </c>
      <c r="W86" s="464"/>
      <c r="X86" s="464"/>
      <c r="Y86" s="464"/>
      <c r="Z86" s="464"/>
      <c r="AA86" s="464"/>
      <c r="AB86" s="464"/>
      <c r="AC86" s="462"/>
      <c r="AD86" s="463" t="s">
        <v>145</v>
      </c>
      <c r="AE86" s="462"/>
      <c r="AF86" s="463" t="s">
        <v>159</v>
      </c>
      <c r="AG86" s="462"/>
      <c r="AH86" s="463" t="s">
        <v>3403</v>
      </c>
      <c r="AI86" s="462"/>
      <c r="AJ86" s="50" t="s">
        <v>3404</v>
      </c>
      <c r="AK86" s="463" t="s">
        <v>237</v>
      </c>
      <c r="AL86" s="462"/>
      <c r="AM86" s="463" t="s">
        <v>308</v>
      </c>
      <c r="AN86" s="462"/>
      <c r="AO86" s="50" t="s">
        <v>78</v>
      </c>
      <c r="AP86" s="50" t="s">
        <v>3405</v>
      </c>
      <c r="AQ86" s="463" t="s">
        <v>3406</v>
      </c>
      <c r="AR86" s="462"/>
      <c r="AS86" s="50" t="s">
        <v>3407</v>
      </c>
      <c r="AT86" s="50" t="s">
        <v>3408</v>
      </c>
      <c r="AU86" s="50" t="s">
        <v>3409</v>
      </c>
      <c r="AV86" s="50" t="s">
        <v>3410</v>
      </c>
    </row>
    <row r="87" spans="1:48" ht="63.75" customHeight="1">
      <c r="A87" s="441" t="s">
        <v>3411</v>
      </c>
      <c r="B87" s="464"/>
      <c r="C87" s="464"/>
      <c r="D87" s="464"/>
      <c r="E87" s="464"/>
      <c r="F87" s="464"/>
      <c r="G87" s="464"/>
      <c r="H87" s="464"/>
      <c r="I87" s="464"/>
      <c r="J87" s="464"/>
      <c r="K87" s="464"/>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2"/>
    </row>
    <row r="88" spans="1:48" ht="54">
      <c r="A88" s="54" t="s">
        <v>46</v>
      </c>
      <c r="B88" s="49">
        <v>2297</v>
      </c>
      <c r="C88" s="49">
        <v>1286</v>
      </c>
      <c r="D88" s="49">
        <v>911</v>
      </c>
      <c r="E88" s="49">
        <v>100</v>
      </c>
      <c r="F88" s="49">
        <v>15</v>
      </c>
      <c r="G88" s="49">
        <v>0.65</v>
      </c>
      <c r="H88" s="49">
        <v>8</v>
      </c>
      <c r="I88" s="49">
        <v>0.28000000000000003</v>
      </c>
      <c r="J88" s="49">
        <v>2</v>
      </c>
      <c r="K88" s="49">
        <v>0.1</v>
      </c>
      <c r="L88" s="49">
        <v>3</v>
      </c>
      <c r="M88" s="49">
        <v>0.1</v>
      </c>
      <c r="N88" s="49">
        <v>0</v>
      </c>
      <c r="O88" s="49">
        <v>0</v>
      </c>
      <c r="P88" s="49">
        <v>2</v>
      </c>
      <c r="Q88" s="49">
        <v>0.09</v>
      </c>
      <c r="R88" s="49">
        <v>3</v>
      </c>
      <c r="S88" s="49">
        <v>0.1</v>
      </c>
      <c r="T88" s="49">
        <v>3</v>
      </c>
      <c r="U88" s="49">
        <v>0.1</v>
      </c>
      <c r="V88" s="49">
        <v>20</v>
      </c>
      <c r="W88" s="49">
        <v>0.9</v>
      </c>
      <c r="X88" s="49">
        <v>33</v>
      </c>
      <c r="Y88" s="49">
        <v>1.4</v>
      </c>
      <c r="Z88" s="49">
        <v>13</v>
      </c>
      <c r="AA88" s="49">
        <v>0.6</v>
      </c>
      <c r="AB88" s="49">
        <v>30</v>
      </c>
      <c r="AC88" s="49">
        <v>1.3</v>
      </c>
      <c r="AD88" s="66">
        <v>1231</v>
      </c>
      <c r="AE88" s="66">
        <v>54</v>
      </c>
      <c r="AF88" s="66">
        <v>2297</v>
      </c>
      <c r="AG88" s="66">
        <v>100</v>
      </c>
      <c r="AH88" s="66">
        <v>2297</v>
      </c>
      <c r="AI88" s="66">
        <v>100</v>
      </c>
      <c r="AJ88" s="49">
        <v>5</v>
      </c>
      <c r="AK88" s="49">
        <v>1</v>
      </c>
      <c r="AL88" s="49">
        <v>1</v>
      </c>
      <c r="AM88" s="49">
        <v>2</v>
      </c>
      <c r="AN88" s="49">
        <v>1</v>
      </c>
      <c r="AO88" s="49">
        <v>34</v>
      </c>
      <c r="AP88" s="463" t="s">
        <v>47</v>
      </c>
      <c r="AQ88" s="464"/>
      <c r="AR88" s="464"/>
      <c r="AS88" s="464"/>
      <c r="AT88" s="464"/>
      <c r="AU88" s="464"/>
      <c r="AV88" s="462"/>
    </row>
    <row r="89" spans="1:48" ht="54">
      <c r="A89" s="54" t="s">
        <v>48</v>
      </c>
      <c r="B89" s="67">
        <v>2827</v>
      </c>
      <c r="C89" s="68">
        <v>1590</v>
      </c>
      <c r="D89" s="68">
        <v>1124</v>
      </c>
      <c r="E89" s="68">
        <v>113</v>
      </c>
      <c r="F89" s="66">
        <v>21</v>
      </c>
      <c r="G89" s="66">
        <v>0.74</v>
      </c>
      <c r="H89" s="68">
        <v>8</v>
      </c>
      <c r="I89" s="66">
        <v>0.28000000000000003</v>
      </c>
      <c r="J89" s="68">
        <v>2</v>
      </c>
      <c r="K89" s="66">
        <v>0.1</v>
      </c>
      <c r="L89" s="68">
        <v>8</v>
      </c>
      <c r="M89" s="66">
        <v>0</v>
      </c>
      <c r="N89" s="68">
        <v>1</v>
      </c>
      <c r="O89" s="66">
        <v>0.1</v>
      </c>
      <c r="P89" s="68">
        <v>7</v>
      </c>
      <c r="Q89" s="66">
        <v>0.2</v>
      </c>
      <c r="R89" s="68">
        <v>0</v>
      </c>
      <c r="S89" s="66">
        <v>0</v>
      </c>
      <c r="T89" s="68">
        <v>0</v>
      </c>
      <c r="U89" s="66">
        <v>0</v>
      </c>
      <c r="V89" s="68">
        <v>65</v>
      </c>
      <c r="W89" s="66">
        <v>2.29</v>
      </c>
      <c r="X89" s="68">
        <v>50</v>
      </c>
      <c r="Y89" s="66">
        <v>1.76</v>
      </c>
      <c r="Z89" s="68">
        <v>11</v>
      </c>
      <c r="AA89" s="66">
        <v>0.38</v>
      </c>
      <c r="AB89" s="68">
        <v>1317</v>
      </c>
      <c r="AC89" s="66">
        <v>46.6</v>
      </c>
      <c r="AD89" s="49">
        <v>940</v>
      </c>
      <c r="AE89" s="50">
        <v>33.200000000000003</v>
      </c>
      <c r="AF89" s="49">
        <v>1590</v>
      </c>
      <c r="AG89" s="50">
        <v>66.2</v>
      </c>
      <c r="AH89" s="49">
        <v>2827</v>
      </c>
      <c r="AI89" s="50">
        <v>100</v>
      </c>
      <c r="AJ89" s="68">
        <v>13</v>
      </c>
      <c r="AK89" s="68">
        <v>0</v>
      </c>
      <c r="AL89" s="68">
        <v>0</v>
      </c>
      <c r="AM89" s="68">
        <v>1.5</v>
      </c>
      <c r="AN89" s="68">
        <v>1.5</v>
      </c>
      <c r="AO89" s="68">
        <v>30</v>
      </c>
      <c r="AP89" s="49" t="s">
        <v>50</v>
      </c>
      <c r="AQ89" s="49">
        <v>1</v>
      </c>
      <c r="AR89" s="49">
        <v>37</v>
      </c>
      <c r="AS89" s="50">
        <v>1</v>
      </c>
      <c r="AT89" s="49" t="s">
        <v>49</v>
      </c>
      <c r="AU89" s="49" t="s">
        <v>49</v>
      </c>
      <c r="AV89" s="49" t="s">
        <v>50</v>
      </c>
    </row>
    <row r="90" spans="1:48" ht="45">
      <c r="A90" s="122" t="s">
        <v>51</v>
      </c>
      <c r="B90" s="69" t="s">
        <v>3412</v>
      </c>
      <c r="C90" s="69" t="s">
        <v>3413</v>
      </c>
      <c r="D90" s="69" t="s">
        <v>136</v>
      </c>
      <c r="E90" s="69" t="s">
        <v>447</v>
      </c>
      <c r="F90" s="69" t="s">
        <v>63</v>
      </c>
      <c r="G90" s="69" t="s">
        <v>3414</v>
      </c>
      <c r="H90" s="69">
        <v>0</v>
      </c>
      <c r="I90" s="69">
        <v>0</v>
      </c>
      <c r="J90" s="69">
        <v>0</v>
      </c>
      <c r="K90" s="69">
        <v>0</v>
      </c>
      <c r="L90" s="69" t="s">
        <v>52</v>
      </c>
      <c r="M90" s="69">
        <v>0</v>
      </c>
      <c r="N90" s="69" t="s">
        <v>95</v>
      </c>
      <c r="O90" s="69" t="s">
        <v>55</v>
      </c>
      <c r="P90" s="69" t="s">
        <v>52</v>
      </c>
      <c r="Q90" s="69" t="s">
        <v>3415</v>
      </c>
      <c r="R90" s="69">
        <v>-3</v>
      </c>
      <c r="S90" s="69">
        <v>-0.1</v>
      </c>
      <c r="T90" s="69">
        <v>-3</v>
      </c>
      <c r="U90" s="69">
        <v>0</v>
      </c>
      <c r="V90" s="69" t="s">
        <v>1680</v>
      </c>
      <c r="W90" s="69" t="s">
        <v>3416</v>
      </c>
      <c r="X90" s="69" t="s">
        <v>190</v>
      </c>
      <c r="Y90" s="69" t="s">
        <v>3417</v>
      </c>
      <c r="Z90" s="69">
        <v>-2</v>
      </c>
      <c r="AA90" s="69">
        <v>-0.22</v>
      </c>
      <c r="AB90" s="69" t="s">
        <v>3418</v>
      </c>
      <c r="AC90" s="69" t="s">
        <v>3419</v>
      </c>
      <c r="AD90" s="69">
        <v>-291</v>
      </c>
      <c r="AE90" s="69">
        <v>-21</v>
      </c>
      <c r="AF90" s="69">
        <v>-707</v>
      </c>
      <c r="AG90" s="69">
        <v>-33.799999999999997</v>
      </c>
      <c r="AH90" s="69" t="s">
        <v>3412</v>
      </c>
      <c r="AI90" s="69">
        <v>0</v>
      </c>
      <c r="AJ90" s="69" t="s">
        <v>56</v>
      </c>
      <c r="AK90" s="69">
        <v>-1</v>
      </c>
      <c r="AL90" s="69">
        <v>-1</v>
      </c>
      <c r="AM90" s="69">
        <v>-0.5</v>
      </c>
      <c r="AN90" s="69" t="s">
        <v>154</v>
      </c>
      <c r="AO90" s="69">
        <v>-4</v>
      </c>
      <c r="AP90" s="69" t="s">
        <v>47</v>
      </c>
      <c r="AQ90" s="69">
        <v>1</v>
      </c>
      <c r="AR90" s="69">
        <v>37</v>
      </c>
      <c r="AS90" s="69">
        <v>1</v>
      </c>
      <c r="AT90" s="53" t="s">
        <v>64</v>
      </c>
      <c r="AU90" s="53" t="s">
        <v>64</v>
      </c>
      <c r="AV90" s="69" t="s">
        <v>47</v>
      </c>
    </row>
    <row r="91" spans="1:48" ht="397.5" customHeight="1">
      <c r="A91" s="54" t="s">
        <v>65</v>
      </c>
      <c r="B91" s="463" t="s">
        <v>3420</v>
      </c>
      <c r="C91" s="464"/>
      <c r="D91" s="464"/>
      <c r="E91" s="462"/>
      <c r="F91" s="463" t="s">
        <v>3421</v>
      </c>
      <c r="G91" s="464"/>
      <c r="H91" s="464"/>
      <c r="I91" s="464"/>
      <c r="J91" s="464"/>
      <c r="K91" s="462"/>
      <c r="L91" s="463" t="s">
        <v>3422</v>
      </c>
      <c r="M91" s="462"/>
      <c r="N91" s="463" t="s">
        <v>3423</v>
      </c>
      <c r="O91" s="462"/>
      <c r="P91" s="463" t="s">
        <v>3424</v>
      </c>
      <c r="Q91" s="464"/>
      <c r="R91" s="464"/>
      <c r="S91" s="464"/>
      <c r="T91" s="464"/>
      <c r="U91" s="462"/>
      <c r="V91" s="463" t="s">
        <v>3425</v>
      </c>
      <c r="W91" s="464"/>
      <c r="X91" s="464"/>
      <c r="Y91" s="464"/>
      <c r="Z91" s="464"/>
      <c r="AA91" s="464"/>
      <c r="AB91" s="464"/>
      <c r="AC91" s="462"/>
      <c r="AD91" s="463" t="s">
        <v>145</v>
      </c>
      <c r="AE91" s="462"/>
      <c r="AF91" s="463" t="s">
        <v>159</v>
      </c>
      <c r="AG91" s="462"/>
      <c r="AH91" s="463" t="s">
        <v>3426</v>
      </c>
      <c r="AI91" s="462"/>
      <c r="AJ91" s="50" t="s">
        <v>3427</v>
      </c>
      <c r="AK91" s="463" t="s">
        <v>1366</v>
      </c>
      <c r="AL91" s="462"/>
      <c r="AM91" s="463" t="s">
        <v>3428</v>
      </c>
      <c r="AN91" s="462"/>
      <c r="AO91" s="50" t="s">
        <v>1006</v>
      </c>
      <c r="AP91" s="50" t="s">
        <v>2294</v>
      </c>
      <c r="AQ91" s="463" t="s">
        <v>3429</v>
      </c>
      <c r="AR91" s="462"/>
      <c r="AS91" s="50" t="s">
        <v>3430</v>
      </c>
      <c r="AT91" s="50" t="s">
        <v>3431</v>
      </c>
      <c r="AU91" s="50" t="s">
        <v>3432</v>
      </c>
      <c r="AV91" s="50" t="s">
        <v>3433</v>
      </c>
    </row>
    <row r="92" spans="1:48" ht="44.25" customHeight="1">
      <c r="A92" s="441" t="s">
        <v>3434</v>
      </c>
      <c r="B92" s="464"/>
      <c r="C92" s="464"/>
      <c r="D92" s="464"/>
      <c r="E92" s="464"/>
      <c r="F92" s="464"/>
      <c r="G92" s="464"/>
      <c r="H92" s="464"/>
      <c r="I92" s="464"/>
      <c r="J92" s="464"/>
      <c r="K92" s="464"/>
      <c r="L92" s="464"/>
      <c r="M92" s="464"/>
      <c r="N92" s="464"/>
      <c r="O92" s="464"/>
      <c r="P92" s="464"/>
      <c r="Q92" s="464"/>
      <c r="R92" s="464"/>
      <c r="S92" s="464"/>
      <c r="T92" s="464"/>
      <c r="U92" s="464"/>
      <c r="V92" s="464"/>
      <c r="W92" s="464"/>
      <c r="X92" s="464"/>
      <c r="Y92" s="464"/>
      <c r="Z92" s="464"/>
      <c r="AA92" s="464"/>
      <c r="AB92" s="464"/>
      <c r="AC92" s="464"/>
      <c r="AD92" s="464"/>
      <c r="AE92" s="464"/>
      <c r="AF92" s="464"/>
      <c r="AG92" s="464"/>
      <c r="AH92" s="464"/>
      <c r="AI92" s="464"/>
      <c r="AJ92" s="464"/>
      <c r="AK92" s="464"/>
      <c r="AL92" s="464"/>
      <c r="AM92" s="464"/>
      <c r="AN92" s="464"/>
      <c r="AO92" s="464"/>
      <c r="AP92" s="464"/>
      <c r="AQ92" s="464"/>
      <c r="AR92" s="464"/>
      <c r="AS92" s="464"/>
      <c r="AT92" s="464"/>
      <c r="AU92" s="464"/>
      <c r="AV92" s="462"/>
    </row>
    <row r="93" spans="1:48" ht="54">
      <c r="A93" s="54" t="s">
        <v>46</v>
      </c>
      <c r="B93" s="49">
        <v>1237</v>
      </c>
      <c r="C93" s="49">
        <v>595</v>
      </c>
      <c r="D93" s="49">
        <v>600</v>
      </c>
      <c r="E93" s="49">
        <v>42</v>
      </c>
      <c r="F93" s="49">
        <v>12</v>
      </c>
      <c r="G93" s="49">
        <v>1</v>
      </c>
      <c r="H93" s="49">
        <v>4</v>
      </c>
      <c r="I93" s="49">
        <v>0.3</v>
      </c>
      <c r="J93" s="49">
        <v>8</v>
      </c>
      <c r="K93" s="49">
        <v>0.6</v>
      </c>
      <c r="L93" s="49">
        <v>0</v>
      </c>
      <c r="M93" s="49">
        <v>0</v>
      </c>
      <c r="N93" s="49">
        <v>0</v>
      </c>
      <c r="O93" s="49">
        <v>0</v>
      </c>
      <c r="P93" s="49">
        <v>0</v>
      </c>
      <c r="Q93" s="49">
        <v>0</v>
      </c>
      <c r="R93" s="49">
        <v>0</v>
      </c>
      <c r="S93" s="49">
        <v>0</v>
      </c>
      <c r="T93" s="49">
        <v>0</v>
      </c>
      <c r="U93" s="49">
        <v>0</v>
      </c>
      <c r="V93" s="49">
        <v>611</v>
      </c>
      <c r="W93" s="49">
        <v>49.4</v>
      </c>
      <c r="X93" s="49">
        <v>70</v>
      </c>
      <c r="Y93" s="49">
        <v>5.6</v>
      </c>
      <c r="Z93" s="49">
        <v>30</v>
      </c>
      <c r="AA93" s="49">
        <v>2.4</v>
      </c>
      <c r="AB93" s="49">
        <v>61</v>
      </c>
      <c r="AC93" s="49">
        <v>4.9000000000000004</v>
      </c>
      <c r="AD93" s="66">
        <v>872</v>
      </c>
      <c r="AE93" s="66">
        <v>70.400000000000006</v>
      </c>
      <c r="AF93" s="66">
        <v>595</v>
      </c>
      <c r="AG93" s="66">
        <v>48.1</v>
      </c>
      <c r="AH93" s="66">
        <v>207</v>
      </c>
      <c r="AI93" s="66">
        <v>16.7</v>
      </c>
      <c r="AJ93" s="49">
        <v>11</v>
      </c>
      <c r="AK93" s="49">
        <v>0</v>
      </c>
      <c r="AL93" s="49">
        <v>0</v>
      </c>
      <c r="AM93" s="49">
        <v>1.5</v>
      </c>
      <c r="AN93" s="49">
        <v>1</v>
      </c>
      <c r="AO93" s="49">
        <v>16</v>
      </c>
      <c r="AP93" s="463" t="s">
        <v>47</v>
      </c>
      <c r="AQ93" s="464"/>
      <c r="AR93" s="464"/>
      <c r="AS93" s="464"/>
      <c r="AT93" s="464"/>
      <c r="AU93" s="464"/>
      <c r="AV93" s="462"/>
    </row>
    <row r="94" spans="1:48" ht="54">
      <c r="A94" s="54" t="s">
        <v>48</v>
      </c>
      <c r="B94" s="67">
        <v>1272</v>
      </c>
      <c r="C94" s="68">
        <v>592</v>
      </c>
      <c r="D94" s="68">
        <v>633</v>
      </c>
      <c r="E94" s="68">
        <v>47</v>
      </c>
      <c r="F94" s="66">
        <v>9</v>
      </c>
      <c r="G94" s="66">
        <v>0.7</v>
      </c>
      <c r="H94" s="68">
        <v>4</v>
      </c>
      <c r="I94" s="66">
        <v>0.5</v>
      </c>
      <c r="J94" s="68">
        <v>0</v>
      </c>
      <c r="K94" s="66">
        <v>0</v>
      </c>
      <c r="L94" s="68">
        <v>2</v>
      </c>
      <c r="M94" s="66">
        <v>0.1</v>
      </c>
      <c r="N94" s="68">
        <v>0</v>
      </c>
      <c r="O94" s="66">
        <v>0</v>
      </c>
      <c r="P94" s="68">
        <v>0</v>
      </c>
      <c r="Q94" s="66">
        <v>0</v>
      </c>
      <c r="R94" s="68">
        <v>0</v>
      </c>
      <c r="S94" s="66">
        <v>0</v>
      </c>
      <c r="T94" s="68">
        <v>0</v>
      </c>
      <c r="U94" s="66">
        <v>0</v>
      </c>
      <c r="V94" s="68">
        <v>97</v>
      </c>
      <c r="W94" s="66">
        <v>8</v>
      </c>
      <c r="X94" s="68">
        <v>71</v>
      </c>
      <c r="Y94" s="66">
        <v>6</v>
      </c>
      <c r="Z94" s="68">
        <v>23</v>
      </c>
      <c r="AA94" s="66">
        <v>2</v>
      </c>
      <c r="AB94" s="68">
        <v>150</v>
      </c>
      <c r="AC94" s="66">
        <v>12</v>
      </c>
      <c r="AD94" s="49">
        <v>925</v>
      </c>
      <c r="AE94" s="50">
        <v>73</v>
      </c>
      <c r="AF94" s="49">
        <v>893</v>
      </c>
      <c r="AG94" s="50">
        <v>70</v>
      </c>
      <c r="AH94" s="49">
        <v>1272</v>
      </c>
      <c r="AI94" s="50">
        <v>100</v>
      </c>
      <c r="AJ94" s="68">
        <v>4</v>
      </c>
      <c r="AK94" s="68">
        <v>0</v>
      </c>
      <c r="AL94" s="68">
        <v>0</v>
      </c>
      <c r="AM94" s="68">
        <v>1</v>
      </c>
      <c r="AN94" s="68">
        <v>1</v>
      </c>
      <c r="AO94" s="68">
        <v>20</v>
      </c>
      <c r="AP94" s="49" t="s">
        <v>49</v>
      </c>
      <c r="AQ94" s="49">
        <v>4</v>
      </c>
      <c r="AR94" s="49">
        <v>102</v>
      </c>
      <c r="AS94" s="50">
        <v>1</v>
      </c>
      <c r="AT94" s="49" t="s">
        <v>49</v>
      </c>
      <c r="AU94" s="49" t="s">
        <v>49</v>
      </c>
      <c r="AV94" s="49" t="s">
        <v>49</v>
      </c>
    </row>
    <row r="95" spans="1:48" ht="45">
      <c r="A95" s="122" t="s">
        <v>51</v>
      </c>
      <c r="B95" s="69" t="s">
        <v>863</v>
      </c>
      <c r="C95" s="69">
        <v>-3</v>
      </c>
      <c r="D95" s="69" t="s">
        <v>498</v>
      </c>
      <c r="E95" s="69" t="s">
        <v>52</v>
      </c>
      <c r="F95" s="69">
        <v>-3</v>
      </c>
      <c r="G95" s="69">
        <v>-0.3</v>
      </c>
      <c r="H95" s="69">
        <v>0</v>
      </c>
      <c r="I95" s="69" t="s">
        <v>417</v>
      </c>
      <c r="J95" s="69">
        <v>-8</v>
      </c>
      <c r="K95" s="69">
        <v>-0.6</v>
      </c>
      <c r="L95" s="69" t="s">
        <v>88</v>
      </c>
      <c r="M95" s="69" t="s">
        <v>55</v>
      </c>
      <c r="N95" s="69">
        <v>0</v>
      </c>
      <c r="O95" s="69">
        <v>0</v>
      </c>
      <c r="P95" s="69">
        <v>0</v>
      </c>
      <c r="Q95" s="69">
        <v>0</v>
      </c>
      <c r="R95" s="69">
        <v>0</v>
      </c>
      <c r="S95" s="69">
        <v>0</v>
      </c>
      <c r="T95" s="69">
        <v>0</v>
      </c>
      <c r="U95" s="69">
        <v>0</v>
      </c>
      <c r="V95" s="69">
        <v>-514</v>
      </c>
      <c r="W95" s="69">
        <v>-41</v>
      </c>
      <c r="X95" s="69" t="s">
        <v>95</v>
      </c>
      <c r="Y95" s="69" t="s">
        <v>110</v>
      </c>
      <c r="Z95" s="69">
        <v>-7</v>
      </c>
      <c r="AA95" s="69">
        <v>-0.4</v>
      </c>
      <c r="AB95" s="69" t="s">
        <v>3435</v>
      </c>
      <c r="AC95" s="69" t="s">
        <v>3436</v>
      </c>
      <c r="AD95" s="69" t="s">
        <v>1682</v>
      </c>
      <c r="AE95" s="69" t="s">
        <v>499</v>
      </c>
      <c r="AF95" s="69" t="s">
        <v>3437</v>
      </c>
      <c r="AG95" s="69" t="s">
        <v>3438</v>
      </c>
      <c r="AH95" s="69" t="s">
        <v>3439</v>
      </c>
      <c r="AI95" s="69" t="s">
        <v>3440</v>
      </c>
      <c r="AJ95" s="69">
        <v>-7</v>
      </c>
      <c r="AK95" s="69">
        <v>0</v>
      </c>
      <c r="AL95" s="69">
        <v>0</v>
      </c>
      <c r="AM95" s="69">
        <v>-0.5</v>
      </c>
      <c r="AN95" s="69">
        <v>0</v>
      </c>
      <c r="AO95" s="69" t="s">
        <v>89</v>
      </c>
      <c r="AP95" s="53" t="s">
        <v>64</v>
      </c>
      <c r="AQ95" s="69">
        <v>4</v>
      </c>
      <c r="AR95" s="69">
        <v>102</v>
      </c>
      <c r="AS95" s="69">
        <v>1</v>
      </c>
      <c r="AT95" s="53" t="s">
        <v>64</v>
      </c>
      <c r="AU95" s="53" t="s">
        <v>64</v>
      </c>
      <c r="AV95" s="53" t="s">
        <v>64</v>
      </c>
    </row>
    <row r="96" spans="1:48" ht="306">
      <c r="A96" s="54" t="s">
        <v>65</v>
      </c>
      <c r="B96" s="463" t="s">
        <v>3441</v>
      </c>
      <c r="C96" s="464"/>
      <c r="D96" s="464"/>
      <c r="E96" s="462"/>
      <c r="F96" s="463" t="s">
        <v>3442</v>
      </c>
      <c r="G96" s="464"/>
      <c r="H96" s="464"/>
      <c r="I96" s="464"/>
      <c r="J96" s="464"/>
      <c r="K96" s="462"/>
      <c r="L96" s="463" t="s">
        <v>3443</v>
      </c>
      <c r="M96" s="462"/>
      <c r="N96" s="463" t="s">
        <v>3444</v>
      </c>
      <c r="O96" s="462"/>
      <c r="P96" s="463" t="s">
        <v>3445</v>
      </c>
      <c r="Q96" s="464"/>
      <c r="R96" s="464"/>
      <c r="S96" s="464"/>
      <c r="T96" s="464"/>
      <c r="U96" s="462"/>
      <c r="V96" s="463" t="s">
        <v>3446</v>
      </c>
      <c r="W96" s="464"/>
      <c r="X96" s="464"/>
      <c r="Y96" s="464"/>
      <c r="Z96" s="464"/>
      <c r="AA96" s="464"/>
      <c r="AB96" s="464"/>
      <c r="AC96" s="462"/>
      <c r="AD96" s="463" t="s">
        <v>72</v>
      </c>
      <c r="AE96" s="462"/>
      <c r="AF96" s="463" t="s">
        <v>73</v>
      </c>
      <c r="AG96" s="462"/>
      <c r="AH96" s="463" t="s">
        <v>3447</v>
      </c>
      <c r="AI96" s="462"/>
      <c r="AJ96" s="50" t="s">
        <v>3448</v>
      </c>
      <c r="AK96" s="463" t="s">
        <v>1366</v>
      </c>
      <c r="AL96" s="462"/>
      <c r="AM96" s="463" t="s">
        <v>308</v>
      </c>
      <c r="AN96" s="462"/>
      <c r="AO96" s="50" t="s">
        <v>78</v>
      </c>
      <c r="AP96" s="50" t="s">
        <v>3449</v>
      </c>
      <c r="AQ96" s="463" t="s">
        <v>3450</v>
      </c>
      <c r="AR96" s="462"/>
      <c r="AS96" s="50" t="s">
        <v>3451</v>
      </c>
      <c r="AT96" s="50" t="s">
        <v>3452</v>
      </c>
      <c r="AU96" s="50" t="s">
        <v>3453</v>
      </c>
      <c r="AV96" s="50" t="s">
        <v>3454</v>
      </c>
    </row>
    <row r="97" ht="15.75" customHeight="1"/>
    <row r="98" ht="15.75" customHeight="1"/>
    <row r="99" ht="15.75" customHeight="1"/>
    <row r="100" ht="15.75" customHeight="1"/>
  </sheetData>
  <mergeCells count="271">
    <mergeCell ref="AQ91:AR91"/>
    <mergeCell ref="A92:AV92"/>
    <mergeCell ref="B91:E91"/>
    <mergeCell ref="F91:K91"/>
    <mergeCell ref="L91:M91"/>
    <mergeCell ref="N91:O91"/>
    <mergeCell ref="P91:U91"/>
    <mergeCell ref="V91:AC91"/>
    <mergeCell ref="B96:E96"/>
    <mergeCell ref="AD96:AE96"/>
    <mergeCell ref="AK96:AL96"/>
    <mergeCell ref="AM96:AN96"/>
    <mergeCell ref="AD91:AE91"/>
    <mergeCell ref="AP88:AV88"/>
    <mergeCell ref="AK81:AL81"/>
    <mergeCell ref="AM81:AN81"/>
    <mergeCell ref="AQ81:AR81"/>
    <mergeCell ref="F86:K86"/>
    <mergeCell ref="L86:M86"/>
    <mergeCell ref="F81:K81"/>
    <mergeCell ref="L81:M81"/>
    <mergeCell ref="N81:O81"/>
    <mergeCell ref="P81:U81"/>
    <mergeCell ref="N86:O86"/>
    <mergeCell ref="P86:U86"/>
    <mergeCell ref="A82:AV82"/>
    <mergeCell ref="V81:AC81"/>
    <mergeCell ref="AH86:AI86"/>
    <mergeCell ref="AK86:AL86"/>
    <mergeCell ref="AP83:AV83"/>
    <mergeCell ref="AD86:AE86"/>
    <mergeCell ref="AF81:AG81"/>
    <mergeCell ref="AH81:AI81"/>
    <mergeCell ref="B86:E86"/>
    <mergeCell ref="AQ71:AR71"/>
    <mergeCell ref="AD81:AE81"/>
    <mergeCell ref="AD61:AE61"/>
    <mergeCell ref="AF61:AG61"/>
    <mergeCell ref="AH61:AI61"/>
    <mergeCell ref="AK61:AL61"/>
    <mergeCell ref="AM61:AN61"/>
    <mergeCell ref="AQ61:AR61"/>
    <mergeCell ref="AQ56:AR56"/>
    <mergeCell ref="A67:AV67"/>
    <mergeCell ref="B66:E66"/>
    <mergeCell ref="F66:K66"/>
    <mergeCell ref="L66:M66"/>
    <mergeCell ref="N66:O66"/>
    <mergeCell ref="P66:U66"/>
    <mergeCell ref="V66:AC66"/>
    <mergeCell ref="AD66:AE66"/>
    <mergeCell ref="AD71:AE71"/>
    <mergeCell ref="L71:M71"/>
    <mergeCell ref="N71:O71"/>
    <mergeCell ref="P71:U71"/>
    <mergeCell ref="V71:AC71"/>
    <mergeCell ref="AD76:AE76"/>
    <mergeCell ref="AH71:AI71"/>
    <mergeCell ref="AP68:AV68"/>
    <mergeCell ref="AP73:AV73"/>
    <mergeCell ref="AQ96:AR96"/>
    <mergeCell ref="AQ66:AR66"/>
    <mergeCell ref="AP33:AV33"/>
    <mergeCell ref="A32:AV32"/>
    <mergeCell ref="AP43:AV43"/>
    <mergeCell ref="B71:E71"/>
    <mergeCell ref="F71:K71"/>
    <mergeCell ref="B61:E61"/>
    <mergeCell ref="F61:K61"/>
    <mergeCell ref="L61:M61"/>
    <mergeCell ref="N61:O61"/>
    <mergeCell ref="N56:O56"/>
    <mergeCell ref="L46:M46"/>
    <mergeCell ref="N46:O46"/>
    <mergeCell ref="B56:E56"/>
    <mergeCell ref="B46:E46"/>
    <mergeCell ref="B51:E51"/>
    <mergeCell ref="F51:K51"/>
    <mergeCell ref="L51:M51"/>
    <mergeCell ref="AK66:AL66"/>
    <mergeCell ref="AM66:AN66"/>
    <mergeCell ref="AF56:AG56"/>
    <mergeCell ref="V31:AC31"/>
    <mergeCell ref="AF31:AG31"/>
    <mergeCell ref="AH31:AI31"/>
    <mergeCell ref="AK31:AL31"/>
    <mergeCell ref="AM31:AN31"/>
    <mergeCell ref="B26:E26"/>
    <mergeCell ref="AP53:AV53"/>
    <mergeCell ref="AP58:AV58"/>
    <mergeCell ref="AP63:AV63"/>
    <mergeCell ref="AH56:AI56"/>
    <mergeCell ref="AK56:AL56"/>
    <mergeCell ref="AM56:AN56"/>
    <mergeCell ref="AD56:AE56"/>
    <mergeCell ref="AF41:AG41"/>
    <mergeCell ref="AH41:AI41"/>
    <mergeCell ref="AK41:AL41"/>
    <mergeCell ref="A42:AV42"/>
    <mergeCell ref="N36:O36"/>
    <mergeCell ref="P61:U61"/>
    <mergeCell ref="V61:AC61"/>
    <mergeCell ref="A57:AV57"/>
    <mergeCell ref="AM41:AN41"/>
    <mergeCell ref="AQ41:AR41"/>
    <mergeCell ref="AD36:AE36"/>
    <mergeCell ref="AQ21:AR21"/>
    <mergeCell ref="V21:AC21"/>
    <mergeCell ref="B21:E21"/>
    <mergeCell ref="N21:O21"/>
    <mergeCell ref="P21:U21"/>
    <mergeCell ref="F21:K21"/>
    <mergeCell ref="L21:M21"/>
    <mergeCell ref="AP23:AV23"/>
    <mergeCell ref="B31:E31"/>
    <mergeCell ref="F31:K31"/>
    <mergeCell ref="L31:M31"/>
    <mergeCell ref="N31:O31"/>
    <mergeCell ref="P31:U31"/>
    <mergeCell ref="AM26:AN26"/>
    <mergeCell ref="AQ26:AR26"/>
    <mergeCell ref="F26:K26"/>
    <mergeCell ref="L26:M26"/>
    <mergeCell ref="N26:O26"/>
    <mergeCell ref="P26:U26"/>
    <mergeCell ref="V26:AC26"/>
    <mergeCell ref="AD26:AE26"/>
    <mergeCell ref="AP28:AV28"/>
    <mergeCell ref="A27:AV27"/>
    <mergeCell ref="AQ31:AR31"/>
    <mergeCell ref="AP8:AP9"/>
    <mergeCell ref="AQ16:AR16"/>
    <mergeCell ref="AM8:AN9"/>
    <mergeCell ref="AO8:AO9"/>
    <mergeCell ref="AM21:AN21"/>
    <mergeCell ref="N51:O51"/>
    <mergeCell ref="F46:K46"/>
    <mergeCell ref="AF46:AG46"/>
    <mergeCell ref="AH46:AI46"/>
    <mergeCell ref="AD46:AE46"/>
    <mergeCell ref="AD31:AE31"/>
    <mergeCell ref="AD21:AE21"/>
    <mergeCell ref="AF21:AG21"/>
    <mergeCell ref="AH21:AI21"/>
    <mergeCell ref="AF26:AG26"/>
    <mergeCell ref="AH26:AI26"/>
    <mergeCell ref="A22:AV22"/>
    <mergeCell ref="B41:E41"/>
    <mergeCell ref="F41:K41"/>
    <mergeCell ref="P41:U41"/>
    <mergeCell ref="V41:AC41"/>
    <mergeCell ref="AP48:AV48"/>
    <mergeCell ref="P36:U36"/>
    <mergeCell ref="V36:AC36"/>
    <mergeCell ref="A37:AV37"/>
    <mergeCell ref="L41:M41"/>
    <mergeCell ref="N41:O41"/>
    <mergeCell ref="B36:E36"/>
    <mergeCell ref="AK36:AL36"/>
    <mergeCell ref="AM36:AN36"/>
    <mergeCell ref="AQ36:AR36"/>
    <mergeCell ref="F36:K36"/>
    <mergeCell ref="L36:M36"/>
    <mergeCell ref="AP38:AV38"/>
    <mergeCell ref="A62:AV62"/>
    <mergeCell ref="F56:K56"/>
    <mergeCell ref="L56:M56"/>
    <mergeCell ref="P56:U56"/>
    <mergeCell ref="V56:AC56"/>
    <mergeCell ref="AK21:AL21"/>
    <mergeCell ref="AK26:AL26"/>
    <mergeCell ref="AK46:AL46"/>
    <mergeCell ref="AM46:AN46"/>
    <mergeCell ref="AQ46:AR46"/>
    <mergeCell ref="P51:U51"/>
    <mergeCell ref="V51:AC51"/>
    <mergeCell ref="P46:U46"/>
    <mergeCell ref="V46:AC46"/>
    <mergeCell ref="AD51:AE51"/>
    <mergeCell ref="AF51:AG51"/>
    <mergeCell ref="AH51:AI51"/>
    <mergeCell ref="AK51:AL51"/>
    <mergeCell ref="AM51:AN51"/>
    <mergeCell ref="AQ51:AR51"/>
    <mergeCell ref="A52:AV52"/>
    <mergeCell ref="AH36:AI36"/>
    <mergeCell ref="A47:AV47"/>
    <mergeCell ref="AD41:AE41"/>
    <mergeCell ref="A12:AV12"/>
    <mergeCell ref="AP13:AV13"/>
    <mergeCell ref="B16:E16"/>
    <mergeCell ref="P16:U16"/>
    <mergeCell ref="V8:AC8"/>
    <mergeCell ref="AD8:AE9"/>
    <mergeCell ref="A7:A10"/>
    <mergeCell ref="B7:E9"/>
    <mergeCell ref="F7:AJ7"/>
    <mergeCell ref="AK7:AP7"/>
    <mergeCell ref="AQ7:AR9"/>
    <mergeCell ref="AS7:AS9"/>
    <mergeCell ref="AT7:AT9"/>
    <mergeCell ref="F16:K16"/>
    <mergeCell ref="L16:M16"/>
    <mergeCell ref="N16:O16"/>
    <mergeCell ref="V9:W9"/>
    <mergeCell ref="X9:Y9"/>
    <mergeCell ref="Z9:AA9"/>
    <mergeCell ref="AB9:AC9"/>
    <mergeCell ref="AF8:AG9"/>
    <mergeCell ref="AH8:AI9"/>
    <mergeCell ref="AJ8:AJ9"/>
    <mergeCell ref="AK8:AL9"/>
    <mergeCell ref="AK71:AL71"/>
    <mergeCell ref="AF71:AG71"/>
    <mergeCell ref="AU7:AU9"/>
    <mergeCell ref="AV7:AV9"/>
    <mergeCell ref="F8:K8"/>
    <mergeCell ref="L8:M9"/>
    <mergeCell ref="F9:G9"/>
    <mergeCell ref="H9:I9"/>
    <mergeCell ref="J9:K9"/>
    <mergeCell ref="N8:O9"/>
    <mergeCell ref="P8:U8"/>
    <mergeCell ref="P9:Q9"/>
    <mergeCell ref="R9:S9"/>
    <mergeCell ref="T9:U9"/>
    <mergeCell ref="V16:AC16"/>
    <mergeCell ref="AD16:AE16"/>
    <mergeCell ref="AF16:AG16"/>
    <mergeCell ref="AH16:AI16"/>
    <mergeCell ref="AK16:AL16"/>
    <mergeCell ref="AM16:AN16"/>
    <mergeCell ref="AP18:AV18"/>
    <mergeCell ref="A17:AV17"/>
    <mergeCell ref="A11:AV11"/>
    <mergeCell ref="AF36:AG36"/>
    <mergeCell ref="B76:E76"/>
    <mergeCell ref="B81:E81"/>
    <mergeCell ref="AQ86:AR86"/>
    <mergeCell ref="AF76:AG76"/>
    <mergeCell ref="F76:K76"/>
    <mergeCell ref="L76:M76"/>
    <mergeCell ref="N76:O76"/>
    <mergeCell ref="P76:U76"/>
    <mergeCell ref="V76:AC76"/>
    <mergeCell ref="AM86:AN86"/>
    <mergeCell ref="AH76:AI76"/>
    <mergeCell ref="AM71:AN71"/>
    <mergeCell ref="AH66:AI66"/>
    <mergeCell ref="AM91:AN91"/>
    <mergeCell ref="V86:AC86"/>
    <mergeCell ref="A87:AV87"/>
    <mergeCell ref="F96:K96"/>
    <mergeCell ref="L96:M96"/>
    <mergeCell ref="N96:O96"/>
    <mergeCell ref="P96:U96"/>
    <mergeCell ref="V96:AC96"/>
    <mergeCell ref="A72:AV72"/>
    <mergeCell ref="AP93:AV93"/>
    <mergeCell ref="AF66:AG66"/>
    <mergeCell ref="AF96:AG96"/>
    <mergeCell ref="AF91:AG91"/>
    <mergeCell ref="AH91:AI91"/>
    <mergeCell ref="AK91:AL91"/>
    <mergeCell ref="AH96:AI96"/>
    <mergeCell ref="AF86:AG86"/>
    <mergeCell ref="AK76:AL76"/>
    <mergeCell ref="AM76:AN76"/>
    <mergeCell ref="AQ76:AR76"/>
    <mergeCell ref="A77:AV77"/>
    <mergeCell ref="AP78:AV78"/>
  </mergeCells>
  <pageMargins left="0.7" right="0.7" top="0.75" bottom="0.75" header="0" footer="0"/>
  <pageSetup paperSize="9" scale="1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Q1" zoomScale="60" zoomScaleNormal="40" workbookViewId="0">
      <selection activeCell="B52" sqref="B52:E52"/>
    </sheetView>
  </sheetViews>
  <sheetFormatPr defaultColWidth="12.5703125" defaultRowHeight="15" customHeight="1"/>
  <cols>
    <col min="1" max="1" width="43.5703125" customWidth="1"/>
    <col min="2" max="6" width="12.5703125" customWidth="1"/>
    <col min="42" max="42" width="26.140625" customWidth="1"/>
  </cols>
  <sheetData>
    <row r="1" spans="1:48" ht="15.75" customHeight="1">
      <c r="A1" s="36"/>
      <c r="B1" s="36"/>
      <c r="C1" s="36"/>
      <c r="D1" s="36"/>
      <c r="E1" s="36"/>
      <c r="F1" s="37"/>
      <c r="G1" s="37"/>
      <c r="H1" s="36"/>
      <c r="I1" s="37"/>
      <c r="J1" s="36"/>
      <c r="K1" s="37"/>
      <c r="L1" s="36"/>
      <c r="M1" s="37"/>
      <c r="N1" s="36"/>
      <c r="O1" s="37"/>
      <c r="P1" s="36"/>
      <c r="Q1" s="38" t="s">
        <v>0</v>
      </c>
      <c r="R1" s="36"/>
      <c r="S1" s="37"/>
      <c r="T1" s="36"/>
      <c r="U1" s="37"/>
      <c r="V1" s="39"/>
      <c r="W1" s="40"/>
      <c r="X1" s="39"/>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15.75" customHeight="1">
      <c r="A2" s="36"/>
      <c r="B2" s="36"/>
      <c r="C2" s="36"/>
      <c r="D2" s="36"/>
      <c r="E2" s="36"/>
      <c r="F2" s="37"/>
      <c r="G2" s="37"/>
      <c r="H2" s="36"/>
      <c r="I2" s="37"/>
      <c r="J2" s="36"/>
      <c r="K2" s="37"/>
      <c r="L2" s="36"/>
      <c r="M2" s="37"/>
      <c r="N2" s="36"/>
      <c r="O2" s="37"/>
      <c r="P2" s="36"/>
      <c r="Q2" s="41" t="s">
        <v>1</v>
      </c>
      <c r="R2" s="39"/>
      <c r="S2" s="40"/>
      <c r="T2" s="39"/>
      <c r="U2" s="40"/>
      <c r="V2" s="39"/>
      <c r="W2" s="40"/>
      <c r="X2" s="39"/>
      <c r="Y2" s="40"/>
      <c r="Z2" s="39"/>
      <c r="AA2" s="40"/>
      <c r="AB2" s="39"/>
      <c r="AC2" s="40"/>
      <c r="AD2" s="39"/>
      <c r="AE2" s="40"/>
      <c r="AF2" s="39"/>
      <c r="AG2" s="40"/>
      <c r="AH2" s="39"/>
      <c r="AI2" s="37"/>
      <c r="AJ2" s="36"/>
      <c r="AK2" s="36"/>
      <c r="AL2" s="36"/>
      <c r="AM2" s="36"/>
      <c r="AN2" s="36"/>
      <c r="AO2" s="36"/>
      <c r="AP2" s="36"/>
      <c r="AQ2" s="36"/>
      <c r="AR2" s="36"/>
      <c r="AS2" s="37"/>
      <c r="AT2" s="36"/>
      <c r="AU2" s="36"/>
      <c r="AV2" s="36"/>
    </row>
    <row r="3" spans="1:48" ht="15.75" customHeight="1">
      <c r="A3" s="36"/>
      <c r="B3" s="36"/>
      <c r="C3" s="36"/>
      <c r="D3" s="36"/>
      <c r="E3" s="36"/>
      <c r="F3" s="37"/>
      <c r="G3" s="37"/>
      <c r="H3" s="36"/>
      <c r="I3" s="37"/>
      <c r="J3" s="36"/>
      <c r="K3" s="37"/>
      <c r="L3" s="42"/>
      <c r="M3" s="37"/>
      <c r="N3" s="36"/>
      <c r="O3" s="37"/>
      <c r="P3" s="36"/>
      <c r="Q3" s="37"/>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36"/>
      <c r="M4" s="37"/>
      <c r="N4" s="36"/>
      <c r="O4" s="37"/>
      <c r="P4" s="36"/>
      <c r="Q4" s="40"/>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37"/>
      <c r="R5" s="43"/>
      <c r="S5" s="37"/>
      <c r="T5" s="36"/>
      <c r="U5" s="37"/>
      <c r="V5" s="36"/>
      <c r="W5" s="44"/>
      <c r="X5" s="45"/>
      <c r="Y5" s="44"/>
      <c r="Z5" s="36"/>
      <c r="AA5" s="37"/>
      <c r="AB5" s="36"/>
      <c r="AC5" s="37"/>
      <c r="AD5" s="36"/>
      <c r="AE5" s="37"/>
      <c r="AF5" s="36"/>
      <c r="AG5" s="37"/>
      <c r="AH5" s="36"/>
      <c r="AI5" s="37"/>
      <c r="AJ5" s="36"/>
      <c r="AK5" s="36"/>
      <c r="AL5" s="36"/>
      <c r="AM5" s="36"/>
      <c r="AN5" s="36"/>
      <c r="AO5" s="36"/>
      <c r="AP5" s="36"/>
      <c r="AQ5" s="36"/>
      <c r="AR5" s="36"/>
      <c r="AS5" s="37"/>
      <c r="AT5" s="36"/>
      <c r="AU5" s="36"/>
      <c r="AV5" s="36"/>
    </row>
    <row r="6" spans="1:48" ht="12.75">
      <c r="A6" s="448" t="s">
        <v>2</v>
      </c>
      <c r="B6" s="442" t="s">
        <v>3</v>
      </c>
      <c r="C6" s="473"/>
      <c r="D6" s="473"/>
      <c r="E6" s="466"/>
      <c r="F6" s="455" t="s">
        <v>4</v>
      </c>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2"/>
      <c r="AK6" s="439" t="s">
        <v>5</v>
      </c>
      <c r="AL6" s="464"/>
      <c r="AM6" s="464"/>
      <c r="AN6" s="464"/>
      <c r="AO6" s="464"/>
      <c r="AP6" s="462"/>
      <c r="AQ6" s="442" t="s">
        <v>6</v>
      </c>
      <c r="AR6" s="466"/>
      <c r="AS6" s="456" t="s">
        <v>7</v>
      </c>
      <c r="AT6" s="448" t="s">
        <v>8</v>
      </c>
      <c r="AU6" s="448" t="s">
        <v>9</v>
      </c>
      <c r="AV6" s="448" t="s">
        <v>10</v>
      </c>
    </row>
    <row r="7" spans="1:48" ht="12.75">
      <c r="A7" s="471"/>
      <c r="B7" s="467"/>
      <c r="C7" s="474"/>
      <c r="D7" s="474"/>
      <c r="E7" s="468"/>
      <c r="F7" s="455" t="s">
        <v>11</v>
      </c>
      <c r="G7" s="464"/>
      <c r="H7" s="464"/>
      <c r="I7" s="464"/>
      <c r="J7" s="464"/>
      <c r="K7" s="462"/>
      <c r="L7" s="442" t="s">
        <v>12</v>
      </c>
      <c r="M7" s="466"/>
      <c r="N7" s="442" t="s">
        <v>13</v>
      </c>
      <c r="O7" s="466"/>
      <c r="P7" s="439" t="s">
        <v>14</v>
      </c>
      <c r="Q7" s="464"/>
      <c r="R7" s="464"/>
      <c r="S7" s="464"/>
      <c r="T7" s="464"/>
      <c r="U7" s="462"/>
      <c r="V7" s="439" t="s">
        <v>15</v>
      </c>
      <c r="W7" s="464"/>
      <c r="X7" s="464"/>
      <c r="Y7" s="464"/>
      <c r="Z7" s="464"/>
      <c r="AA7" s="464"/>
      <c r="AB7" s="464"/>
      <c r="AC7" s="462"/>
      <c r="AD7" s="442" t="s">
        <v>16</v>
      </c>
      <c r="AE7" s="466"/>
      <c r="AF7" s="442" t="s">
        <v>17</v>
      </c>
      <c r="AG7" s="466"/>
      <c r="AH7" s="442" t="s">
        <v>18</v>
      </c>
      <c r="AI7" s="466"/>
      <c r="AJ7" s="446" t="s">
        <v>19</v>
      </c>
      <c r="AK7" s="442" t="s">
        <v>20</v>
      </c>
      <c r="AL7" s="466"/>
      <c r="AM7" s="442" t="s">
        <v>21</v>
      </c>
      <c r="AN7" s="466"/>
      <c r="AO7" s="446" t="s">
        <v>22</v>
      </c>
      <c r="AP7" s="446" t="s">
        <v>23</v>
      </c>
      <c r="AQ7" s="467"/>
      <c r="AR7" s="468"/>
      <c r="AS7" s="471"/>
      <c r="AT7" s="471"/>
      <c r="AU7" s="471"/>
      <c r="AV7" s="471"/>
    </row>
    <row r="8" spans="1:48" ht="57" customHeight="1">
      <c r="A8" s="471"/>
      <c r="B8" s="469"/>
      <c r="C8" s="475"/>
      <c r="D8" s="475"/>
      <c r="E8" s="470"/>
      <c r="F8" s="455" t="s">
        <v>24</v>
      </c>
      <c r="G8" s="462"/>
      <c r="H8" s="439" t="s">
        <v>25</v>
      </c>
      <c r="I8" s="462"/>
      <c r="J8" s="439" t="s">
        <v>26</v>
      </c>
      <c r="K8" s="462"/>
      <c r="L8" s="469"/>
      <c r="M8" s="470"/>
      <c r="N8" s="469"/>
      <c r="O8" s="470"/>
      <c r="P8" s="439" t="s">
        <v>27</v>
      </c>
      <c r="Q8" s="462"/>
      <c r="R8" s="439" t="s">
        <v>28</v>
      </c>
      <c r="S8" s="462"/>
      <c r="T8" s="439" t="s">
        <v>29</v>
      </c>
      <c r="U8" s="462"/>
      <c r="V8" s="439" t="s">
        <v>30</v>
      </c>
      <c r="W8" s="462"/>
      <c r="X8" s="439" t="s">
        <v>31</v>
      </c>
      <c r="Y8" s="462"/>
      <c r="Z8" s="439" t="s">
        <v>32</v>
      </c>
      <c r="AA8" s="462"/>
      <c r="AB8" s="439" t="s">
        <v>33</v>
      </c>
      <c r="AC8" s="462"/>
      <c r="AD8" s="469"/>
      <c r="AE8" s="470"/>
      <c r="AF8" s="469"/>
      <c r="AG8" s="470"/>
      <c r="AH8" s="469"/>
      <c r="AI8" s="470"/>
      <c r="AJ8" s="472"/>
      <c r="AK8" s="469"/>
      <c r="AL8" s="470"/>
      <c r="AM8" s="469"/>
      <c r="AN8" s="470"/>
      <c r="AO8" s="472"/>
      <c r="AP8" s="472"/>
      <c r="AQ8" s="469"/>
      <c r="AR8" s="470"/>
      <c r="AS8" s="472"/>
      <c r="AT8" s="472"/>
      <c r="AU8" s="472"/>
      <c r="AV8" s="472"/>
    </row>
    <row r="9" spans="1:48" ht="30">
      <c r="A9" s="472"/>
      <c r="B9" s="111" t="s">
        <v>34</v>
      </c>
      <c r="C9" s="111" t="s">
        <v>35</v>
      </c>
      <c r="D9" s="111" t="s">
        <v>36</v>
      </c>
      <c r="E9" s="111" t="s">
        <v>37</v>
      </c>
      <c r="F9" s="60" t="s">
        <v>38</v>
      </c>
      <c r="G9" s="60" t="s">
        <v>39</v>
      </c>
      <c r="H9" s="111" t="s">
        <v>38</v>
      </c>
      <c r="I9" s="60" t="s">
        <v>39</v>
      </c>
      <c r="J9" s="111" t="s">
        <v>38</v>
      </c>
      <c r="K9" s="60" t="s">
        <v>39</v>
      </c>
      <c r="L9" s="111" t="s">
        <v>38</v>
      </c>
      <c r="M9" s="60" t="s">
        <v>39</v>
      </c>
      <c r="N9" s="111" t="s">
        <v>38</v>
      </c>
      <c r="O9" s="60" t="s">
        <v>39</v>
      </c>
      <c r="P9" s="111" t="s">
        <v>38</v>
      </c>
      <c r="Q9" s="60" t="s">
        <v>39</v>
      </c>
      <c r="R9" s="111" t="s">
        <v>38</v>
      </c>
      <c r="S9" s="60" t="s">
        <v>39</v>
      </c>
      <c r="T9" s="111" t="s">
        <v>38</v>
      </c>
      <c r="U9" s="60" t="s">
        <v>39</v>
      </c>
      <c r="V9" s="111" t="s">
        <v>38</v>
      </c>
      <c r="W9" s="60" t="s">
        <v>39</v>
      </c>
      <c r="X9" s="111" t="s">
        <v>38</v>
      </c>
      <c r="Y9" s="60" t="s">
        <v>39</v>
      </c>
      <c r="Z9" s="111" t="s">
        <v>38</v>
      </c>
      <c r="AA9" s="60" t="s">
        <v>39</v>
      </c>
      <c r="AB9" s="111" t="s">
        <v>38</v>
      </c>
      <c r="AC9" s="60" t="s">
        <v>39</v>
      </c>
      <c r="AD9" s="111" t="s">
        <v>38</v>
      </c>
      <c r="AE9" s="60" t="s">
        <v>39</v>
      </c>
      <c r="AF9" s="111" t="s">
        <v>38</v>
      </c>
      <c r="AG9" s="60" t="s">
        <v>39</v>
      </c>
      <c r="AH9" s="111" t="s">
        <v>38</v>
      </c>
      <c r="AI9" s="60" t="s">
        <v>39</v>
      </c>
      <c r="AJ9" s="111" t="s">
        <v>38</v>
      </c>
      <c r="AK9" s="111" t="s">
        <v>38</v>
      </c>
      <c r="AL9" s="111" t="s">
        <v>40</v>
      </c>
      <c r="AM9" s="111" t="s">
        <v>38</v>
      </c>
      <c r="AN9" s="111" t="s">
        <v>40</v>
      </c>
      <c r="AO9" s="111" t="s">
        <v>38</v>
      </c>
      <c r="AP9" s="111" t="s">
        <v>41</v>
      </c>
      <c r="AQ9" s="111" t="s">
        <v>42</v>
      </c>
      <c r="AR9" s="111" t="s">
        <v>43</v>
      </c>
      <c r="AS9" s="60" t="s">
        <v>38</v>
      </c>
      <c r="AT9" s="111" t="s">
        <v>41</v>
      </c>
      <c r="AU9" s="111" t="s">
        <v>41</v>
      </c>
      <c r="AV9" s="111" t="s">
        <v>41</v>
      </c>
    </row>
    <row r="10" spans="1:48" ht="42.75" customHeight="1">
      <c r="A10" s="476" t="s">
        <v>3455</v>
      </c>
      <c r="B10" s="464"/>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2"/>
    </row>
    <row r="11" spans="1:48" ht="31.5" customHeight="1">
      <c r="A11" s="441" t="s">
        <v>3456</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36">
      <c r="A12" s="54" t="s">
        <v>46</v>
      </c>
      <c r="B12" s="48">
        <v>896</v>
      </c>
      <c r="C12" s="48">
        <v>452</v>
      </c>
      <c r="D12" s="48">
        <v>398</v>
      </c>
      <c r="E12" s="48">
        <v>46</v>
      </c>
      <c r="F12" s="48">
        <v>4</v>
      </c>
      <c r="G12" s="48">
        <v>1</v>
      </c>
      <c r="H12" s="48">
        <v>0</v>
      </c>
      <c r="I12" s="48">
        <v>0</v>
      </c>
      <c r="J12" s="48">
        <v>0</v>
      </c>
      <c r="K12" s="48">
        <v>0</v>
      </c>
      <c r="L12" s="48">
        <v>2</v>
      </c>
      <c r="M12" s="48">
        <v>0.2</v>
      </c>
      <c r="N12" s="48">
        <v>0</v>
      </c>
      <c r="O12" s="48">
        <v>0</v>
      </c>
      <c r="P12" s="48">
        <v>0</v>
      </c>
      <c r="Q12" s="48">
        <v>0</v>
      </c>
      <c r="R12" s="48">
        <v>0</v>
      </c>
      <c r="S12" s="48">
        <v>0</v>
      </c>
      <c r="T12" s="48">
        <v>0</v>
      </c>
      <c r="U12" s="48">
        <v>0</v>
      </c>
      <c r="V12" s="48">
        <v>0</v>
      </c>
      <c r="W12" s="48">
        <v>0</v>
      </c>
      <c r="X12" s="48">
        <v>46</v>
      </c>
      <c r="Y12" s="48">
        <v>5.0999999999999996</v>
      </c>
      <c r="Z12" s="48">
        <v>0</v>
      </c>
      <c r="AA12" s="48">
        <v>0</v>
      </c>
      <c r="AB12" s="48">
        <v>562</v>
      </c>
      <c r="AC12" s="48">
        <v>62.7</v>
      </c>
      <c r="AD12" s="48">
        <v>425</v>
      </c>
      <c r="AE12" s="48">
        <v>47.4</v>
      </c>
      <c r="AF12" s="48">
        <v>658</v>
      </c>
      <c r="AG12" s="48">
        <v>73.400000000000006</v>
      </c>
      <c r="AH12" s="48">
        <v>896</v>
      </c>
      <c r="AI12" s="48">
        <v>100</v>
      </c>
      <c r="AJ12" s="48">
        <v>16</v>
      </c>
      <c r="AK12" s="48">
        <v>0</v>
      </c>
      <c r="AL12" s="48">
        <v>0</v>
      </c>
      <c r="AM12" s="48">
        <v>1</v>
      </c>
      <c r="AN12" s="48">
        <v>1</v>
      </c>
      <c r="AO12" s="48">
        <v>13</v>
      </c>
      <c r="AP12" s="504"/>
      <c r="AQ12" s="475"/>
      <c r="AR12" s="475"/>
      <c r="AS12" s="475"/>
      <c r="AT12" s="475"/>
      <c r="AU12" s="475"/>
      <c r="AV12" s="470"/>
    </row>
    <row r="13" spans="1:48" ht="54">
      <c r="A13" s="54" t="s">
        <v>48</v>
      </c>
      <c r="B13" s="49">
        <v>935</v>
      </c>
      <c r="C13" s="49">
        <v>431</v>
      </c>
      <c r="D13" s="49">
        <v>450</v>
      </c>
      <c r="E13" s="49">
        <v>54</v>
      </c>
      <c r="F13" s="50">
        <v>3</v>
      </c>
      <c r="G13" s="50">
        <v>1</v>
      </c>
      <c r="H13" s="49">
        <v>2</v>
      </c>
      <c r="I13" s="50">
        <v>0.2</v>
      </c>
      <c r="J13" s="49">
        <v>0</v>
      </c>
      <c r="K13" s="50">
        <v>0</v>
      </c>
      <c r="L13" s="49">
        <v>0</v>
      </c>
      <c r="M13" s="50">
        <v>0</v>
      </c>
      <c r="N13" s="49">
        <v>0</v>
      </c>
      <c r="O13" s="50">
        <v>0</v>
      </c>
      <c r="P13" s="49">
        <v>0</v>
      </c>
      <c r="Q13" s="50">
        <v>0</v>
      </c>
      <c r="R13" s="49">
        <v>2</v>
      </c>
      <c r="S13" s="50">
        <v>0.2</v>
      </c>
      <c r="T13" s="49">
        <v>0</v>
      </c>
      <c r="U13" s="50">
        <v>0</v>
      </c>
      <c r="V13" s="49">
        <v>30</v>
      </c>
      <c r="W13" s="50">
        <v>0.3</v>
      </c>
      <c r="X13" s="49">
        <v>75</v>
      </c>
      <c r="Y13" s="50">
        <v>7.7</v>
      </c>
      <c r="Z13" s="49">
        <v>0</v>
      </c>
      <c r="AA13" s="50">
        <v>0</v>
      </c>
      <c r="AB13" s="49">
        <v>345</v>
      </c>
      <c r="AC13" s="50">
        <v>36.799999999999997</v>
      </c>
      <c r="AD13" s="49">
        <v>579</v>
      </c>
      <c r="AE13" s="50">
        <v>62</v>
      </c>
      <c r="AF13" s="49">
        <v>935</v>
      </c>
      <c r="AG13" s="50">
        <v>100</v>
      </c>
      <c r="AH13" s="49">
        <v>935</v>
      </c>
      <c r="AI13" s="50">
        <v>100</v>
      </c>
      <c r="AJ13" s="49">
        <v>4</v>
      </c>
      <c r="AK13" s="49">
        <v>0</v>
      </c>
      <c r="AL13" s="49">
        <v>0</v>
      </c>
      <c r="AM13" s="49">
        <v>1</v>
      </c>
      <c r="AN13" s="49">
        <v>1</v>
      </c>
      <c r="AO13" s="49">
        <v>17</v>
      </c>
      <c r="AP13" s="49" t="s">
        <v>49</v>
      </c>
      <c r="AQ13" s="49">
        <v>2</v>
      </c>
      <c r="AR13" s="49">
        <v>26</v>
      </c>
      <c r="AS13" s="50">
        <v>1</v>
      </c>
      <c r="AT13" s="49" t="s">
        <v>49</v>
      </c>
      <c r="AU13" s="49" t="s">
        <v>50</v>
      </c>
      <c r="AV13" s="49" t="s">
        <v>50</v>
      </c>
    </row>
    <row r="14" spans="1:48" ht="45">
      <c r="A14" s="122" t="s">
        <v>51</v>
      </c>
      <c r="B14" s="52">
        <v>39</v>
      </c>
      <c r="C14" s="52">
        <v>-21</v>
      </c>
      <c r="D14" s="52">
        <v>52</v>
      </c>
      <c r="E14" s="52">
        <v>8</v>
      </c>
      <c r="F14" s="52">
        <v>-1</v>
      </c>
      <c r="G14" s="52">
        <v>0.8</v>
      </c>
      <c r="H14" s="52">
        <v>2</v>
      </c>
      <c r="I14" s="52">
        <v>0.2</v>
      </c>
      <c r="J14" s="52">
        <v>0</v>
      </c>
      <c r="K14" s="52">
        <v>0</v>
      </c>
      <c r="L14" s="52">
        <v>-2</v>
      </c>
      <c r="M14" s="52">
        <v>0</v>
      </c>
      <c r="N14" s="52">
        <v>0</v>
      </c>
      <c r="O14" s="52">
        <v>0</v>
      </c>
      <c r="P14" s="52">
        <v>0</v>
      </c>
      <c r="Q14" s="52">
        <v>0</v>
      </c>
      <c r="R14" s="52">
        <v>2</v>
      </c>
      <c r="S14" s="52">
        <v>0.2</v>
      </c>
      <c r="T14" s="52">
        <v>0</v>
      </c>
      <c r="U14" s="52">
        <v>0</v>
      </c>
      <c r="V14" s="52">
        <v>30</v>
      </c>
      <c r="W14" s="52">
        <v>0.3</v>
      </c>
      <c r="X14" s="52">
        <v>29</v>
      </c>
      <c r="Y14" s="52">
        <v>2.6</v>
      </c>
      <c r="Z14" s="52">
        <v>0</v>
      </c>
      <c r="AA14" s="52">
        <v>0</v>
      </c>
      <c r="AB14" s="52">
        <v>-217</v>
      </c>
      <c r="AC14" s="52">
        <v>-25.9</v>
      </c>
      <c r="AD14" s="52">
        <v>154</v>
      </c>
      <c r="AE14" s="52">
        <v>14.6</v>
      </c>
      <c r="AF14" s="52">
        <v>277</v>
      </c>
      <c r="AG14" s="52">
        <v>26.6</v>
      </c>
      <c r="AH14" s="52">
        <v>39</v>
      </c>
      <c r="AI14" s="52">
        <v>0</v>
      </c>
      <c r="AJ14" s="52">
        <v>-12</v>
      </c>
      <c r="AK14" s="52">
        <v>0</v>
      </c>
      <c r="AL14" s="52">
        <v>0</v>
      </c>
      <c r="AM14" s="52">
        <v>0</v>
      </c>
      <c r="AN14" s="52">
        <v>0</v>
      </c>
      <c r="AO14" s="52">
        <v>4</v>
      </c>
      <c r="AP14" s="53" t="s">
        <v>64</v>
      </c>
      <c r="AQ14" s="52">
        <v>0</v>
      </c>
      <c r="AR14" s="52">
        <v>0</v>
      </c>
      <c r="AS14" s="52">
        <v>1</v>
      </c>
      <c r="AT14" s="53" t="s">
        <v>64</v>
      </c>
      <c r="AU14" s="52" t="s">
        <v>47</v>
      </c>
      <c r="AV14" s="52" t="s">
        <v>47</v>
      </c>
    </row>
    <row r="15" spans="1:48" ht="409.5">
      <c r="A15" s="54" t="s">
        <v>65</v>
      </c>
      <c r="B15" s="463" t="s">
        <v>3457</v>
      </c>
      <c r="C15" s="464"/>
      <c r="D15" s="464"/>
      <c r="E15" s="462"/>
      <c r="F15" s="463" t="s">
        <v>3458</v>
      </c>
      <c r="G15" s="464"/>
      <c r="H15" s="464"/>
      <c r="I15" s="464"/>
      <c r="J15" s="464"/>
      <c r="K15" s="462"/>
      <c r="L15" s="463" t="s">
        <v>3459</v>
      </c>
      <c r="M15" s="462"/>
      <c r="N15" s="463" t="s">
        <v>3460</v>
      </c>
      <c r="O15" s="462"/>
      <c r="P15" s="463" t="s">
        <v>3461</v>
      </c>
      <c r="Q15" s="464"/>
      <c r="R15" s="464"/>
      <c r="S15" s="464"/>
      <c r="T15" s="464"/>
      <c r="U15" s="462"/>
      <c r="V15" s="463" t="s">
        <v>3462</v>
      </c>
      <c r="W15" s="464"/>
      <c r="X15" s="464"/>
      <c r="Y15" s="464"/>
      <c r="Z15" s="464"/>
      <c r="AA15" s="464"/>
      <c r="AB15" s="464"/>
      <c r="AC15" s="462"/>
      <c r="AD15" s="463" t="s">
        <v>72</v>
      </c>
      <c r="AE15" s="462"/>
      <c r="AF15" s="463" t="s">
        <v>73</v>
      </c>
      <c r="AG15" s="462"/>
      <c r="AH15" s="463" t="s">
        <v>3463</v>
      </c>
      <c r="AI15" s="462"/>
      <c r="AJ15" s="50" t="s">
        <v>3464</v>
      </c>
      <c r="AK15" s="463" t="s">
        <v>1780</v>
      </c>
      <c r="AL15" s="462"/>
      <c r="AM15" s="463" t="s">
        <v>880</v>
      </c>
      <c r="AN15" s="462"/>
      <c r="AO15" s="50" t="s">
        <v>3465</v>
      </c>
      <c r="AP15" s="50" t="s">
        <v>3466</v>
      </c>
      <c r="AQ15" s="463" t="s">
        <v>3467</v>
      </c>
      <c r="AR15" s="462"/>
      <c r="AS15" s="50" t="s">
        <v>81</v>
      </c>
      <c r="AT15" s="50" t="s">
        <v>3468</v>
      </c>
      <c r="AU15" s="50"/>
      <c r="AV15" s="50" t="s">
        <v>3469</v>
      </c>
    </row>
    <row r="16" spans="1:48" ht="18">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row>
    <row r="17" spans="1:48" ht="33.75" customHeight="1">
      <c r="A17" s="441" t="s">
        <v>3470</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2"/>
    </row>
    <row r="18" spans="1:48" ht="36">
      <c r="A18" s="54" t="s">
        <v>46</v>
      </c>
      <c r="B18" s="48">
        <v>585</v>
      </c>
      <c r="C18" s="48">
        <v>262</v>
      </c>
      <c r="D18" s="48">
        <v>282</v>
      </c>
      <c r="E18" s="48">
        <v>41</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15</v>
      </c>
      <c r="Y18" s="48">
        <v>2.5</v>
      </c>
      <c r="Z18" s="48">
        <v>9</v>
      </c>
      <c r="AA18" s="48">
        <v>1.5</v>
      </c>
      <c r="AB18" s="48">
        <v>30</v>
      </c>
      <c r="AC18" s="48">
        <v>5.0999999999999996</v>
      </c>
      <c r="AD18" s="48">
        <v>378</v>
      </c>
      <c r="AE18" s="48">
        <v>64.599999999999994</v>
      </c>
      <c r="AF18" s="48">
        <v>415</v>
      </c>
      <c r="AG18" s="48">
        <v>70.900000000000006</v>
      </c>
      <c r="AH18" s="48">
        <v>585</v>
      </c>
      <c r="AI18" s="48">
        <v>100</v>
      </c>
      <c r="AJ18" s="48">
        <v>53</v>
      </c>
      <c r="AK18" s="48">
        <v>0</v>
      </c>
      <c r="AL18" s="48">
        <v>0</v>
      </c>
      <c r="AM18" s="48">
        <v>1</v>
      </c>
      <c r="AN18" s="48">
        <v>0</v>
      </c>
      <c r="AO18" s="48">
        <v>6</v>
      </c>
      <c r="AP18" s="463" t="s">
        <v>47</v>
      </c>
      <c r="AQ18" s="464"/>
      <c r="AR18" s="464"/>
      <c r="AS18" s="464"/>
      <c r="AT18" s="464"/>
      <c r="AU18" s="464"/>
      <c r="AV18" s="462"/>
    </row>
    <row r="19" spans="1:48" ht="54">
      <c r="A19" s="54" t="s">
        <v>48</v>
      </c>
      <c r="B19" s="49">
        <v>619</v>
      </c>
      <c r="C19" s="49">
        <v>312</v>
      </c>
      <c r="D19" s="49">
        <v>277</v>
      </c>
      <c r="E19" s="49">
        <v>30</v>
      </c>
      <c r="F19" s="50">
        <v>1</v>
      </c>
      <c r="G19" s="50">
        <v>1</v>
      </c>
      <c r="H19" s="49">
        <v>0</v>
      </c>
      <c r="I19" s="50">
        <v>0</v>
      </c>
      <c r="J19" s="49">
        <v>0</v>
      </c>
      <c r="K19" s="50">
        <v>0</v>
      </c>
      <c r="L19" s="49">
        <v>0</v>
      </c>
      <c r="M19" s="50">
        <v>0</v>
      </c>
      <c r="N19" s="49">
        <v>0</v>
      </c>
      <c r="O19" s="50">
        <v>0</v>
      </c>
      <c r="P19" s="49">
        <v>0</v>
      </c>
      <c r="Q19" s="50">
        <v>0</v>
      </c>
      <c r="R19" s="49">
        <v>1</v>
      </c>
      <c r="S19" s="50">
        <v>0.16</v>
      </c>
      <c r="T19" s="49">
        <v>0</v>
      </c>
      <c r="U19" s="50">
        <v>0</v>
      </c>
      <c r="V19" s="49">
        <v>38</v>
      </c>
      <c r="W19" s="193">
        <v>44567</v>
      </c>
      <c r="X19" s="49">
        <v>31</v>
      </c>
      <c r="Y19" s="50">
        <v>5</v>
      </c>
      <c r="Z19" s="49">
        <v>5</v>
      </c>
      <c r="AA19" s="50">
        <v>0.8</v>
      </c>
      <c r="AB19" s="49">
        <v>120</v>
      </c>
      <c r="AC19" s="193">
        <v>44581</v>
      </c>
      <c r="AD19" s="49">
        <v>348</v>
      </c>
      <c r="AE19" s="50">
        <v>56</v>
      </c>
      <c r="AF19" s="49">
        <v>619</v>
      </c>
      <c r="AG19" s="50">
        <v>100</v>
      </c>
      <c r="AH19" s="49">
        <v>619</v>
      </c>
      <c r="AI19" s="50">
        <v>100</v>
      </c>
      <c r="AJ19" s="49">
        <v>3</v>
      </c>
      <c r="AK19" s="49">
        <v>0</v>
      </c>
      <c r="AL19" s="49">
        <v>0</v>
      </c>
      <c r="AM19" s="49">
        <v>1</v>
      </c>
      <c r="AN19" s="49">
        <v>1</v>
      </c>
      <c r="AO19" s="49">
        <v>8</v>
      </c>
      <c r="AP19" s="49" t="s">
        <v>49</v>
      </c>
      <c r="AQ19" s="49">
        <v>1</v>
      </c>
      <c r="AR19" s="49">
        <v>20</v>
      </c>
      <c r="AS19" s="50">
        <v>1</v>
      </c>
      <c r="AT19" s="49" t="s">
        <v>49</v>
      </c>
      <c r="AU19" s="49" t="s">
        <v>50</v>
      </c>
      <c r="AV19" s="49" t="s">
        <v>49</v>
      </c>
    </row>
    <row r="20" spans="1:48" ht="45">
      <c r="A20" s="122" t="s">
        <v>51</v>
      </c>
      <c r="B20" s="52">
        <v>34</v>
      </c>
      <c r="C20" s="52">
        <v>50</v>
      </c>
      <c r="D20" s="52">
        <v>-5</v>
      </c>
      <c r="E20" s="52">
        <v>-11</v>
      </c>
      <c r="F20" s="52">
        <v>1</v>
      </c>
      <c r="G20" s="52">
        <v>1</v>
      </c>
      <c r="H20" s="52">
        <v>0</v>
      </c>
      <c r="I20" s="52">
        <v>0</v>
      </c>
      <c r="J20" s="52">
        <v>0</v>
      </c>
      <c r="K20" s="52">
        <v>0</v>
      </c>
      <c r="L20" s="52">
        <v>0</v>
      </c>
      <c r="M20" s="52">
        <v>0</v>
      </c>
      <c r="N20" s="52">
        <v>0</v>
      </c>
      <c r="O20" s="52">
        <v>0</v>
      </c>
      <c r="P20" s="52">
        <v>0</v>
      </c>
      <c r="Q20" s="52">
        <v>0</v>
      </c>
      <c r="R20" s="52">
        <v>1</v>
      </c>
      <c r="S20" s="52">
        <v>0.16</v>
      </c>
      <c r="T20" s="52">
        <v>0</v>
      </c>
      <c r="U20" s="52">
        <v>0</v>
      </c>
      <c r="V20" s="52">
        <v>38</v>
      </c>
      <c r="W20" s="194">
        <v>44567</v>
      </c>
      <c r="X20" s="52">
        <v>16</v>
      </c>
      <c r="Y20" s="52">
        <v>2.5</v>
      </c>
      <c r="Z20" s="52">
        <v>-4</v>
      </c>
      <c r="AA20" s="52">
        <v>-0.7</v>
      </c>
      <c r="AB20" s="52">
        <v>90</v>
      </c>
      <c r="AC20" s="52">
        <v>15</v>
      </c>
      <c r="AD20" s="52">
        <v>-30</v>
      </c>
      <c r="AE20" s="52">
        <v>-8.6</v>
      </c>
      <c r="AF20" s="52">
        <v>204</v>
      </c>
      <c r="AG20" s="52">
        <v>29.1</v>
      </c>
      <c r="AH20" s="52">
        <v>34</v>
      </c>
      <c r="AI20" s="52">
        <v>0</v>
      </c>
      <c r="AJ20" s="52">
        <v>-50</v>
      </c>
      <c r="AK20" s="52">
        <v>0</v>
      </c>
      <c r="AL20" s="52">
        <v>0</v>
      </c>
      <c r="AM20" s="52">
        <v>0</v>
      </c>
      <c r="AN20" s="52">
        <v>1</v>
      </c>
      <c r="AO20" s="52">
        <v>2</v>
      </c>
      <c r="AP20" s="53" t="s">
        <v>64</v>
      </c>
      <c r="AQ20" s="52">
        <v>1</v>
      </c>
      <c r="AR20" s="52">
        <v>20</v>
      </c>
      <c r="AS20" s="52">
        <v>1</v>
      </c>
      <c r="AT20" s="53" t="s">
        <v>64</v>
      </c>
      <c r="AU20" s="52" t="s">
        <v>47</v>
      </c>
      <c r="AV20" s="53" t="s">
        <v>64</v>
      </c>
    </row>
    <row r="21" spans="1:48" ht="409.5">
      <c r="A21" s="54" t="s">
        <v>65</v>
      </c>
      <c r="B21" s="463" t="s">
        <v>3471</v>
      </c>
      <c r="C21" s="464"/>
      <c r="D21" s="464"/>
      <c r="E21" s="462"/>
      <c r="F21" s="463" t="s">
        <v>3472</v>
      </c>
      <c r="G21" s="464"/>
      <c r="H21" s="464"/>
      <c r="I21" s="464"/>
      <c r="J21" s="464"/>
      <c r="K21" s="462"/>
      <c r="L21" s="463" t="s">
        <v>3473</v>
      </c>
      <c r="M21" s="462"/>
      <c r="N21" s="463" t="s">
        <v>3460</v>
      </c>
      <c r="O21" s="462"/>
      <c r="P21" s="463" t="s">
        <v>3474</v>
      </c>
      <c r="Q21" s="464"/>
      <c r="R21" s="464"/>
      <c r="S21" s="464"/>
      <c r="T21" s="464"/>
      <c r="U21" s="462"/>
      <c r="V21" s="463" t="s">
        <v>3475</v>
      </c>
      <c r="W21" s="464"/>
      <c r="X21" s="464"/>
      <c r="Y21" s="464"/>
      <c r="Z21" s="464"/>
      <c r="AA21" s="464"/>
      <c r="AB21" s="464"/>
      <c r="AC21" s="462"/>
      <c r="AD21" s="463" t="s">
        <v>3476</v>
      </c>
      <c r="AE21" s="462"/>
      <c r="AF21" s="463" t="s">
        <v>73</v>
      </c>
      <c r="AG21" s="462"/>
      <c r="AH21" s="463" t="s">
        <v>3463</v>
      </c>
      <c r="AI21" s="462"/>
      <c r="AJ21" s="50" t="s">
        <v>3464</v>
      </c>
      <c r="AK21" s="463" t="s">
        <v>1780</v>
      </c>
      <c r="AL21" s="462"/>
      <c r="AM21" s="463" t="s">
        <v>880</v>
      </c>
      <c r="AN21" s="462"/>
      <c r="AO21" s="50" t="s">
        <v>3477</v>
      </c>
      <c r="AP21" s="50" t="s">
        <v>3466</v>
      </c>
      <c r="AQ21" s="463" t="s">
        <v>3478</v>
      </c>
      <c r="AR21" s="462"/>
      <c r="AS21" s="50" t="s">
        <v>81</v>
      </c>
      <c r="AT21" s="50" t="s">
        <v>3468</v>
      </c>
      <c r="AU21" s="50"/>
      <c r="AV21" s="50" t="s">
        <v>3479</v>
      </c>
    </row>
    <row r="22" spans="1:48" ht="18">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row>
    <row r="23" spans="1:48" ht="32.25" customHeight="1">
      <c r="A23" s="441" t="s">
        <v>3480</v>
      </c>
      <c r="B23" s="464"/>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2"/>
    </row>
    <row r="24" spans="1:48" ht="36">
      <c r="A24" s="54" t="s">
        <v>46</v>
      </c>
      <c r="B24" s="48">
        <v>427</v>
      </c>
      <c r="C24" s="48">
        <v>167</v>
      </c>
      <c r="D24" s="48">
        <v>260</v>
      </c>
      <c r="E24" s="48">
        <v>0</v>
      </c>
      <c r="F24" s="48">
        <v>4</v>
      </c>
      <c r="G24" s="48">
        <v>1</v>
      </c>
      <c r="H24" s="48">
        <v>4</v>
      </c>
      <c r="I24" s="48">
        <v>1</v>
      </c>
      <c r="J24" s="48">
        <v>0</v>
      </c>
      <c r="K24" s="48">
        <v>0</v>
      </c>
      <c r="L24" s="48">
        <v>0</v>
      </c>
      <c r="M24" s="48">
        <v>0</v>
      </c>
      <c r="N24" s="48">
        <v>0</v>
      </c>
      <c r="O24" s="48">
        <v>0</v>
      </c>
      <c r="P24" s="48">
        <v>1</v>
      </c>
      <c r="Q24" s="48">
        <v>0.2</v>
      </c>
      <c r="R24" s="48">
        <v>0</v>
      </c>
      <c r="S24" s="48">
        <v>0</v>
      </c>
      <c r="T24" s="48">
        <v>0</v>
      </c>
      <c r="U24" s="48">
        <v>0</v>
      </c>
      <c r="V24" s="48">
        <v>0</v>
      </c>
      <c r="W24" s="48">
        <v>0</v>
      </c>
      <c r="X24" s="48">
        <v>14</v>
      </c>
      <c r="Y24" s="48">
        <v>3.3</v>
      </c>
      <c r="Z24" s="48">
        <v>0</v>
      </c>
      <c r="AA24" s="48">
        <v>0</v>
      </c>
      <c r="AB24" s="48">
        <v>427</v>
      </c>
      <c r="AC24" s="48">
        <v>100</v>
      </c>
      <c r="AD24" s="48">
        <v>239</v>
      </c>
      <c r="AE24" s="48">
        <v>56</v>
      </c>
      <c r="AF24" s="48">
        <v>425</v>
      </c>
      <c r="AG24" s="48">
        <v>99.5</v>
      </c>
      <c r="AH24" s="48">
        <v>427</v>
      </c>
      <c r="AI24" s="48">
        <v>100</v>
      </c>
      <c r="AJ24" s="48">
        <v>25</v>
      </c>
      <c r="AK24" s="48">
        <v>0</v>
      </c>
      <c r="AL24" s="48">
        <v>0</v>
      </c>
      <c r="AM24" s="48">
        <v>1</v>
      </c>
      <c r="AN24" s="48">
        <v>1</v>
      </c>
      <c r="AO24" s="48">
        <v>4</v>
      </c>
      <c r="AP24" s="463" t="s">
        <v>47</v>
      </c>
      <c r="AQ24" s="464"/>
      <c r="AR24" s="464"/>
      <c r="AS24" s="464"/>
      <c r="AT24" s="464"/>
      <c r="AU24" s="464"/>
      <c r="AV24" s="462"/>
    </row>
    <row r="25" spans="1:48" ht="54">
      <c r="A25" s="54" t="s">
        <v>48</v>
      </c>
      <c r="B25" s="49">
        <v>419</v>
      </c>
      <c r="C25" s="49">
        <v>174</v>
      </c>
      <c r="D25" s="49">
        <v>245</v>
      </c>
      <c r="E25" s="49">
        <v>0</v>
      </c>
      <c r="F25" s="50">
        <v>2</v>
      </c>
      <c r="G25" s="50">
        <v>0.48</v>
      </c>
      <c r="H25" s="49">
        <v>3</v>
      </c>
      <c r="I25" s="50">
        <v>1</v>
      </c>
      <c r="J25" s="49">
        <v>0</v>
      </c>
      <c r="K25" s="50">
        <v>0</v>
      </c>
      <c r="L25" s="49">
        <v>0</v>
      </c>
      <c r="M25" s="50">
        <v>0</v>
      </c>
      <c r="N25" s="49">
        <v>0</v>
      </c>
      <c r="O25" s="50">
        <v>0</v>
      </c>
      <c r="P25" s="49">
        <v>0</v>
      </c>
      <c r="Q25" s="50">
        <v>0</v>
      </c>
      <c r="R25" s="49">
        <v>0</v>
      </c>
      <c r="S25" s="50">
        <v>0</v>
      </c>
      <c r="T25" s="49">
        <v>0</v>
      </c>
      <c r="U25" s="50">
        <v>0</v>
      </c>
      <c r="V25" s="49">
        <v>63</v>
      </c>
      <c r="W25" s="195">
        <v>44576</v>
      </c>
      <c r="X25" s="49">
        <v>30</v>
      </c>
      <c r="Y25" s="50">
        <v>7.16</v>
      </c>
      <c r="Z25" s="49">
        <v>0</v>
      </c>
      <c r="AA25" s="50">
        <v>0</v>
      </c>
      <c r="AB25" s="49">
        <v>215</v>
      </c>
      <c r="AC25" s="50">
        <v>195</v>
      </c>
      <c r="AD25" s="49">
        <v>255</v>
      </c>
      <c r="AE25" s="50">
        <v>61</v>
      </c>
      <c r="AF25" s="49">
        <v>419</v>
      </c>
      <c r="AG25" s="50">
        <v>100</v>
      </c>
      <c r="AH25" s="49">
        <v>419</v>
      </c>
      <c r="AI25" s="50">
        <v>100</v>
      </c>
      <c r="AJ25" s="49">
        <v>1</v>
      </c>
      <c r="AK25" s="49">
        <v>0</v>
      </c>
      <c r="AL25" s="49">
        <v>0</v>
      </c>
      <c r="AM25" s="49">
        <v>1</v>
      </c>
      <c r="AN25" s="49">
        <v>1</v>
      </c>
      <c r="AO25" s="49">
        <v>4</v>
      </c>
      <c r="AP25" s="49" t="s">
        <v>49</v>
      </c>
      <c r="AQ25" s="49">
        <v>1</v>
      </c>
      <c r="AR25" s="49">
        <v>17</v>
      </c>
      <c r="AS25" s="50">
        <v>1</v>
      </c>
      <c r="AT25" s="49" t="s">
        <v>49</v>
      </c>
      <c r="AU25" s="49" t="s">
        <v>3481</v>
      </c>
      <c r="AV25" s="49" t="s">
        <v>3481</v>
      </c>
    </row>
    <row r="26" spans="1:48" ht="45">
      <c r="A26" s="122" t="s">
        <v>51</v>
      </c>
      <c r="B26" s="52">
        <v>-8</v>
      </c>
      <c r="C26" s="52">
        <v>7</v>
      </c>
      <c r="D26" s="52">
        <v>-15</v>
      </c>
      <c r="E26" s="52">
        <v>0</v>
      </c>
      <c r="F26" s="52">
        <v>-2</v>
      </c>
      <c r="G26" s="52">
        <v>-0.52</v>
      </c>
      <c r="H26" s="52">
        <v>-1</v>
      </c>
      <c r="I26" s="52">
        <v>0</v>
      </c>
      <c r="J26" s="52">
        <v>0</v>
      </c>
      <c r="K26" s="52">
        <v>0</v>
      </c>
      <c r="L26" s="52">
        <v>0</v>
      </c>
      <c r="M26" s="52">
        <v>0</v>
      </c>
      <c r="N26" s="52">
        <v>0</v>
      </c>
      <c r="O26" s="52">
        <v>0</v>
      </c>
      <c r="P26" s="52">
        <v>-1</v>
      </c>
      <c r="Q26" s="52">
        <v>-0.2</v>
      </c>
      <c r="R26" s="52">
        <v>0</v>
      </c>
      <c r="S26" s="52">
        <v>0</v>
      </c>
      <c r="T26" s="52">
        <v>0</v>
      </c>
      <c r="U26" s="52">
        <v>0</v>
      </c>
      <c r="V26" s="52">
        <v>63</v>
      </c>
      <c r="W26" s="52">
        <v>15</v>
      </c>
      <c r="X26" s="52">
        <v>16</v>
      </c>
      <c r="Y26" s="52">
        <v>3.86</v>
      </c>
      <c r="Z26" s="52">
        <v>0</v>
      </c>
      <c r="AA26" s="52">
        <v>0</v>
      </c>
      <c r="AB26" s="52">
        <v>-212</v>
      </c>
      <c r="AC26" s="52">
        <v>95</v>
      </c>
      <c r="AD26" s="52">
        <v>16</v>
      </c>
      <c r="AE26" s="52">
        <v>5</v>
      </c>
      <c r="AF26" s="52">
        <v>-6</v>
      </c>
      <c r="AG26" s="52">
        <v>0.5</v>
      </c>
      <c r="AH26" s="52">
        <v>-8</v>
      </c>
      <c r="AI26" s="52">
        <v>0</v>
      </c>
      <c r="AJ26" s="52">
        <v>-24</v>
      </c>
      <c r="AK26" s="52">
        <v>0</v>
      </c>
      <c r="AL26" s="52">
        <v>0</v>
      </c>
      <c r="AM26" s="52">
        <v>0</v>
      </c>
      <c r="AN26" s="52">
        <v>0</v>
      </c>
      <c r="AO26" s="52">
        <v>0</v>
      </c>
      <c r="AP26" s="53" t="s">
        <v>64</v>
      </c>
      <c r="AQ26" s="52">
        <v>1</v>
      </c>
      <c r="AR26" s="52">
        <v>20</v>
      </c>
      <c r="AS26" s="52">
        <v>1</v>
      </c>
      <c r="AT26" s="53" t="s">
        <v>64</v>
      </c>
      <c r="AU26" s="52" t="s">
        <v>47</v>
      </c>
      <c r="AV26" s="52" t="s">
        <v>47</v>
      </c>
    </row>
    <row r="27" spans="1:48" ht="409.5">
      <c r="A27" s="54" t="s">
        <v>65</v>
      </c>
      <c r="B27" s="463" t="s">
        <v>3482</v>
      </c>
      <c r="C27" s="464"/>
      <c r="D27" s="464"/>
      <c r="E27" s="462"/>
      <c r="F27" s="463" t="s">
        <v>3483</v>
      </c>
      <c r="G27" s="464"/>
      <c r="H27" s="464"/>
      <c r="I27" s="464"/>
      <c r="J27" s="464"/>
      <c r="K27" s="462"/>
      <c r="L27" s="463" t="s">
        <v>3473</v>
      </c>
      <c r="M27" s="462"/>
      <c r="N27" s="463" t="s">
        <v>3460</v>
      </c>
      <c r="O27" s="462"/>
      <c r="P27" s="463" t="s">
        <v>3484</v>
      </c>
      <c r="Q27" s="464"/>
      <c r="R27" s="464"/>
      <c r="S27" s="464"/>
      <c r="T27" s="464"/>
      <c r="U27" s="462"/>
      <c r="V27" s="463" t="s">
        <v>3485</v>
      </c>
      <c r="W27" s="464"/>
      <c r="X27" s="464"/>
      <c r="Y27" s="464"/>
      <c r="Z27" s="464"/>
      <c r="AA27" s="464"/>
      <c r="AB27" s="464"/>
      <c r="AC27" s="462"/>
      <c r="AD27" s="463" t="s">
        <v>72</v>
      </c>
      <c r="AE27" s="462"/>
      <c r="AF27" s="463" t="s">
        <v>3486</v>
      </c>
      <c r="AG27" s="462"/>
      <c r="AH27" s="463" t="s">
        <v>3487</v>
      </c>
      <c r="AI27" s="462"/>
      <c r="AJ27" s="50" t="s">
        <v>3464</v>
      </c>
      <c r="AK27" s="463" t="s">
        <v>1780</v>
      </c>
      <c r="AL27" s="462"/>
      <c r="AM27" s="463" t="s">
        <v>880</v>
      </c>
      <c r="AN27" s="462"/>
      <c r="AO27" s="50" t="s">
        <v>3488</v>
      </c>
      <c r="AP27" s="50" t="s">
        <v>3466</v>
      </c>
      <c r="AQ27" s="463" t="s">
        <v>3489</v>
      </c>
      <c r="AR27" s="462"/>
      <c r="AS27" s="50" t="s">
        <v>81</v>
      </c>
      <c r="AT27" s="50" t="s">
        <v>3468</v>
      </c>
      <c r="AU27" s="50"/>
      <c r="AV27" s="50" t="s">
        <v>3469</v>
      </c>
    </row>
    <row r="28" spans="1:48" ht="18">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row>
    <row r="29" spans="1:48" ht="18">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row>
    <row r="30" spans="1:48" ht="28.5" customHeight="1">
      <c r="A30" s="441" t="s">
        <v>3490</v>
      </c>
      <c r="B30" s="464"/>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2"/>
    </row>
    <row r="31" spans="1:48" ht="36">
      <c r="A31" s="54" t="s">
        <v>46</v>
      </c>
      <c r="B31" s="48">
        <v>243</v>
      </c>
      <c r="C31" s="48">
        <v>97</v>
      </c>
      <c r="D31" s="48">
        <v>128</v>
      </c>
      <c r="E31" s="48">
        <v>18</v>
      </c>
      <c r="F31" s="48">
        <v>0</v>
      </c>
      <c r="G31" s="48">
        <v>0</v>
      </c>
      <c r="H31" s="48">
        <v>0</v>
      </c>
      <c r="I31" s="48">
        <v>0</v>
      </c>
      <c r="J31" s="48">
        <v>0</v>
      </c>
      <c r="K31" s="48">
        <v>0</v>
      </c>
      <c r="L31" s="48">
        <v>0</v>
      </c>
      <c r="M31" s="48">
        <v>0</v>
      </c>
      <c r="N31" s="48">
        <v>0</v>
      </c>
      <c r="O31" s="48">
        <v>0</v>
      </c>
      <c r="P31" s="48">
        <v>2</v>
      </c>
      <c r="Q31" s="48">
        <v>0.8</v>
      </c>
      <c r="R31" s="48">
        <v>0</v>
      </c>
      <c r="S31" s="48">
        <v>0</v>
      </c>
      <c r="T31" s="48">
        <v>0</v>
      </c>
      <c r="U31" s="48">
        <v>0</v>
      </c>
      <c r="V31" s="48">
        <v>0</v>
      </c>
      <c r="W31" s="48">
        <v>0</v>
      </c>
      <c r="X31" s="48">
        <v>0</v>
      </c>
      <c r="Y31" s="48">
        <v>0</v>
      </c>
      <c r="Z31" s="48">
        <v>0</v>
      </c>
      <c r="AA31" s="48">
        <v>0</v>
      </c>
      <c r="AB31" s="48">
        <v>75</v>
      </c>
      <c r="AC31" s="48">
        <v>31</v>
      </c>
      <c r="AD31" s="48">
        <v>193</v>
      </c>
      <c r="AE31" s="48">
        <v>79</v>
      </c>
      <c r="AF31" s="48">
        <v>193</v>
      </c>
      <c r="AG31" s="48">
        <v>79</v>
      </c>
      <c r="AH31" s="48">
        <v>243</v>
      </c>
      <c r="AI31" s="48">
        <v>100</v>
      </c>
      <c r="AJ31" s="48">
        <v>14</v>
      </c>
      <c r="AK31" s="48">
        <v>0</v>
      </c>
      <c r="AL31" s="48">
        <v>0</v>
      </c>
      <c r="AM31" s="48">
        <v>0</v>
      </c>
      <c r="AN31" s="48">
        <v>0</v>
      </c>
      <c r="AO31" s="48">
        <v>5</v>
      </c>
      <c r="AP31" s="504"/>
      <c r="AQ31" s="475"/>
      <c r="AR31" s="475"/>
      <c r="AS31" s="475"/>
      <c r="AT31" s="475"/>
      <c r="AU31" s="475"/>
      <c r="AV31" s="470"/>
    </row>
    <row r="32" spans="1:48" ht="54">
      <c r="A32" s="54" t="s">
        <v>48</v>
      </c>
      <c r="B32" s="49">
        <v>282</v>
      </c>
      <c r="C32" s="49">
        <v>155</v>
      </c>
      <c r="D32" s="49">
        <v>127</v>
      </c>
      <c r="E32" s="49">
        <v>0</v>
      </c>
      <c r="F32" s="50">
        <v>5</v>
      </c>
      <c r="G32" s="50">
        <v>0.02</v>
      </c>
      <c r="H32" s="49">
        <v>1</v>
      </c>
      <c r="I32" s="50">
        <v>1</v>
      </c>
      <c r="J32" s="49">
        <v>0</v>
      </c>
      <c r="K32" s="50">
        <v>0</v>
      </c>
      <c r="L32" s="49">
        <v>0</v>
      </c>
      <c r="M32" s="50">
        <v>0</v>
      </c>
      <c r="N32" s="49">
        <v>0</v>
      </c>
      <c r="O32" s="50">
        <v>0</v>
      </c>
      <c r="P32" s="49">
        <v>0</v>
      </c>
      <c r="Q32" s="50">
        <v>0</v>
      </c>
      <c r="R32" s="49">
        <v>0</v>
      </c>
      <c r="S32" s="50">
        <v>0</v>
      </c>
      <c r="T32" s="49">
        <v>0</v>
      </c>
      <c r="U32" s="50">
        <v>0</v>
      </c>
      <c r="V32" s="49">
        <v>92</v>
      </c>
      <c r="W32" s="50">
        <v>32</v>
      </c>
      <c r="X32" s="49">
        <v>15</v>
      </c>
      <c r="Y32" s="50">
        <v>5.3</v>
      </c>
      <c r="Z32" s="49">
        <v>0</v>
      </c>
      <c r="AA32" s="50">
        <v>0</v>
      </c>
      <c r="AB32" s="49">
        <v>53</v>
      </c>
      <c r="AC32" s="114">
        <v>19</v>
      </c>
      <c r="AD32" s="59">
        <v>293</v>
      </c>
      <c r="AE32" s="50">
        <v>100</v>
      </c>
      <c r="AF32" s="49">
        <v>282</v>
      </c>
      <c r="AG32" s="50">
        <v>100</v>
      </c>
      <c r="AH32" s="49">
        <v>282</v>
      </c>
      <c r="AI32" s="50">
        <v>100</v>
      </c>
      <c r="AJ32" s="49">
        <v>4</v>
      </c>
      <c r="AK32" s="49">
        <v>0</v>
      </c>
      <c r="AL32" s="49">
        <v>0</v>
      </c>
      <c r="AM32" s="49">
        <v>0</v>
      </c>
      <c r="AN32" s="49">
        <v>0</v>
      </c>
      <c r="AO32" s="49">
        <v>6</v>
      </c>
      <c r="AP32" s="49" t="s">
        <v>49</v>
      </c>
      <c r="AQ32" s="49">
        <v>4</v>
      </c>
      <c r="AR32" s="49">
        <v>56</v>
      </c>
      <c r="AS32" s="50">
        <v>1</v>
      </c>
      <c r="AT32" s="49" t="s">
        <v>49</v>
      </c>
      <c r="AU32" s="49" t="s">
        <v>50</v>
      </c>
      <c r="AV32" s="49" t="s">
        <v>49</v>
      </c>
    </row>
    <row r="33" spans="1:48" ht="45">
      <c r="A33" s="122" t="s">
        <v>51</v>
      </c>
      <c r="B33" s="52">
        <v>39</v>
      </c>
      <c r="C33" s="52">
        <v>58</v>
      </c>
      <c r="D33" s="52">
        <v>-1</v>
      </c>
      <c r="E33" s="52">
        <v>-18</v>
      </c>
      <c r="F33" s="52">
        <v>5</v>
      </c>
      <c r="G33" s="52">
        <v>0.02</v>
      </c>
      <c r="H33" s="52">
        <v>1</v>
      </c>
      <c r="I33" s="52">
        <v>1</v>
      </c>
      <c r="J33" s="52">
        <v>0</v>
      </c>
      <c r="K33" s="52">
        <v>0</v>
      </c>
      <c r="L33" s="52">
        <v>0</v>
      </c>
      <c r="M33" s="52">
        <v>0</v>
      </c>
      <c r="N33" s="52">
        <v>0</v>
      </c>
      <c r="O33" s="52">
        <v>0</v>
      </c>
      <c r="P33" s="52">
        <v>-2</v>
      </c>
      <c r="Q33" s="52">
        <v>-0.8</v>
      </c>
      <c r="R33" s="52">
        <v>0</v>
      </c>
      <c r="S33" s="52">
        <v>0</v>
      </c>
      <c r="T33" s="52">
        <v>0</v>
      </c>
      <c r="U33" s="52">
        <v>0</v>
      </c>
      <c r="V33" s="52">
        <v>92</v>
      </c>
      <c r="W33" s="52">
        <v>32</v>
      </c>
      <c r="X33" s="52">
        <v>15</v>
      </c>
      <c r="Y33" s="52">
        <v>5.3</v>
      </c>
      <c r="Z33" s="52">
        <v>0</v>
      </c>
      <c r="AA33" s="52">
        <v>0</v>
      </c>
      <c r="AB33" s="52">
        <v>-22</v>
      </c>
      <c r="AC33" s="69">
        <v>-12</v>
      </c>
      <c r="AD33" s="52">
        <v>100</v>
      </c>
      <c r="AE33" s="52">
        <v>21</v>
      </c>
      <c r="AF33" s="52">
        <v>89</v>
      </c>
      <c r="AG33" s="52">
        <v>21</v>
      </c>
      <c r="AH33" s="52">
        <v>39</v>
      </c>
      <c r="AI33" s="52">
        <v>0</v>
      </c>
      <c r="AJ33" s="52">
        <v>-10</v>
      </c>
      <c r="AK33" s="52">
        <v>0</v>
      </c>
      <c r="AL33" s="52">
        <v>0</v>
      </c>
      <c r="AM33" s="52">
        <v>0</v>
      </c>
      <c r="AN33" s="52">
        <v>0</v>
      </c>
      <c r="AO33" s="52">
        <v>1</v>
      </c>
      <c r="AP33" s="53" t="s">
        <v>64</v>
      </c>
      <c r="AQ33" s="52">
        <v>1</v>
      </c>
      <c r="AR33" s="52">
        <v>20</v>
      </c>
      <c r="AS33" s="52">
        <v>1</v>
      </c>
      <c r="AT33" s="53" t="s">
        <v>64</v>
      </c>
      <c r="AU33" s="52" t="s">
        <v>47</v>
      </c>
      <c r="AV33" s="53" t="s">
        <v>64</v>
      </c>
    </row>
    <row r="34" spans="1:48" ht="409.5">
      <c r="A34" s="54" t="s">
        <v>65</v>
      </c>
      <c r="B34" s="463" t="s">
        <v>3491</v>
      </c>
      <c r="C34" s="464"/>
      <c r="D34" s="464"/>
      <c r="E34" s="462"/>
      <c r="F34" s="463" t="s">
        <v>3492</v>
      </c>
      <c r="G34" s="464"/>
      <c r="H34" s="464"/>
      <c r="I34" s="464"/>
      <c r="J34" s="464"/>
      <c r="K34" s="462"/>
      <c r="L34" s="463" t="s">
        <v>3473</v>
      </c>
      <c r="M34" s="462"/>
      <c r="N34" s="463" t="s">
        <v>3460</v>
      </c>
      <c r="O34" s="462"/>
      <c r="P34" s="463" t="s">
        <v>3484</v>
      </c>
      <c r="Q34" s="464"/>
      <c r="R34" s="464"/>
      <c r="S34" s="464"/>
      <c r="T34" s="464"/>
      <c r="U34" s="462"/>
      <c r="V34" s="463" t="s">
        <v>3493</v>
      </c>
      <c r="W34" s="464"/>
      <c r="X34" s="464"/>
      <c r="Y34" s="464"/>
      <c r="Z34" s="464"/>
      <c r="AA34" s="464"/>
      <c r="AB34" s="464"/>
      <c r="AC34" s="462"/>
      <c r="AD34" s="463" t="s">
        <v>72</v>
      </c>
      <c r="AE34" s="462"/>
      <c r="AF34" s="463" t="s">
        <v>73</v>
      </c>
      <c r="AG34" s="462"/>
      <c r="AH34" s="463" t="s">
        <v>3463</v>
      </c>
      <c r="AI34" s="462"/>
      <c r="AJ34" s="50" t="s">
        <v>3464</v>
      </c>
      <c r="AK34" s="463" t="s">
        <v>1780</v>
      </c>
      <c r="AL34" s="462"/>
      <c r="AM34" s="463" t="s">
        <v>3494</v>
      </c>
      <c r="AN34" s="462"/>
      <c r="AO34" s="50" t="s">
        <v>3495</v>
      </c>
      <c r="AP34" s="50" t="s">
        <v>3466</v>
      </c>
      <c r="AQ34" s="463" t="s">
        <v>3496</v>
      </c>
      <c r="AR34" s="462"/>
      <c r="AS34" s="50" t="s">
        <v>81</v>
      </c>
      <c r="AT34" s="50" t="s">
        <v>3468</v>
      </c>
      <c r="AU34" s="50"/>
      <c r="AV34" s="50" t="s">
        <v>3479</v>
      </c>
    </row>
    <row r="35" spans="1:48" ht="33" customHeight="1">
      <c r="A35" s="441" t="s">
        <v>3497</v>
      </c>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2"/>
    </row>
    <row r="36" spans="1:48" ht="36">
      <c r="A36" s="54" t="s">
        <v>46</v>
      </c>
      <c r="B36" s="48">
        <v>225</v>
      </c>
      <c r="C36" s="48">
        <v>110</v>
      </c>
      <c r="D36" s="48">
        <v>115</v>
      </c>
      <c r="E36" s="48">
        <v>0</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v>115</v>
      </c>
      <c r="AC36" s="48" t="s">
        <v>3498</v>
      </c>
      <c r="AD36" s="48">
        <v>120</v>
      </c>
      <c r="AE36" s="48">
        <v>53</v>
      </c>
      <c r="AF36" s="48">
        <v>225</v>
      </c>
      <c r="AG36" s="48">
        <v>100</v>
      </c>
      <c r="AH36" s="48">
        <v>225</v>
      </c>
      <c r="AI36" s="48">
        <v>100</v>
      </c>
      <c r="AJ36" s="48">
        <v>23</v>
      </c>
      <c r="AK36" s="48">
        <v>0</v>
      </c>
      <c r="AL36" s="48">
        <v>0</v>
      </c>
      <c r="AM36" s="48">
        <v>1</v>
      </c>
      <c r="AN36" s="48">
        <v>1</v>
      </c>
      <c r="AO36" s="48">
        <v>5</v>
      </c>
      <c r="AP36" s="504"/>
      <c r="AQ36" s="475"/>
      <c r="AR36" s="475"/>
      <c r="AS36" s="475"/>
      <c r="AT36" s="475"/>
      <c r="AU36" s="475"/>
      <c r="AV36" s="470"/>
    </row>
    <row r="37" spans="1:48" ht="54">
      <c r="A37" s="54" t="s">
        <v>48</v>
      </c>
      <c r="B37" s="49">
        <v>528</v>
      </c>
      <c r="C37" s="49">
        <v>246</v>
      </c>
      <c r="D37" s="49">
        <v>242</v>
      </c>
      <c r="E37" s="49">
        <v>40</v>
      </c>
      <c r="F37" s="50">
        <v>2</v>
      </c>
      <c r="G37" s="50">
        <v>1</v>
      </c>
      <c r="H37" s="49">
        <v>1</v>
      </c>
      <c r="I37" s="50">
        <v>1</v>
      </c>
      <c r="J37" s="49">
        <v>0</v>
      </c>
      <c r="K37" s="50">
        <v>0</v>
      </c>
      <c r="L37" s="49">
        <v>0</v>
      </c>
      <c r="M37" s="50">
        <v>0</v>
      </c>
      <c r="N37" s="49">
        <v>0</v>
      </c>
      <c r="O37" s="50">
        <v>0</v>
      </c>
      <c r="P37" s="49">
        <v>1</v>
      </c>
      <c r="Q37" s="50">
        <v>0.19</v>
      </c>
      <c r="R37" s="49">
        <v>0</v>
      </c>
      <c r="S37" s="50">
        <v>0</v>
      </c>
      <c r="T37" s="49">
        <v>0</v>
      </c>
      <c r="U37" s="50">
        <v>0</v>
      </c>
      <c r="V37" s="49">
        <v>39</v>
      </c>
      <c r="W37" s="50">
        <v>7.39</v>
      </c>
      <c r="X37" s="49">
        <v>25</v>
      </c>
      <c r="Y37" s="50">
        <v>4.7300000000000004</v>
      </c>
      <c r="Z37" s="49">
        <v>15</v>
      </c>
      <c r="AA37" s="50">
        <v>2.46</v>
      </c>
      <c r="AB37" s="49">
        <v>42</v>
      </c>
      <c r="AC37" s="50">
        <v>8</v>
      </c>
      <c r="AD37" s="49">
        <v>297</v>
      </c>
      <c r="AE37" s="50">
        <v>56</v>
      </c>
      <c r="AF37" s="49">
        <v>528</v>
      </c>
      <c r="AG37" s="50">
        <v>100</v>
      </c>
      <c r="AH37" s="49">
        <v>528</v>
      </c>
      <c r="AI37" s="50">
        <v>100</v>
      </c>
      <c r="AJ37" s="49">
        <v>2</v>
      </c>
      <c r="AK37" s="49">
        <v>0</v>
      </c>
      <c r="AL37" s="49">
        <v>0</v>
      </c>
      <c r="AM37" s="49">
        <v>1</v>
      </c>
      <c r="AN37" s="49">
        <v>1</v>
      </c>
      <c r="AO37" s="49">
        <v>11</v>
      </c>
      <c r="AP37" s="49" t="s">
        <v>49</v>
      </c>
      <c r="AQ37" s="49">
        <v>2</v>
      </c>
      <c r="AR37" s="49">
        <v>28</v>
      </c>
      <c r="AS37" s="50">
        <v>1</v>
      </c>
      <c r="AT37" s="49" t="s">
        <v>49</v>
      </c>
      <c r="AU37" s="49" t="s">
        <v>49</v>
      </c>
      <c r="AV37" s="49" t="s">
        <v>49</v>
      </c>
    </row>
    <row r="38" spans="1:48" ht="45">
      <c r="A38" s="122" t="s">
        <v>51</v>
      </c>
      <c r="B38" s="52">
        <v>-6</v>
      </c>
      <c r="C38" s="52">
        <v>-9</v>
      </c>
      <c r="D38" s="52" t="s">
        <v>52</v>
      </c>
      <c r="E38" s="52">
        <v>-2</v>
      </c>
      <c r="F38" s="52" t="s">
        <v>47</v>
      </c>
      <c r="G38" s="52" t="s">
        <v>47</v>
      </c>
      <c r="H38" s="52" t="s">
        <v>47</v>
      </c>
      <c r="I38" s="52" t="s">
        <v>47</v>
      </c>
      <c r="J38" s="52" t="s">
        <v>47</v>
      </c>
      <c r="K38" s="52" t="s">
        <v>47</v>
      </c>
      <c r="L38" s="52">
        <v>0</v>
      </c>
      <c r="M38" s="52">
        <v>0</v>
      </c>
      <c r="N38" s="52">
        <v>0</v>
      </c>
      <c r="O38" s="52">
        <v>0</v>
      </c>
      <c r="P38" s="52" t="s">
        <v>47</v>
      </c>
      <c r="Q38" s="52" t="s">
        <v>47</v>
      </c>
      <c r="R38" s="52" t="s">
        <v>47</v>
      </c>
      <c r="S38" s="52" t="s">
        <v>47</v>
      </c>
      <c r="T38" s="52" t="s">
        <v>47</v>
      </c>
      <c r="U38" s="52" t="s">
        <v>47</v>
      </c>
      <c r="V38" s="52" t="s">
        <v>47</v>
      </c>
      <c r="W38" s="52" t="s">
        <v>47</v>
      </c>
      <c r="X38" s="52" t="s">
        <v>47</v>
      </c>
      <c r="Y38" s="52" t="s">
        <v>47</v>
      </c>
      <c r="Z38" s="52" t="s">
        <v>47</v>
      </c>
      <c r="AA38" s="52" t="s">
        <v>47</v>
      </c>
      <c r="AB38" s="52" t="s">
        <v>47</v>
      </c>
      <c r="AC38" s="52" t="s">
        <v>47</v>
      </c>
      <c r="AD38" s="52" t="s">
        <v>47</v>
      </c>
      <c r="AE38" s="52" t="s">
        <v>47</v>
      </c>
      <c r="AF38" s="52" t="s">
        <v>47</v>
      </c>
      <c r="AG38" s="52" t="s">
        <v>47</v>
      </c>
      <c r="AH38" s="52" t="s">
        <v>47</v>
      </c>
      <c r="AI38" s="52" t="s">
        <v>47</v>
      </c>
      <c r="AJ38" s="52" t="s">
        <v>47</v>
      </c>
      <c r="AK38" s="52" t="s">
        <v>47</v>
      </c>
      <c r="AL38" s="52" t="s">
        <v>47</v>
      </c>
      <c r="AM38" s="52" t="s">
        <v>47</v>
      </c>
      <c r="AN38" s="52" t="s">
        <v>47</v>
      </c>
      <c r="AO38" s="52" t="s">
        <v>47</v>
      </c>
      <c r="AP38" s="53" t="s">
        <v>64</v>
      </c>
      <c r="AQ38" s="52">
        <v>1</v>
      </c>
      <c r="AR38" s="52">
        <v>19</v>
      </c>
      <c r="AS38" s="52">
        <v>1</v>
      </c>
      <c r="AT38" s="53" t="s">
        <v>64</v>
      </c>
      <c r="AU38" s="53" t="s">
        <v>64</v>
      </c>
      <c r="AV38" s="53" t="s">
        <v>64</v>
      </c>
    </row>
    <row r="39" spans="1:48" ht="409.5">
      <c r="A39" s="54" t="s">
        <v>65</v>
      </c>
      <c r="B39" s="463" t="s">
        <v>3499</v>
      </c>
      <c r="C39" s="464"/>
      <c r="D39" s="464"/>
      <c r="E39" s="462"/>
      <c r="F39" s="463" t="s">
        <v>3500</v>
      </c>
      <c r="G39" s="464"/>
      <c r="H39" s="464"/>
      <c r="I39" s="464"/>
      <c r="J39" s="464"/>
      <c r="K39" s="462"/>
      <c r="L39" s="463" t="s">
        <v>3473</v>
      </c>
      <c r="M39" s="462"/>
      <c r="N39" s="463" t="s">
        <v>3460</v>
      </c>
      <c r="O39" s="462"/>
      <c r="P39" s="463" t="s">
        <v>3501</v>
      </c>
      <c r="Q39" s="464"/>
      <c r="R39" s="464"/>
      <c r="S39" s="464"/>
      <c r="T39" s="464"/>
      <c r="U39" s="462"/>
      <c r="V39" s="463" t="s">
        <v>3502</v>
      </c>
      <c r="W39" s="464"/>
      <c r="X39" s="464"/>
      <c r="Y39" s="464"/>
      <c r="Z39" s="464"/>
      <c r="AA39" s="464"/>
      <c r="AB39" s="464"/>
      <c r="AC39" s="462"/>
      <c r="AD39" s="463" t="s">
        <v>72</v>
      </c>
      <c r="AE39" s="462"/>
      <c r="AF39" s="463" t="s">
        <v>73</v>
      </c>
      <c r="AG39" s="462"/>
      <c r="AH39" s="463" t="s">
        <v>3463</v>
      </c>
      <c r="AI39" s="462"/>
      <c r="AJ39" s="50" t="s">
        <v>3464</v>
      </c>
      <c r="AK39" s="463" t="s">
        <v>1780</v>
      </c>
      <c r="AL39" s="462"/>
      <c r="AM39" s="463" t="s">
        <v>880</v>
      </c>
      <c r="AN39" s="462"/>
      <c r="AO39" s="50" t="s">
        <v>3503</v>
      </c>
      <c r="AP39" s="50" t="s">
        <v>3466</v>
      </c>
      <c r="AQ39" s="463" t="s">
        <v>3504</v>
      </c>
      <c r="AR39" s="462"/>
      <c r="AS39" s="50" t="s">
        <v>81</v>
      </c>
      <c r="AT39" s="50" t="s">
        <v>3468</v>
      </c>
      <c r="AU39" s="50"/>
      <c r="AV39" s="50" t="s">
        <v>3479</v>
      </c>
    </row>
    <row r="40" spans="1:48" ht="18">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row>
    <row r="41" spans="1:48" ht="12.75">
      <c r="A41" s="474"/>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row>
    <row r="42" spans="1:48" ht="27" customHeight="1">
      <c r="A42" s="441" t="s">
        <v>3505</v>
      </c>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2"/>
    </row>
    <row r="43" spans="1:48" ht="36">
      <c r="A43" s="54" t="s">
        <v>46</v>
      </c>
      <c r="B43" s="48">
        <v>578</v>
      </c>
      <c r="C43" s="48">
        <v>254</v>
      </c>
      <c r="D43" s="48">
        <v>295</v>
      </c>
      <c r="E43" s="48">
        <v>28</v>
      </c>
      <c r="F43" s="48">
        <v>0</v>
      </c>
      <c r="G43" s="48">
        <v>0</v>
      </c>
      <c r="H43" s="48">
        <v>1</v>
      </c>
      <c r="I43" s="48">
        <v>0.1</v>
      </c>
      <c r="J43" s="48">
        <v>0</v>
      </c>
      <c r="K43" s="48">
        <v>0</v>
      </c>
      <c r="L43" s="48">
        <v>0</v>
      </c>
      <c r="M43" s="48">
        <v>0</v>
      </c>
      <c r="N43" s="48">
        <v>0</v>
      </c>
      <c r="O43" s="48">
        <v>0</v>
      </c>
      <c r="P43" s="48">
        <v>3</v>
      </c>
      <c r="Q43" s="48">
        <v>0.5</v>
      </c>
      <c r="R43" s="48">
        <v>0</v>
      </c>
      <c r="S43" s="48">
        <v>0</v>
      </c>
      <c r="T43" s="48">
        <v>0</v>
      </c>
      <c r="U43" s="48">
        <v>0</v>
      </c>
      <c r="V43" s="48">
        <v>4</v>
      </c>
      <c r="W43" s="48">
        <v>0.6</v>
      </c>
      <c r="X43" s="196">
        <v>20</v>
      </c>
      <c r="Y43" s="48">
        <v>3.4</v>
      </c>
      <c r="Z43" s="48">
        <v>2</v>
      </c>
      <c r="AA43" s="48">
        <v>0.3</v>
      </c>
      <c r="AB43" s="48">
        <v>0</v>
      </c>
      <c r="AC43" s="48">
        <v>0</v>
      </c>
      <c r="AD43" s="48">
        <v>315</v>
      </c>
      <c r="AE43" s="48">
        <v>54.4</v>
      </c>
      <c r="AF43" s="48">
        <v>141</v>
      </c>
      <c r="AG43" s="48">
        <v>24.3</v>
      </c>
      <c r="AH43" s="48">
        <v>578</v>
      </c>
      <c r="AI43" s="48">
        <v>100</v>
      </c>
      <c r="AJ43" s="48">
        <v>4</v>
      </c>
      <c r="AK43" s="48">
        <v>0</v>
      </c>
      <c r="AL43" s="48">
        <v>0</v>
      </c>
      <c r="AM43" s="48">
        <v>1</v>
      </c>
      <c r="AN43" s="48">
        <v>0.1</v>
      </c>
      <c r="AO43" s="48">
        <v>9</v>
      </c>
      <c r="AP43" s="504"/>
      <c r="AQ43" s="475"/>
      <c r="AR43" s="475"/>
      <c r="AS43" s="475"/>
      <c r="AT43" s="475"/>
      <c r="AU43" s="475"/>
      <c r="AV43" s="470"/>
    </row>
    <row r="44" spans="1:48" ht="54">
      <c r="A44" s="54" t="s">
        <v>48</v>
      </c>
      <c r="B44" s="49">
        <v>605</v>
      </c>
      <c r="C44" s="49">
        <v>288</v>
      </c>
      <c r="D44" s="49">
        <v>290</v>
      </c>
      <c r="E44" s="49">
        <v>27</v>
      </c>
      <c r="F44" s="50">
        <v>0</v>
      </c>
      <c r="G44" s="50">
        <v>0</v>
      </c>
      <c r="H44" s="49">
        <v>0</v>
      </c>
      <c r="I44" s="50">
        <v>0</v>
      </c>
      <c r="J44" s="49">
        <v>0</v>
      </c>
      <c r="K44" s="50">
        <v>0</v>
      </c>
      <c r="L44" s="49">
        <v>0</v>
      </c>
      <c r="M44" s="50">
        <v>0</v>
      </c>
      <c r="N44" s="49">
        <v>0</v>
      </c>
      <c r="O44" s="50">
        <v>0</v>
      </c>
      <c r="P44" s="49">
        <v>1</v>
      </c>
      <c r="Q44" s="50">
        <v>0.17</v>
      </c>
      <c r="R44" s="49">
        <v>0</v>
      </c>
      <c r="S44" s="50">
        <v>0</v>
      </c>
      <c r="T44" s="49">
        <v>0</v>
      </c>
      <c r="U44" s="50">
        <v>0</v>
      </c>
      <c r="V44" s="49">
        <v>40</v>
      </c>
      <c r="W44" s="50">
        <v>7</v>
      </c>
      <c r="X44" s="49">
        <v>20</v>
      </c>
      <c r="Y44" s="50">
        <v>3</v>
      </c>
      <c r="Z44" s="49">
        <v>15</v>
      </c>
      <c r="AA44" s="50">
        <v>3</v>
      </c>
      <c r="AB44" s="49">
        <v>45</v>
      </c>
      <c r="AC44" s="50">
        <v>8</v>
      </c>
      <c r="AD44" s="49">
        <v>256</v>
      </c>
      <c r="AE44" s="50">
        <v>42</v>
      </c>
      <c r="AF44" s="49">
        <v>605</v>
      </c>
      <c r="AG44" s="50">
        <v>100</v>
      </c>
      <c r="AH44" s="49">
        <v>605</v>
      </c>
      <c r="AI44" s="50">
        <v>100</v>
      </c>
      <c r="AJ44" s="49">
        <v>4</v>
      </c>
      <c r="AK44" s="49">
        <v>0</v>
      </c>
      <c r="AL44" s="49">
        <v>0</v>
      </c>
      <c r="AM44" s="49">
        <v>1</v>
      </c>
      <c r="AN44" s="49">
        <v>1</v>
      </c>
      <c r="AO44" s="49">
        <v>14</v>
      </c>
      <c r="AP44" s="49" t="s">
        <v>49</v>
      </c>
      <c r="AQ44" s="49">
        <v>2</v>
      </c>
      <c r="AR44" s="49">
        <v>49</v>
      </c>
      <c r="AS44" s="50">
        <v>1</v>
      </c>
      <c r="AT44" s="49" t="s">
        <v>49</v>
      </c>
      <c r="AU44" s="49" t="s">
        <v>50</v>
      </c>
      <c r="AV44" s="49" t="s">
        <v>49</v>
      </c>
    </row>
    <row r="45" spans="1:48" ht="45">
      <c r="A45" s="122" t="s">
        <v>51</v>
      </c>
      <c r="B45" s="52">
        <v>27</v>
      </c>
      <c r="C45" s="52">
        <v>34</v>
      </c>
      <c r="D45" s="52">
        <v>-5</v>
      </c>
      <c r="E45" s="52">
        <v>-1</v>
      </c>
      <c r="F45" s="52">
        <v>0</v>
      </c>
      <c r="G45" s="52">
        <v>0</v>
      </c>
      <c r="H45" s="52">
        <v>-1</v>
      </c>
      <c r="I45" s="52">
        <v>0</v>
      </c>
      <c r="J45" s="52">
        <v>0</v>
      </c>
      <c r="K45" s="52">
        <v>0</v>
      </c>
      <c r="L45" s="52">
        <v>0</v>
      </c>
      <c r="M45" s="52">
        <v>0</v>
      </c>
      <c r="N45" s="52">
        <v>0</v>
      </c>
      <c r="O45" s="52">
        <v>0</v>
      </c>
      <c r="P45" s="52">
        <v>-2</v>
      </c>
      <c r="Q45" s="52">
        <v>-0.3</v>
      </c>
      <c r="R45" s="52">
        <v>0</v>
      </c>
      <c r="S45" s="52">
        <v>0</v>
      </c>
      <c r="T45" s="52">
        <v>0</v>
      </c>
      <c r="U45" s="52">
        <v>0</v>
      </c>
      <c r="V45" s="52">
        <v>36</v>
      </c>
      <c r="W45" s="52">
        <v>6.4</v>
      </c>
      <c r="X45" s="52">
        <v>0</v>
      </c>
      <c r="Y45" s="52">
        <v>-0.4</v>
      </c>
      <c r="Z45" s="52">
        <v>13</v>
      </c>
      <c r="AA45" s="52">
        <v>2.7</v>
      </c>
      <c r="AB45" s="52">
        <v>45</v>
      </c>
      <c r="AC45" s="52">
        <v>8</v>
      </c>
      <c r="AD45" s="52">
        <v>-59</v>
      </c>
      <c r="AE45" s="52">
        <v>-12</v>
      </c>
      <c r="AF45" s="52">
        <v>464</v>
      </c>
      <c r="AG45" s="52">
        <v>75.7</v>
      </c>
      <c r="AH45" s="52">
        <v>27</v>
      </c>
      <c r="AI45" s="52">
        <v>0</v>
      </c>
      <c r="AJ45" s="52">
        <v>0</v>
      </c>
      <c r="AK45" s="52">
        <v>0</v>
      </c>
      <c r="AL45" s="52">
        <v>0</v>
      </c>
      <c r="AM45" s="52">
        <v>0</v>
      </c>
      <c r="AN45" s="52">
        <v>0.9</v>
      </c>
      <c r="AO45" s="52">
        <v>5</v>
      </c>
      <c r="AP45" s="53" t="s">
        <v>64</v>
      </c>
      <c r="AQ45" s="52">
        <v>1</v>
      </c>
      <c r="AR45" s="52">
        <v>20</v>
      </c>
      <c r="AS45" s="52">
        <v>1</v>
      </c>
      <c r="AT45" s="53" t="s">
        <v>64</v>
      </c>
      <c r="AU45" s="52" t="s">
        <v>47</v>
      </c>
      <c r="AV45" s="53" t="s">
        <v>64</v>
      </c>
    </row>
    <row r="46" spans="1:48" ht="409.5">
      <c r="A46" s="54" t="s">
        <v>65</v>
      </c>
      <c r="B46" s="463" t="s">
        <v>3506</v>
      </c>
      <c r="C46" s="464"/>
      <c r="D46" s="464"/>
      <c r="E46" s="462"/>
      <c r="F46" s="463" t="s">
        <v>3507</v>
      </c>
      <c r="G46" s="464"/>
      <c r="H46" s="464"/>
      <c r="I46" s="464"/>
      <c r="J46" s="464"/>
      <c r="K46" s="462"/>
      <c r="L46" s="463" t="s">
        <v>3473</v>
      </c>
      <c r="M46" s="462"/>
      <c r="N46" s="463" t="s">
        <v>3460</v>
      </c>
      <c r="O46" s="462"/>
      <c r="P46" s="463" t="s">
        <v>3508</v>
      </c>
      <c r="Q46" s="464"/>
      <c r="R46" s="464"/>
      <c r="S46" s="464"/>
      <c r="T46" s="464"/>
      <c r="U46" s="462"/>
      <c r="V46" s="463" t="s">
        <v>3509</v>
      </c>
      <c r="W46" s="464"/>
      <c r="X46" s="464"/>
      <c r="Y46" s="464"/>
      <c r="Z46" s="464"/>
      <c r="AA46" s="464"/>
      <c r="AB46" s="464"/>
      <c r="AC46" s="462"/>
      <c r="AD46" s="463" t="s">
        <v>3476</v>
      </c>
      <c r="AE46" s="462"/>
      <c r="AF46" s="463" t="s">
        <v>73</v>
      </c>
      <c r="AG46" s="462"/>
      <c r="AH46" s="463" t="s">
        <v>3510</v>
      </c>
      <c r="AI46" s="462"/>
      <c r="AJ46" s="50" t="s">
        <v>3511</v>
      </c>
      <c r="AK46" s="463" t="s">
        <v>1780</v>
      </c>
      <c r="AL46" s="462"/>
      <c r="AM46" s="463" t="s">
        <v>880</v>
      </c>
      <c r="AN46" s="462"/>
      <c r="AO46" s="50" t="s">
        <v>3512</v>
      </c>
      <c r="AP46" s="50" t="s">
        <v>3466</v>
      </c>
      <c r="AQ46" s="463" t="s">
        <v>3513</v>
      </c>
      <c r="AR46" s="462"/>
      <c r="AS46" s="50" t="s">
        <v>81</v>
      </c>
      <c r="AT46" s="50" t="s">
        <v>3468</v>
      </c>
      <c r="AU46" s="50"/>
      <c r="AV46" s="50" t="s">
        <v>3479</v>
      </c>
    </row>
    <row r="47" spans="1:48" ht="18">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row>
    <row r="48" spans="1:48" ht="27.75" customHeight="1">
      <c r="A48" s="441" t="s">
        <v>3514</v>
      </c>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2"/>
    </row>
    <row r="49" spans="1:48" ht="36">
      <c r="A49" s="54" t="s">
        <v>46</v>
      </c>
      <c r="B49" s="48">
        <v>743</v>
      </c>
      <c r="C49" s="48">
        <v>310</v>
      </c>
      <c r="D49" s="48">
        <v>346</v>
      </c>
      <c r="E49" s="48">
        <v>87</v>
      </c>
      <c r="F49" s="48">
        <v>1</v>
      </c>
      <c r="G49" s="48">
        <v>0.1</v>
      </c>
      <c r="H49" s="48">
        <v>1</v>
      </c>
      <c r="I49" s="48">
        <v>0.1</v>
      </c>
      <c r="J49" s="48">
        <v>0</v>
      </c>
      <c r="K49" s="48">
        <v>0</v>
      </c>
      <c r="L49" s="48">
        <v>0</v>
      </c>
      <c r="M49" s="48">
        <v>0</v>
      </c>
      <c r="N49" s="48">
        <v>0</v>
      </c>
      <c r="O49" s="48">
        <v>0</v>
      </c>
      <c r="P49" s="48">
        <v>0</v>
      </c>
      <c r="Q49" s="48">
        <v>0</v>
      </c>
      <c r="R49" s="48">
        <v>0</v>
      </c>
      <c r="S49" s="48">
        <v>0</v>
      </c>
      <c r="T49" s="48">
        <v>0</v>
      </c>
      <c r="U49" s="48">
        <v>0</v>
      </c>
      <c r="V49" s="48">
        <v>0</v>
      </c>
      <c r="W49" s="48">
        <v>0</v>
      </c>
      <c r="X49" s="48">
        <v>3</v>
      </c>
      <c r="Y49" s="48">
        <v>0.4</v>
      </c>
      <c r="Z49" s="48">
        <v>2</v>
      </c>
      <c r="AA49" s="48">
        <v>0.3</v>
      </c>
      <c r="AB49" s="48">
        <v>743</v>
      </c>
      <c r="AC49" s="48">
        <v>100</v>
      </c>
      <c r="AD49" s="48">
        <v>420</v>
      </c>
      <c r="AE49" s="48">
        <v>5.7</v>
      </c>
      <c r="AF49" s="48">
        <v>597</v>
      </c>
      <c r="AG49" s="48">
        <v>80</v>
      </c>
      <c r="AH49" s="48">
        <v>743</v>
      </c>
      <c r="AI49" s="48">
        <v>100</v>
      </c>
      <c r="AJ49" s="48">
        <v>3</v>
      </c>
      <c r="AK49" s="48">
        <v>0</v>
      </c>
      <c r="AL49" s="48">
        <v>0</v>
      </c>
      <c r="AM49" s="48">
        <v>0.5</v>
      </c>
      <c r="AN49" s="48">
        <v>0</v>
      </c>
      <c r="AO49" s="48">
        <v>9</v>
      </c>
      <c r="AP49" s="504"/>
      <c r="AQ49" s="475"/>
      <c r="AR49" s="475"/>
      <c r="AS49" s="475"/>
      <c r="AT49" s="475"/>
      <c r="AU49" s="475"/>
      <c r="AV49" s="470"/>
    </row>
    <row r="50" spans="1:48" ht="54">
      <c r="A50" s="54" t="s">
        <v>48</v>
      </c>
      <c r="B50" s="49">
        <v>739</v>
      </c>
      <c r="C50" s="49">
        <v>320</v>
      </c>
      <c r="D50" s="49">
        <v>353</v>
      </c>
      <c r="E50" s="49">
        <v>66</v>
      </c>
      <c r="F50" s="50">
        <v>1</v>
      </c>
      <c r="G50" s="50">
        <v>1</v>
      </c>
      <c r="H50" s="49">
        <v>1</v>
      </c>
      <c r="I50" s="50">
        <v>1</v>
      </c>
      <c r="J50" s="49">
        <v>0</v>
      </c>
      <c r="K50" s="50">
        <v>0</v>
      </c>
      <c r="L50" s="49">
        <v>0</v>
      </c>
      <c r="M50" s="50">
        <v>0</v>
      </c>
      <c r="N50" s="49">
        <v>0</v>
      </c>
      <c r="O50" s="50">
        <v>0</v>
      </c>
      <c r="P50" s="49">
        <v>0</v>
      </c>
      <c r="Q50" s="50">
        <v>0</v>
      </c>
      <c r="R50" s="49">
        <v>0</v>
      </c>
      <c r="S50" s="50">
        <v>0</v>
      </c>
      <c r="T50" s="49">
        <v>1</v>
      </c>
      <c r="U50" s="50">
        <v>0.1</v>
      </c>
      <c r="V50" s="49">
        <v>95</v>
      </c>
      <c r="W50" s="50">
        <v>13</v>
      </c>
      <c r="X50" s="49">
        <v>10</v>
      </c>
      <c r="Y50" s="50">
        <v>1.4</v>
      </c>
      <c r="Z50" s="49">
        <v>5</v>
      </c>
      <c r="AA50" s="50">
        <v>0.7</v>
      </c>
      <c r="AB50" s="49">
        <v>30</v>
      </c>
      <c r="AC50" s="50">
        <v>4</v>
      </c>
      <c r="AD50" s="49">
        <v>485</v>
      </c>
      <c r="AE50" s="50">
        <v>66</v>
      </c>
      <c r="AF50" s="49">
        <v>739</v>
      </c>
      <c r="AG50" s="50">
        <v>100</v>
      </c>
      <c r="AH50" s="49">
        <v>739</v>
      </c>
      <c r="AI50" s="50">
        <v>100</v>
      </c>
      <c r="AJ50" s="49">
        <v>3</v>
      </c>
      <c r="AK50" s="49">
        <v>0</v>
      </c>
      <c r="AL50" s="49">
        <v>0</v>
      </c>
      <c r="AM50" s="49">
        <v>0.5</v>
      </c>
      <c r="AN50" s="49">
        <v>0</v>
      </c>
      <c r="AO50" s="49">
        <v>5</v>
      </c>
      <c r="AP50" s="49" t="s">
        <v>49</v>
      </c>
      <c r="AQ50" s="49">
        <v>1</v>
      </c>
      <c r="AR50" s="49">
        <v>27</v>
      </c>
      <c r="AS50" s="50">
        <v>1</v>
      </c>
      <c r="AT50" s="49" t="s">
        <v>49</v>
      </c>
      <c r="AU50" s="49" t="s">
        <v>49</v>
      </c>
      <c r="AV50" s="49" t="s">
        <v>49</v>
      </c>
    </row>
    <row r="51" spans="1:48" ht="45">
      <c r="A51" s="122" t="s">
        <v>51</v>
      </c>
      <c r="B51" s="52">
        <v>-4</v>
      </c>
      <c r="C51" s="52">
        <v>10</v>
      </c>
      <c r="D51" s="52">
        <v>7</v>
      </c>
      <c r="E51" s="52">
        <v>-21</v>
      </c>
      <c r="F51" s="52">
        <v>0</v>
      </c>
      <c r="G51" s="52">
        <v>0.9</v>
      </c>
      <c r="H51" s="52">
        <v>0</v>
      </c>
      <c r="I51" s="52">
        <v>0.9</v>
      </c>
      <c r="J51" s="52">
        <v>0</v>
      </c>
      <c r="K51" s="52">
        <v>0</v>
      </c>
      <c r="L51" s="52">
        <v>0</v>
      </c>
      <c r="M51" s="52">
        <v>0</v>
      </c>
      <c r="N51" s="52">
        <v>0</v>
      </c>
      <c r="O51" s="52">
        <v>0</v>
      </c>
      <c r="P51" s="52">
        <v>0</v>
      </c>
      <c r="Q51" s="52">
        <v>0</v>
      </c>
      <c r="R51" s="52">
        <v>0</v>
      </c>
      <c r="S51" s="52">
        <v>0</v>
      </c>
      <c r="T51" s="52">
        <v>1</v>
      </c>
      <c r="U51" s="52">
        <v>0</v>
      </c>
      <c r="V51" s="52">
        <v>95</v>
      </c>
      <c r="W51" s="52">
        <v>13</v>
      </c>
      <c r="X51" s="52">
        <v>7</v>
      </c>
      <c r="Y51" s="52">
        <v>1</v>
      </c>
      <c r="Z51" s="52">
        <v>3</v>
      </c>
      <c r="AA51" s="52">
        <v>0.4</v>
      </c>
      <c r="AB51" s="52">
        <v>-713</v>
      </c>
      <c r="AC51" s="52">
        <v>-96</v>
      </c>
      <c r="AD51" s="52">
        <v>65</v>
      </c>
      <c r="AE51" s="52">
        <v>60.3</v>
      </c>
      <c r="AF51" s="52">
        <v>142</v>
      </c>
      <c r="AG51" s="52">
        <v>20</v>
      </c>
      <c r="AH51" s="52">
        <v>-4</v>
      </c>
      <c r="AI51" s="52">
        <v>0</v>
      </c>
      <c r="AJ51" s="52">
        <v>0</v>
      </c>
      <c r="AK51" s="52">
        <v>0</v>
      </c>
      <c r="AL51" s="52">
        <v>0</v>
      </c>
      <c r="AM51" s="52">
        <v>0</v>
      </c>
      <c r="AN51" s="52">
        <v>0</v>
      </c>
      <c r="AO51" s="52">
        <v>-4</v>
      </c>
      <c r="AP51" s="53" t="s">
        <v>64</v>
      </c>
      <c r="AQ51" s="52">
        <v>1</v>
      </c>
      <c r="AR51" s="52">
        <v>27</v>
      </c>
      <c r="AS51" s="52">
        <v>1</v>
      </c>
      <c r="AT51" s="53" t="s">
        <v>64</v>
      </c>
      <c r="AU51" s="53" t="s">
        <v>64</v>
      </c>
      <c r="AV51" s="53" t="s">
        <v>64</v>
      </c>
    </row>
    <row r="52" spans="1:48" ht="409.5">
      <c r="A52" s="54" t="s">
        <v>65</v>
      </c>
      <c r="B52" s="463" t="s">
        <v>3515</v>
      </c>
      <c r="C52" s="464"/>
      <c r="D52" s="464"/>
      <c r="E52" s="462"/>
      <c r="F52" s="463" t="s">
        <v>3516</v>
      </c>
      <c r="G52" s="464"/>
      <c r="H52" s="464"/>
      <c r="I52" s="464"/>
      <c r="J52" s="464"/>
      <c r="K52" s="462"/>
      <c r="L52" s="463" t="s">
        <v>3473</v>
      </c>
      <c r="M52" s="462"/>
      <c r="N52" s="463" t="s">
        <v>3460</v>
      </c>
      <c r="O52" s="462"/>
      <c r="P52" s="463" t="s">
        <v>3517</v>
      </c>
      <c r="Q52" s="464"/>
      <c r="R52" s="464"/>
      <c r="S52" s="464"/>
      <c r="T52" s="464"/>
      <c r="U52" s="462"/>
      <c r="V52" s="463" t="s">
        <v>3518</v>
      </c>
      <c r="W52" s="464"/>
      <c r="X52" s="464"/>
      <c r="Y52" s="464"/>
      <c r="Z52" s="464"/>
      <c r="AA52" s="464"/>
      <c r="AB52" s="464"/>
      <c r="AC52" s="462"/>
      <c r="AD52" s="463" t="s">
        <v>72</v>
      </c>
      <c r="AE52" s="462"/>
      <c r="AF52" s="463" t="s">
        <v>73</v>
      </c>
      <c r="AG52" s="462"/>
      <c r="AH52" s="463" t="s">
        <v>3487</v>
      </c>
      <c r="AI52" s="462"/>
      <c r="AJ52" s="50" t="s">
        <v>3511</v>
      </c>
      <c r="AK52" s="463" t="s">
        <v>1780</v>
      </c>
      <c r="AL52" s="462"/>
      <c r="AM52" s="463" t="s">
        <v>880</v>
      </c>
      <c r="AN52" s="462"/>
      <c r="AO52" s="50" t="s">
        <v>3519</v>
      </c>
      <c r="AP52" s="50" t="s">
        <v>3466</v>
      </c>
      <c r="AQ52" s="463" t="s">
        <v>3520</v>
      </c>
      <c r="AR52" s="462"/>
      <c r="AS52" s="50" t="s">
        <v>81</v>
      </c>
      <c r="AT52" s="50" t="s">
        <v>3468</v>
      </c>
      <c r="AU52" s="50"/>
      <c r="AV52" s="50" t="s">
        <v>3479</v>
      </c>
    </row>
    <row r="53" spans="1:48" ht="18">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row>
    <row r="54" spans="1:48" ht="39" customHeight="1">
      <c r="A54" s="441" t="s">
        <v>3521</v>
      </c>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2"/>
    </row>
    <row r="55" spans="1:48" ht="36">
      <c r="A55" s="54" t="s">
        <v>46</v>
      </c>
      <c r="B55" s="48">
        <v>502</v>
      </c>
      <c r="C55" s="48">
        <v>190</v>
      </c>
      <c r="D55" s="48">
        <v>268</v>
      </c>
      <c r="E55" s="48">
        <v>44</v>
      </c>
      <c r="F55" s="48">
        <v>3</v>
      </c>
      <c r="G55" s="48">
        <v>0.5</v>
      </c>
      <c r="H55" s="48">
        <v>2</v>
      </c>
      <c r="I55" s="48">
        <v>0.3</v>
      </c>
      <c r="J55" s="48">
        <v>0</v>
      </c>
      <c r="K55" s="48">
        <v>0</v>
      </c>
      <c r="L55" s="48">
        <v>0</v>
      </c>
      <c r="M55" s="48">
        <v>0</v>
      </c>
      <c r="N55" s="48">
        <v>1</v>
      </c>
      <c r="O55" s="48">
        <v>0.1</v>
      </c>
      <c r="P55" s="48">
        <v>0</v>
      </c>
      <c r="Q55" s="48">
        <v>0</v>
      </c>
      <c r="R55" s="48">
        <v>0</v>
      </c>
      <c r="S55" s="48">
        <v>0</v>
      </c>
      <c r="T55" s="48">
        <v>0</v>
      </c>
      <c r="U55" s="48">
        <v>0</v>
      </c>
      <c r="V55" s="48">
        <v>268</v>
      </c>
      <c r="W55" s="48">
        <v>53</v>
      </c>
      <c r="X55" s="48">
        <v>12</v>
      </c>
      <c r="Y55" s="48">
        <v>2.2999999999999998</v>
      </c>
      <c r="Z55" s="48">
        <v>0</v>
      </c>
      <c r="AA55" s="48">
        <v>0</v>
      </c>
      <c r="AB55" s="48">
        <v>0</v>
      </c>
      <c r="AC55" s="48">
        <v>0</v>
      </c>
      <c r="AD55" s="48">
        <v>461</v>
      </c>
      <c r="AE55" s="48">
        <v>92</v>
      </c>
      <c r="AF55" s="48">
        <v>482</v>
      </c>
      <c r="AG55" s="48">
        <v>96</v>
      </c>
      <c r="AH55" s="48">
        <v>502</v>
      </c>
      <c r="AI55" s="48">
        <v>100</v>
      </c>
      <c r="AJ55" s="48">
        <v>5</v>
      </c>
      <c r="AK55" s="48">
        <v>0</v>
      </c>
      <c r="AL55" s="48">
        <v>0</v>
      </c>
      <c r="AM55" s="48">
        <v>1</v>
      </c>
      <c r="AN55" s="48">
        <v>1</v>
      </c>
      <c r="AO55" s="48">
        <v>6</v>
      </c>
      <c r="AP55" s="504"/>
      <c r="AQ55" s="475"/>
      <c r="AR55" s="475"/>
      <c r="AS55" s="475"/>
      <c r="AT55" s="475"/>
      <c r="AU55" s="475"/>
      <c r="AV55" s="470"/>
    </row>
    <row r="56" spans="1:48" ht="54">
      <c r="A56" s="54" t="s">
        <v>48</v>
      </c>
      <c r="B56" s="49">
        <v>545</v>
      </c>
      <c r="C56" s="49">
        <v>216</v>
      </c>
      <c r="D56" s="49">
        <v>279</v>
      </c>
      <c r="E56" s="49">
        <v>50</v>
      </c>
      <c r="F56" s="50">
        <v>4</v>
      </c>
      <c r="G56" s="50">
        <v>1</v>
      </c>
      <c r="H56" s="49">
        <v>2</v>
      </c>
      <c r="I56" s="50">
        <v>1</v>
      </c>
      <c r="J56" s="49">
        <v>0</v>
      </c>
      <c r="K56" s="50">
        <v>0</v>
      </c>
      <c r="L56" s="49">
        <v>0</v>
      </c>
      <c r="M56" s="50">
        <v>0</v>
      </c>
      <c r="N56" s="49">
        <v>1</v>
      </c>
      <c r="O56" s="50">
        <v>0.1</v>
      </c>
      <c r="P56" s="49">
        <v>0</v>
      </c>
      <c r="Q56" s="50">
        <v>0</v>
      </c>
      <c r="R56" s="49">
        <v>0</v>
      </c>
      <c r="S56" s="50">
        <v>0</v>
      </c>
      <c r="T56" s="49">
        <v>0</v>
      </c>
      <c r="U56" s="50">
        <v>0</v>
      </c>
      <c r="V56" s="49">
        <v>72</v>
      </c>
      <c r="W56" s="50">
        <v>14</v>
      </c>
      <c r="X56" s="49">
        <v>8</v>
      </c>
      <c r="Y56" s="50">
        <v>0</v>
      </c>
      <c r="Z56" s="49">
        <v>0</v>
      </c>
      <c r="AA56" s="50">
        <v>0</v>
      </c>
      <c r="AB56" s="49">
        <v>35</v>
      </c>
      <c r="AC56" s="50">
        <v>7</v>
      </c>
      <c r="AD56" s="49">
        <v>290</v>
      </c>
      <c r="AE56" s="50">
        <v>54</v>
      </c>
      <c r="AF56" s="49">
        <v>545</v>
      </c>
      <c r="AG56" s="50">
        <v>100</v>
      </c>
      <c r="AH56" s="49">
        <v>545</v>
      </c>
      <c r="AI56" s="50">
        <v>100</v>
      </c>
      <c r="AJ56" s="49">
        <v>4</v>
      </c>
      <c r="AK56" s="49">
        <v>0</v>
      </c>
      <c r="AL56" s="49">
        <v>0</v>
      </c>
      <c r="AM56" s="49">
        <v>1</v>
      </c>
      <c r="AN56" s="49">
        <v>1</v>
      </c>
      <c r="AO56" s="49">
        <v>6</v>
      </c>
      <c r="AP56" s="49" t="s">
        <v>49</v>
      </c>
      <c r="AQ56" s="49">
        <v>1</v>
      </c>
      <c r="AR56" s="49">
        <v>22</v>
      </c>
      <c r="AS56" s="50">
        <v>1</v>
      </c>
      <c r="AT56" s="49" t="s">
        <v>49</v>
      </c>
      <c r="AU56" s="49" t="s">
        <v>50</v>
      </c>
      <c r="AV56" s="49" t="s">
        <v>50</v>
      </c>
    </row>
    <row r="57" spans="1:48" ht="45">
      <c r="A57" s="122" t="s">
        <v>51</v>
      </c>
      <c r="B57" s="52">
        <v>43</v>
      </c>
      <c r="C57" s="52">
        <v>26</v>
      </c>
      <c r="D57" s="52">
        <v>11</v>
      </c>
      <c r="E57" s="52">
        <v>6</v>
      </c>
      <c r="F57" s="52">
        <v>1</v>
      </c>
      <c r="G57" s="52">
        <v>0.5</v>
      </c>
      <c r="H57" s="52">
        <v>0</v>
      </c>
      <c r="I57" s="52">
        <v>0.7</v>
      </c>
      <c r="J57" s="52">
        <v>0</v>
      </c>
      <c r="K57" s="52">
        <v>0</v>
      </c>
      <c r="L57" s="52">
        <v>0</v>
      </c>
      <c r="M57" s="52">
        <v>0</v>
      </c>
      <c r="N57" s="52">
        <v>0</v>
      </c>
      <c r="O57" s="52">
        <v>0</v>
      </c>
      <c r="P57" s="52">
        <v>0</v>
      </c>
      <c r="Q57" s="52">
        <v>0</v>
      </c>
      <c r="R57" s="52">
        <v>0</v>
      </c>
      <c r="S57" s="52">
        <v>0</v>
      </c>
      <c r="T57" s="52">
        <v>0</v>
      </c>
      <c r="U57" s="52">
        <v>0</v>
      </c>
      <c r="V57" s="52">
        <v>-196</v>
      </c>
      <c r="W57" s="52">
        <v>-39</v>
      </c>
      <c r="X57" s="52">
        <v>-4</v>
      </c>
      <c r="Y57" s="52">
        <v>-2.2999999999999998</v>
      </c>
      <c r="Z57" s="52">
        <v>0</v>
      </c>
      <c r="AA57" s="52">
        <v>0</v>
      </c>
      <c r="AB57" s="52">
        <v>35</v>
      </c>
      <c r="AC57" s="52">
        <v>7</v>
      </c>
      <c r="AD57" s="52">
        <v>-171</v>
      </c>
      <c r="AE57" s="52">
        <v>-38</v>
      </c>
      <c r="AF57" s="52">
        <v>63</v>
      </c>
      <c r="AG57" s="52">
        <v>4</v>
      </c>
      <c r="AH57" s="52">
        <v>43</v>
      </c>
      <c r="AI57" s="52">
        <v>0</v>
      </c>
      <c r="AJ57" s="52">
        <v>-1</v>
      </c>
      <c r="AK57" s="52">
        <v>0</v>
      </c>
      <c r="AL57" s="52">
        <v>0</v>
      </c>
      <c r="AM57" s="52">
        <v>0</v>
      </c>
      <c r="AN57" s="52">
        <v>0</v>
      </c>
      <c r="AO57" s="52">
        <v>0</v>
      </c>
      <c r="AP57" s="53" t="s">
        <v>64</v>
      </c>
      <c r="AQ57" s="52">
        <v>1</v>
      </c>
      <c r="AR57" s="52">
        <v>22</v>
      </c>
      <c r="AS57" s="52">
        <v>1</v>
      </c>
      <c r="AT57" s="53" t="s">
        <v>64</v>
      </c>
      <c r="AU57" s="52" t="s">
        <v>47</v>
      </c>
      <c r="AV57" s="52" t="s">
        <v>47</v>
      </c>
    </row>
    <row r="58" spans="1:48" ht="409.5">
      <c r="A58" s="54" t="s">
        <v>65</v>
      </c>
      <c r="B58" s="463" t="s">
        <v>3522</v>
      </c>
      <c r="C58" s="464"/>
      <c r="D58" s="464"/>
      <c r="E58" s="462"/>
      <c r="F58" s="463" t="s">
        <v>3523</v>
      </c>
      <c r="G58" s="464"/>
      <c r="H58" s="464"/>
      <c r="I58" s="464"/>
      <c r="J58" s="464"/>
      <c r="K58" s="462"/>
      <c r="L58" s="463" t="s">
        <v>3473</v>
      </c>
      <c r="M58" s="462"/>
      <c r="N58" s="463" t="s">
        <v>3524</v>
      </c>
      <c r="O58" s="462"/>
      <c r="P58" s="463" t="s">
        <v>3525</v>
      </c>
      <c r="Q58" s="464"/>
      <c r="R58" s="464"/>
      <c r="S58" s="464"/>
      <c r="T58" s="464"/>
      <c r="U58" s="462"/>
      <c r="V58" s="463" t="s">
        <v>3526</v>
      </c>
      <c r="W58" s="464"/>
      <c r="X58" s="464"/>
      <c r="Y58" s="464"/>
      <c r="Z58" s="464"/>
      <c r="AA58" s="464"/>
      <c r="AB58" s="464"/>
      <c r="AC58" s="462"/>
      <c r="AD58" s="463" t="s">
        <v>3476</v>
      </c>
      <c r="AE58" s="462"/>
      <c r="AF58" s="463" t="s">
        <v>73</v>
      </c>
      <c r="AG58" s="462"/>
      <c r="AH58" s="463" t="s">
        <v>3510</v>
      </c>
      <c r="AI58" s="462"/>
      <c r="AJ58" s="50" t="s">
        <v>3464</v>
      </c>
      <c r="AK58" s="463" t="s">
        <v>1780</v>
      </c>
      <c r="AL58" s="462"/>
      <c r="AM58" s="463" t="s">
        <v>880</v>
      </c>
      <c r="AN58" s="462"/>
      <c r="AO58" s="50" t="s">
        <v>3527</v>
      </c>
      <c r="AP58" s="50" t="s">
        <v>3466</v>
      </c>
      <c r="AQ58" s="463" t="s">
        <v>3528</v>
      </c>
      <c r="AR58" s="462"/>
      <c r="AS58" s="50" t="s">
        <v>81</v>
      </c>
      <c r="AT58" s="50" t="s">
        <v>3468</v>
      </c>
      <c r="AU58" s="50"/>
      <c r="AV58" s="50" t="s">
        <v>3469</v>
      </c>
    </row>
    <row r="59" spans="1:48" ht="18">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row>
    <row r="60" spans="1:48" ht="30" customHeight="1">
      <c r="A60" s="441" t="s">
        <v>3529</v>
      </c>
      <c r="B60" s="464"/>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2"/>
    </row>
    <row r="61" spans="1:48" ht="36">
      <c r="A61" s="54" t="s">
        <v>46</v>
      </c>
      <c r="B61" s="48">
        <v>871</v>
      </c>
      <c r="C61" s="48">
        <v>420</v>
      </c>
      <c r="D61" s="48">
        <v>371</v>
      </c>
      <c r="E61" s="48">
        <v>80</v>
      </c>
      <c r="F61" s="48">
        <v>3</v>
      </c>
      <c r="G61" s="48">
        <v>0.3</v>
      </c>
      <c r="H61" s="48">
        <v>3</v>
      </c>
      <c r="I61" s="48">
        <v>0.3</v>
      </c>
      <c r="J61" s="48">
        <v>0</v>
      </c>
      <c r="K61" s="48">
        <v>0</v>
      </c>
      <c r="L61" s="48">
        <v>3</v>
      </c>
      <c r="M61" s="48">
        <v>0.3</v>
      </c>
      <c r="N61" s="48">
        <v>0</v>
      </c>
      <c r="O61" s="48">
        <v>0</v>
      </c>
      <c r="P61" s="48">
        <v>1</v>
      </c>
      <c r="Q61" s="48">
        <v>0.1</v>
      </c>
      <c r="R61" s="48">
        <v>0</v>
      </c>
      <c r="S61" s="48">
        <v>0</v>
      </c>
      <c r="T61" s="48">
        <v>2</v>
      </c>
      <c r="U61" s="48">
        <v>0.2</v>
      </c>
      <c r="V61" s="48">
        <v>20</v>
      </c>
      <c r="W61" s="48">
        <v>2.2000000000000002</v>
      </c>
      <c r="X61" s="48">
        <v>24</v>
      </c>
      <c r="Y61" s="48">
        <v>2.7</v>
      </c>
      <c r="Z61" s="48">
        <v>0</v>
      </c>
      <c r="AA61" s="48">
        <v>0</v>
      </c>
      <c r="AB61" s="48">
        <v>0</v>
      </c>
      <c r="AC61" s="48">
        <v>0</v>
      </c>
      <c r="AD61" s="48">
        <v>415</v>
      </c>
      <c r="AE61" s="48">
        <v>47.4</v>
      </c>
      <c r="AF61" s="48">
        <v>851</v>
      </c>
      <c r="AG61" s="48">
        <v>97</v>
      </c>
      <c r="AH61" s="48">
        <v>871</v>
      </c>
      <c r="AI61" s="48">
        <v>100</v>
      </c>
      <c r="AJ61" s="48">
        <v>8</v>
      </c>
      <c r="AK61" s="48">
        <v>0</v>
      </c>
      <c r="AL61" s="48">
        <v>0</v>
      </c>
      <c r="AM61" s="48">
        <v>2</v>
      </c>
      <c r="AN61" s="48">
        <v>2</v>
      </c>
      <c r="AO61" s="48">
        <v>9</v>
      </c>
      <c r="AP61" s="504"/>
      <c r="AQ61" s="475"/>
      <c r="AR61" s="475"/>
      <c r="AS61" s="475"/>
      <c r="AT61" s="475"/>
      <c r="AU61" s="475"/>
      <c r="AV61" s="470"/>
    </row>
    <row r="62" spans="1:48" ht="54">
      <c r="A62" s="54" t="s">
        <v>48</v>
      </c>
      <c r="B62" s="49">
        <v>888</v>
      </c>
      <c r="C62" s="49">
        <v>460</v>
      </c>
      <c r="D62" s="49">
        <v>381</v>
      </c>
      <c r="E62" s="49">
        <v>48</v>
      </c>
      <c r="F62" s="50">
        <v>4</v>
      </c>
      <c r="G62" s="50">
        <v>1</v>
      </c>
      <c r="H62" s="49">
        <v>4</v>
      </c>
      <c r="I62" s="50">
        <v>1</v>
      </c>
      <c r="J62" s="49">
        <v>0</v>
      </c>
      <c r="K62" s="50">
        <v>0</v>
      </c>
      <c r="L62" s="49">
        <v>0</v>
      </c>
      <c r="M62" s="50">
        <v>0</v>
      </c>
      <c r="N62" s="49">
        <v>0</v>
      </c>
      <c r="O62" s="50">
        <v>0</v>
      </c>
      <c r="P62" s="49">
        <v>0</v>
      </c>
      <c r="Q62" s="50">
        <v>0</v>
      </c>
      <c r="R62" s="49">
        <v>0</v>
      </c>
      <c r="S62" s="50">
        <v>0</v>
      </c>
      <c r="T62" s="49">
        <v>0</v>
      </c>
      <c r="U62" s="50">
        <v>0</v>
      </c>
      <c r="V62" s="49">
        <v>91</v>
      </c>
      <c r="W62" s="50">
        <v>9</v>
      </c>
      <c r="X62" s="49">
        <v>34</v>
      </c>
      <c r="Y62" s="50">
        <v>3.8</v>
      </c>
      <c r="Z62" s="49">
        <v>5</v>
      </c>
      <c r="AA62" s="50">
        <v>0.5</v>
      </c>
      <c r="AB62" s="49">
        <v>160</v>
      </c>
      <c r="AC62" s="50">
        <v>18</v>
      </c>
      <c r="AD62" s="49">
        <v>429</v>
      </c>
      <c r="AE62" s="50">
        <v>48</v>
      </c>
      <c r="AF62" s="49">
        <v>888</v>
      </c>
      <c r="AG62" s="50">
        <v>100</v>
      </c>
      <c r="AH62" s="49">
        <v>888</v>
      </c>
      <c r="AI62" s="50">
        <v>100</v>
      </c>
      <c r="AJ62" s="49">
        <v>7</v>
      </c>
      <c r="AK62" s="49">
        <v>0</v>
      </c>
      <c r="AL62" s="49">
        <v>0</v>
      </c>
      <c r="AM62" s="49">
        <v>2</v>
      </c>
      <c r="AN62" s="49">
        <v>2</v>
      </c>
      <c r="AO62" s="49">
        <v>15</v>
      </c>
      <c r="AP62" s="49" t="s">
        <v>49</v>
      </c>
      <c r="AQ62" s="49">
        <v>3</v>
      </c>
      <c r="AR62" s="49">
        <v>64</v>
      </c>
      <c r="AS62" s="50">
        <v>1</v>
      </c>
      <c r="AT62" s="49" t="s">
        <v>49</v>
      </c>
      <c r="AU62" s="49" t="s">
        <v>50</v>
      </c>
      <c r="AV62" s="49" t="s">
        <v>49</v>
      </c>
    </row>
    <row r="63" spans="1:48" ht="45">
      <c r="A63" s="122" t="s">
        <v>51</v>
      </c>
      <c r="B63" s="52">
        <v>17</v>
      </c>
      <c r="C63" s="52">
        <v>40</v>
      </c>
      <c r="D63" s="52">
        <v>10</v>
      </c>
      <c r="E63" s="52">
        <v>-32</v>
      </c>
      <c r="F63" s="52">
        <v>1</v>
      </c>
      <c r="G63" s="52">
        <v>0.7</v>
      </c>
      <c r="H63" s="52">
        <v>1</v>
      </c>
      <c r="I63" s="52">
        <v>0.7</v>
      </c>
      <c r="J63" s="52">
        <v>0</v>
      </c>
      <c r="K63" s="52">
        <v>0</v>
      </c>
      <c r="L63" s="52">
        <v>-3</v>
      </c>
      <c r="M63" s="52">
        <v>0</v>
      </c>
      <c r="N63" s="52">
        <v>0</v>
      </c>
      <c r="O63" s="52">
        <v>0</v>
      </c>
      <c r="P63" s="52">
        <v>-1</v>
      </c>
      <c r="Q63" s="52">
        <v>-0.1</v>
      </c>
      <c r="R63" s="52">
        <v>0</v>
      </c>
      <c r="S63" s="52">
        <v>0</v>
      </c>
      <c r="T63" s="52">
        <v>-2</v>
      </c>
      <c r="U63" s="52">
        <v>0</v>
      </c>
      <c r="V63" s="52">
        <v>71</v>
      </c>
      <c r="W63" s="52">
        <v>6.8</v>
      </c>
      <c r="X63" s="52">
        <v>10</v>
      </c>
      <c r="Y63" s="52">
        <v>1.1000000000000001</v>
      </c>
      <c r="Z63" s="52">
        <v>5</v>
      </c>
      <c r="AA63" s="52">
        <v>0.5</v>
      </c>
      <c r="AB63" s="52">
        <v>160</v>
      </c>
      <c r="AC63" s="52">
        <v>18</v>
      </c>
      <c r="AD63" s="52">
        <v>14</v>
      </c>
      <c r="AE63" s="52">
        <v>0.6</v>
      </c>
      <c r="AF63" s="52">
        <v>37</v>
      </c>
      <c r="AG63" s="52">
        <v>3</v>
      </c>
      <c r="AH63" s="52">
        <v>17</v>
      </c>
      <c r="AI63" s="52">
        <v>0</v>
      </c>
      <c r="AJ63" s="52">
        <v>-1</v>
      </c>
      <c r="AK63" s="52">
        <v>0</v>
      </c>
      <c r="AL63" s="52">
        <v>0</v>
      </c>
      <c r="AM63" s="52">
        <v>0</v>
      </c>
      <c r="AN63" s="52">
        <v>0</v>
      </c>
      <c r="AO63" s="52">
        <v>6</v>
      </c>
      <c r="AP63" s="53" t="s">
        <v>64</v>
      </c>
      <c r="AQ63" s="52">
        <v>1</v>
      </c>
      <c r="AR63" s="52">
        <v>23</v>
      </c>
      <c r="AS63" s="52">
        <v>1</v>
      </c>
      <c r="AT63" s="53" t="s">
        <v>64</v>
      </c>
      <c r="AU63" s="52" t="s">
        <v>47</v>
      </c>
      <c r="AV63" s="53" t="s">
        <v>64</v>
      </c>
    </row>
    <row r="64" spans="1:48" ht="409.5">
      <c r="A64" s="54" t="s">
        <v>65</v>
      </c>
      <c r="B64" s="463" t="s">
        <v>3530</v>
      </c>
      <c r="C64" s="464"/>
      <c r="D64" s="464"/>
      <c r="E64" s="462"/>
      <c r="F64" s="463" t="s">
        <v>3531</v>
      </c>
      <c r="G64" s="464"/>
      <c r="H64" s="464"/>
      <c r="I64" s="464"/>
      <c r="J64" s="464"/>
      <c r="K64" s="462"/>
      <c r="L64" s="463" t="s">
        <v>3532</v>
      </c>
      <c r="M64" s="462"/>
      <c r="N64" s="463" t="s">
        <v>3460</v>
      </c>
      <c r="O64" s="462"/>
      <c r="P64" s="463" t="s">
        <v>3533</v>
      </c>
      <c r="Q64" s="464"/>
      <c r="R64" s="464"/>
      <c r="S64" s="464"/>
      <c r="T64" s="464"/>
      <c r="U64" s="462"/>
      <c r="V64" s="463" t="s">
        <v>3534</v>
      </c>
      <c r="W64" s="464"/>
      <c r="X64" s="464"/>
      <c r="Y64" s="464"/>
      <c r="Z64" s="464"/>
      <c r="AA64" s="464"/>
      <c r="AB64" s="464"/>
      <c r="AC64" s="462"/>
      <c r="AD64" s="463" t="s">
        <v>72</v>
      </c>
      <c r="AE64" s="462"/>
      <c r="AF64" s="463" t="s">
        <v>73</v>
      </c>
      <c r="AG64" s="462"/>
      <c r="AH64" s="463" t="s">
        <v>3510</v>
      </c>
      <c r="AI64" s="462"/>
      <c r="AJ64" s="50" t="s">
        <v>3464</v>
      </c>
      <c r="AK64" s="463" t="s">
        <v>1780</v>
      </c>
      <c r="AL64" s="462"/>
      <c r="AM64" s="463" t="s">
        <v>673</v>
      </c>
      <c r="AN64" s="462"/>
      <c r="AO64" s="50" t="s">
        <v>3535</v>
      </c>
      <c r="AP64" s="50" t="s">
        <v>3466</v>
      </c>
      <c r="AQ64" s="463" t="s">
        <v>3536</v>
      </c>
      <c r="AR64" s="462"/>
      <c r="AS64" s="50" t="s">
        <v>81</v>
      </c>
      <c r="AT64" s="50" t="s">
        <v>3468</v>
      </c>
      <c r="AU64" s="50"/>
      <c r="AV64" s="50" t="s">
        <v>3479</v>
      </c>
    </row>
    <row r="65" spans="1:48" ht="18">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row>
    <row r="66" spans="1:48" ht="35.25" customHeight="1">
      <c r="A66" s="441" t="s">
        <v>3537</v>
      </c>
      <c r="B66" s="464"/>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2"/>
    </row>
    <row r="67" spans="1:48" ht="36">
      <c r="A67" s="54" t="s">
        <v>46</v>
      </c>
      <c r="B67" s="48">
        <v>1548</v>
      </c>
      <c r="C67" s="48">
        <v>652</v>
      </c>
      <c r="D67" s="48">
        <v>738</v>
      </c>
      <c r="E67" s="48">
        <v>158</v>
      </c>
      <c r="F67" s="48">
        <v>6</v>
      </c>
      <c r="G67" s="48">
        <v>0.3</v>
      </c>
      <c r="H67" s="48">
        <v>6</v>
      </c>
      <c r="I67" s="48">
        <v>0.3</v>
      </c>
      <c r="J67" s="48">
        <v>0</v>
      </c>
      <c r="K67" s="48">
        <v>0</v>
      </c>
      <c r="L67" s="48">
        <v>13</v>
      </c>
      <c r="M67" s="48">
        <v>0.83</v>
      </c>
      <c r="N67" s="48">
        <v>0</v>
      </c>
      <c r="O67" s="48">
        <v>0</v>
      </c>
      <c r="P67" s="48">
        <v>2</v>
      </c>
      <c r="Q67" s="48">
        <v>0.1</v>
      </c>
      <c r="R67" s="48">
        <v>0</v>
      </c>
      <c r="S67" s="48">
        <v>0</v>
      </c>
      <c r="T67" s="48">
        <v>0</v>
      </c>
      <c r="U67" s="48">
        <v>0</v>
      </c>
      <c r="V67" s="48">
        <v>50</v>
      </c>
      <c r="W67" s="48">
        <v>3.2000000000000001E-2</v>
      </c>
      <c r="X67" s="48">
        <v>8</v>
      </c>
      <c r="Y67" s="48">
        <v>0.5</v>
      </c>
      <c r="Z67" s="48">
        <v>12</v>
      </c>
      <c r="AA67" s="48">
        <v>0.8</v>
      </c>
      <c r="AB67" s="48">
        <v>1548</v>
      </c>
      <c r="AC67" s="48">
        <v>1</v>
      </c>
      <c r="AD67" s="48">
        <v>1006</v>
      </c>
      <c r="AE67" s="48">
        <v>0.65</v>
      </c>
      <c r="AF67" s="48">
        <v>856</v>
      </c>
      <c r="AG67" s="48">
        <v>0.55000000000000004</v>
      </c>
      <c r="AH67" s="48">
        <v>1548</v>
      </c>
      <c r="AI67" s="48">
        <v>100</v>
      </c>
      <c r="AJ67" s="48">
        <v>4</v>
      </c>
      <c r="AK67" s="48">
        <v>2</v>
      </c>
      <c r="AL67" s="48">
        <v>1.6</v>
      </c>
      <c r="AM67" s="48">
        <v>0</v>
      </c>
      <c r="AN67" s="48">
        <v>0</v>
      </c>
      <c r="AO67" s="48">
        <v>14</v>
      </c>
      <c r="AP67" s="504"/>
      <c r="AQ67" s="475"/>
      <c r="AR67" s="475"/>
      <c r="AS67" s="475"/>
      <c r="AT67" s="475"/>
      <c r="AU67" s="475"/>
      <c r="AV67" s="470"/>
    </row>
    <row r="68" spans="1:48" ht="54">
      <c r="A68" s="54" t="s">
        <v>48</v>
      </c>
      <c r="B68" s="49">
        <v>1599</v>
      </c>
      <c r="C68" s="49">
        <v>703</v>
      </c>
      <c r="D68" s="49">
        <v>736</v>
      </c>
      <c r="E68" s="49">
        <v>160</v>
      </c>
      <c r="F68" s="50">
        <v>2</v>
      </c>
      <c r="G68" s="50">
        <v>1</v>
      </c>
      <c r="H68" s="49">
        <v>1</v>
      </c>
      <c r="I68" s="50">
        <v>1</v>
      </c>
      <c r="J68" s="49">
        <v>0</v>
      </c>
      <c r="K68" s="50">
        <v>0</v>
      </c>
      <c r="L68" s="49">
        <v>0</v>
      </c>
      <c r="M68" s="50">
        <v>0</v>
      </c>
      <c r="N68" s="49">
        <v>0</v>
      </c>
      <c r="O68" s="50">
        <v>0</v>
      </c>
      <c r="P68" s="49">
        <v>1</v>
      </c>
      <c r="Q68" s="50">
        <v>0.06</v>
      </c>
      <c r="R68" s="49">
        <v>0</v>
      </c>
      <c r="S68" s="50">
        <v>0</v>
      </c>
      <c r="T68" s="49">
        <v>0</v>
      </c>
      <c r="U68" s="50">
        <v>0</v>
      </c>
      <c r="V68" s="49">
        <v>125</v>
      </c>
      <c r="W68" s="50">
        <v>7.8</v>
      </c>
      <c r="X68" s="49">
        <v>0</v>
      </c>
      <c r="Y68" s="50">
        <v>0</v>
      </c>
      <c r="Z68" s="49">
        <v>2</v>
      </c>
      <c r="AA68" s="50">
        <v>0.12</v>
      </c>
      <c r="AB68" s="49">
        <v>425</v>
      </c>
      <c r="AC68" s="50">
        <v>27</v>
      </c>
      <c r="AD68" s="49">
        <v>661</v>
      </c>
      <c r="AE68" s="50">
        <v>41</v>
      </c>
      <c r="AF68" s="49">
        <v>1599</v>
      </c>
      <c r="AG68" s="50">
        <v>100</v>
      </c>
      <c r="AH68" s="49">
        <v>1599</v>
      </c>
      <c r="AI68" s="50">
        <v>100</v>
      </c>
      <c r="AJ68" s="49">
        <v>6</v>
      </c>
      <c r="AK68" s="49">
        <v>2</v>
      </c>
      <c r="AL68" s="49">
        <v>1</v>
      </c>
      <c r="AM68" s="49">
        <v>0</v>
      </c>
      <c r="AN68" s="49">
        <v>0</v>
      </c>
      <c r="AO68" s="49">
        <v>14</v>
      </c>
      <c r="AP68" s="49" t="s">
        <v>49</v>
      </c>
      <c r="AQ68" s="49">
        <v>4</v>
      </c>
      <c r="AR68" s="49">
        <v>89</v>
      </c>
      <c r="AS68" s="50">
        <v>1</v>
      </c>
      <c r="AT68" s="49" t="s">
        <v>49</v>
      </c>
      <c r="AU68" s="49" t="s">
        <v>49</v>
      </c>
      <c r="AV68" s="49" t="s">
        <v>50</v>
      </c>
    </row>
    <row r="69" spans="1:48" ht="45">
      <c r="A69" s="122" t="s">
        <v>51</v>
      </c>
      <c r="B69" s="52">
        <v>51</v>
      </c>
      <c r="C69" s="52">
        <v>51</v>
      </c>
      <c r="D69" s="52">
        <v>-2</v>
      </c>
      <c r="E69" s="52">
        <v>2</v>
      </c>
      <c r="F69" s="52">
        <v>-4</v>
      </c>
      <c r="G69" s="52">
        <v>0.7</v>
      </c>
      <c r="H69" s="52">
        <v>-5</v>
      </c>
      <c r="I69" s="52">
        <v>0.7</v>
      </c>
      <c r="J69" s="52">
        <v>0</v>
      </c>
      <c r="K69" s="52">
        <v>0</v>
      </c>
      <c r="L69" s="52">
        <v>-13</v>
      </c>
      <c r="M69" s="52">
        <v>-1</v>
      </c>
      <c r="N69" s="52">
        <v>0</v>
      </c>
      <c r="O69" s="52">
        <v>0</v>
      </c>
      <c r="P69" s="52">
        <v>-1</v>
      </c>
      <c r="Q69" s="52">
        <v>0</v>
      </c>
      <c r="R69" s="52">
        <v>0</v>
      </c>
      <c r="S69" s="52">
        <v>0</v>
      </c>
      <c r="T69" s="52">
        <v>0</v>
      </c>
      <c r="U69" s="52">
        <v>0</v>
      </c>
      <c r="V69" s="52">
        <v>75</v>
      </c>
      <c r="W69" s="52">
        <v>7.77</v>
      </c>
      <c r="X69" s="52">
        <v>-8</v>
      </c>
      <c r="Y69" s="52">
        <v>-0.5</v>
      </c>
      <c r="Z69" s="52">
        <v>-10</v>
      </c>
      <c r="AA69" s="52">
        <v>-0.68</v>
      </c>
      <c r="AB69" s="52">
        <v>-1123</v>
      </c>
      <c r="AC69" s="52">
        <v>26</v>
      </c>
      <c r="AD69" s="52">
        <v>-345</v>
      </c>
      <c r="AE69" s="52">
        <v>40.4</v>
      </c>
      <c r="AF69" s="52">
        <v>743</v>
      </c>
      <c r="AG69" s="52">
        <v>99.45</v>
      </c>
      <c r="AH69" s="52">
        <v>51</v>
      </c>
      <c r="AI69" s="52">
        <v>0</v>
      </c>
      <c r="AJ69" s="52">
        <v>2</v>
      </c>
      <c r="AK69" s="52">
        <v>0</v>
      </c>
      <c r="AL69" s="52">
        <v>-0.6</v>
      </c>
      <c r="AM69" s="52">
        <v>0</v>
      </c>
      <c r="AN69" s="52">
        <v>0</v>
      </c>
      <c r="AO69" s="52">
        <v>0</v>
      </c>
      <c r="AP69" s="53" t="s">
        <v>64</v>
      </c>
      <c r="AQ69" s="52">
        <v>4</v>
      </c>
      <c r="AR69" s="52">
        <v>89</v>
      </c>
      <c r="AS69" s="52">
        <v>1</v>
      </c>
      <c r="AT69" s="53" t="s">
        <v>64</v>
      </c>
      <c r="AU69" s="53" t="s">
        <v>64</v>
      </c>
      <c r="AV69" s="52" t="s">
        <v>47</v>
      </c>
    </row>
    <row r="70" spans="1:48" ht="409.5">
      <c r="A70" s="54" t="s">
        <v>65</v>
      </c>
      <c r="B70" s="463" t="s">
        <v>3538</v>
      </c>
      <c r="C70" s="464"/>
      <c r="D70" s="464"/>
      <c r="E70" s="462"/>
      <c r="F70" s="463" t="s">
        <v>3539</v>
      </c>
      <c r="G70" s="464"/>
      <c r="H70" s="464"/>
      <c r="I70" s="464"/>
      <c r="J70" s="464"/>
      <c r="K70" s="462"/>
      <c r="L70" s="463" t="s">
        <v>3532</v>
      </c>
      <c r="M70" s="462"/>
      <c r="N70" s="463" t="s">
        <v>3460</v>
      </c>
      <c r="O70" s="462"/>
      <c r="P70" s="463" t="s">
        <v>3508</v>
      </c>
      <c r="Q70" s="464"/>
      <c r="R70" s="464"/>
      <c r="S70" s="464"/>
      <c r="T70" s="464"/>
      <c r="U70" s="462"/>
      <c r="V70" s="463" t="s">
        <v>3540</v>
      </c>
      <c r="W70" s="464"/>
      <c r="X70" s="464"/>
      <c r="Y70" s="464"/>
      <c r="Z70" s="464"/>
      <c r="AA70" s="464"/>
      <c r="AB70" s="464"/>
      <c r="AC70" s="462"/>
      <c r="AD70" s="463" t="s">
        <v>3476</v>
      </c>
      <c r="AE70" s="462"/>
      <c r="AF70" s="463" t="s">
        <v>73</v>
      </c>
      <c r="AG70" s="462"/>
      <c r="AH70" s="463" t="s">
        <v>3510</v>
      </c>
      <c r="AI70" s="462"/>
      <c r="AJ70" s="50" t="s">
        <v>3541</v>
      </c>
      <c r="AK70" s="463" t="s">
        <v>3542</v>
      </c>
      <c r="AL70" s="462"/>
      <c r="AM70" s="463" t="s">
        <v>3494</v>
      </c>
      <c r="AN70" s="462"/>
      <c r="AO70" s="50" t="s">
        <v>3543</v>
      </c>
      <c r="AP70" s="50" t="s">
        <v>3466</v>
      </c>
      <c r="AQ70" s="463" t="s">
        <v>3544</v>
      </c>
      <c r="AR70" s="462"/>
      <c r="AS70" s="50" t="s">
        <v>81</v>
      </c>
      <c r="AT70" s="50" t="s">
        <v>3468</v>
      </c>
      <c r="AU70" s="50"/>
      <c r="AV70" s="50" t="s">
        <v>3469</v>
      </c>
    </row>
    <row r="71" spans="1:48" ht="35.25" customHeight="1">
      <c r="A71" s="441" t="s">
        <v>3545</v>
      </c>
      <c r="B71" s="464"/>
      <c r="C71" s="464"/>
      <c r="D71" s="464"/>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2"/>
    </row>
    <row r="72" spans="1:48" ht="36">
      <c r="A72" s="54" t="s">
        <v>46</v>
      </c>
      <c r="B72" s="48">
        <v>1497</v>
      </c>
      <c r="C72" s="48">
        <v>718</v>
      </c>
      <c r="D72" s="48">
        <v>696</v>
      </c>
      <c r="E72" s="48">
        <v>83</v>
      </c>
      <c r="F72" s="48">
        <v>5</v>
      </c>
      <c r="G72" s="48">
        <v>0.33</v>
      </c>
      <c r="H72" s="48">
        <v>2</v>
      </c>
      <c r="I72" s="48">
        <v>0.13</v>
      </c>
      <c r="J72" s="48">
        <v>0</v>
      </c>
      <c r="K72" s="48">
        <v>0</v>
      </c>
      <c r="L72" s="48">
        <v>1</v>
      </c>
      <c r="M72" s="48">
        <v>0.06</v>
      </c>
      <c r="N72" s="48">
        <v>0</v>
      </c>
      <c r="O72" s="48">
        <v>0</v>
      </c>
      <c r="P72" s="48">
        <v>0</v>
      </c>
      <c r="Q72" s="48">
        <v>0</v>
      </c>
      <c r="R72" s="48">
        <v>0</v>
      </c>
      <c r="S72" s="48">
        <v>0</v>
      </c>
      <c r="T72" s="48">
        <v>0</v>
      </c>
      <c r="U72" s="48">
        <v>0</v>
      </c>
      <c r="V72" s="48">
        <v>0</v>
      </c>
      <c r="W72" s="48">
        <v>0</v>
      </c>
      <c r="X72" s="48">
        <v>12</v>
      </c>
      <c r="Y72" s="48">
        <v>8.0000000000000002E-3</v>
      </c>
      <c r="Z72" s="48">
        <v>4</v>
      </c>
      <c r="AA72" s="48">
        <v>0.3</v>
      </c>
      <c r="AB72" s="48">
        <v>0</v>
      </c>
      <c r="AC72" s="48">
        <v>0</v>
      </c>
      <c r="AD72" s="48">
        <v>710</v>
      </c>
      <c r="AE72" s="48">
        <v>0.47</v>
      </c>
      <c r="AF72" s="48">
        <v>1497</v>
      </c>
      <c r="AG72" s="48">
        <v>100</v>
      </c>
      <c r="AH72" s="48">
        <v>1497</v>
      </c>
      <c r="AI72" s="48">
        <v>100</v>
      </c>
      <c r="AJ72" s="48">
        <v>8</v>
      </c>
      <c r="AK72" s="48">
        <v>0</v>
      </c>
      <c r="AL72" s="48">
        <v>0</v>
      </c>
      <c r="AM72" s="48">
        <v>2</v>
      </c>
      <c r="AN72" s="48">
        <v>2</v>
      </c>
      <c r="AO72" s="48">
        <v>16</v>
      </c>
      <c r="AP72" s="504"/>
      <c r="AQ72" s="475"/>
      <c r="AR72" s="475"/>
      <c r="AS72" s="475"/>
      <c r="AT72" s="475"/>
      <c r="AU72" s="475"/>
      <c r="AV72" s="470"/>
    </row>
    <row r="73" spans="1:48" ht="54">
      <c r="A73" s="54" t="s">
        <v>48</v>
      </c>
      <c r="B73" s="49">
        <v>1566</v>
      </c>
      <c r="C73" s="49">
        <v>771</v>
      </c>
      <c r="D73" s="49">
        <v>730</v>
      </c>
      <c r="E73" s="49">
        <v>65</v>
      </c>
      <c r="F73" s="50">
        <v>4</v>
      </c>
      <c r="G73" s="50">
        <v>1</v>
      </c>
      <c r="H73" s="49">
        <v>4</v>
      </c>
      <c r="I73" s="50">
        <v>1</v>
      </c>
      <c r="J73" s="49">
        <v>0</v>
      </c>
      <c r="K73" s="50">
        <v>0</v>
      </c>
      <c r="L73" s="49">
        <v>0</v>
      </c>
      <c r="M73" s="50">
        <v>0</v>
      </c>
      <c r="N73" s="49">
        <v>0</v>
      </c>
      <c r="O73" s="50">
        <v>0</v>
      </c>
      <c r="P73" s="49">
        <v>0</v>
      </c>
      <c r="Q73" s="50">
        <v>0</v>
      </c>
      <c r="R73" s="49">
        <v>0</v>
      </c>
      <c r="S73" s="50">
        <v>0</v>
      </c>
      <c r="T73" s="49">
        <v>0</v>
      </c>
      <c r="U73" s="50">
        <v>0</v>
      </c>
      <c r="V73" s="49">
        <v>210</v>
      </c>
      <c r="W73" s="50">
        <v>13.4</v>
      </c>
      <c r="X73" s="49">
        <v>0</v>
      </c>
      <c r="Y73" s="50">
        <v>0</v>
      </c>
      <c r="Z73" s="49">
        <v>5</v>
      </c>
      <c r="AA73" s="50">
        <v>0.3</v>
      </c>
      <c r="AB73" s="49">
        <v>75</v>
      </c>
      <c r="AC73" s="50">
        <v>5</v>
      </c>
      <c r="AD73" s="49">
        <v>673</v>
      </c>
      <c r="AE73" s="50">
        <v>43</v>
      </c>
      <c r="AF73" s="49">
        <v>1566</v>
      </c>
      <c r="AG73" s="50">
        <v>100</v>
      </c>
      <c r="AH73" s="49">
        <v>1566</v>
      </c>
      <c r="AI73" s="50">
        <v>100</v>
      </c>
      <c r="AJ73" s="49">
        <v>9</v>
      </c>
      <c r="AK73" s="49">
        <v>0</v>
      </c>
      <c r="AL73" s="49">
        <v>0</v>
      </c>
      <c r="AM73" s="49">
        <v>2</v>
      </c>
      <c r="AN73" s="49">
        <v>2</v>
      </c>
      <c r="AO73" s="49">
        <v>22</v>
      </c>
      <c r="AP73" s="49" t="s">
        <v>49</v>
      </c>
      <c r="AQ73" s="49">
        <v>3</v>
      </c>
      <c r="AR73" s="49">
        <v>81</v>
      </c>
      <c r="AS73" s="50">
        <v>1</v>
      </c>
      <c r="AT73" s="49" t="s">
        <v>49</v>
      </c>
      <c r="AU73" s="49" t="s">
        <v>50</v>
      </c>
      <c r="AV73" s="49" t="s">
        <v>49</v>
      </c>
    </row>
    <row r="74" spans="1:48" ht="45">
      <c r="A74" s="122" t="s">
        <v>51</v>
      </c>
      <c r="B74" s="52">
        <v>69</v>
      </c>
      <c r="C74" s="52">
        <v>53</v>
      </c>
      <c r="D74" s="52">
        <v>34</v>
      </c>
      <c r="E74" s="52">
        <v>-18</v>
      </c>
      <c r="F74" s="52">
        <v>-1</v>
      </c>
      <c r="G74" s="52">
        <v>0.67</v>
      </c>
      <c r="H74" s="52">
        <v>2</v>
      </c>
      <c r="I74" s="52">
        <v>0.9</v>
      </c>
      <c r="J74" s="52">
        <v>0</v>
      </c>
      <c r="K74" s="52">
        <v>0</v>
      </c>
      <c r="L74" s="52">
        <v>-1</v>
      </c>
      <c r="M74" s="52">
        <v>0</v>
      </c>
      <c r="N74" s="52">
        <v>0</v>
      </c>
      <c r="O74" s="52">
        <v>0</v>
      </c>
      <c r="P74" s="52">
        <v>0</v>
      </c>
      <c r="Q74" s="52">
        <v>0</v>
      </c>
      <c r="R74" s="52">
        <v>0</v>
      </c>
      <c r="S74" s="52">
        <v>0</v>
      </c>
      <c r="T74" s="52">
        <v>0</v>
      </c>
      <c r="U74" s="52">
        <v>0</v>
      </c>
      <c r="V74" s="52">
        <v>210</v>
      </c>
      <c r="W74" s="52">
        <v>13.4</v>
      </c>
      <c r="X74" s="52">
        <v>-12</v>
      </c>
      <c r="Y74" s="52">
        <v>-0.01</v>
      </c>
      <c r="Z74" s="52">
        <v>1</v>
      </c>
      <c r="AA74" s="52">
        <v>0</v>
      </c>
      <c r="AB74" s="52">
        <v>75</v>
      </c>
      <c r="AC74" s="52">
        <v>5</v>
      </c>
      <c r="AD74" s="52">
        <v>-37</v>
      </c>
      <c r="AE74" s="52">
        <v>42.5</v>
      </c>
      <c r="AF74" s="52">
        <v>69</v>
      </c>
      <c r="AG74" s="52">
        <v>0</v>
      </c>
      <c r="AH74" s="52">
        <v>69</v>
      </c>
      <c r="AI74" s="52">
        <v>0</v>
      </c>
      <c r="AJ74" s="52">
        <v>1</v>
      </c>
      <c r="AK74" s="52">
        <v>0</v>
      </c>
      <c r="AL74" s="52">
        <v>0</v>
      </c>
      <c r="AM74" s="52">
        <v>0</v>
      </c>
      <c r="AN74" s="52">
        <v>0</v>
      </c>
      <c r="AO74" s="52">
        <v>6</v>
      </c>
      <c r="AP74" s="53" t="s">
        <v>64</v>
      </c>
      <c r="AQ74" s="52">
        <v>3</v>
      </c>
      <c r="AR74" s="52">
        <v>81</v>
      </c>
      <c r="AS74" s="52">
        <v>1</v>
      </c>
      <c r="AT74" s="53" t="s">
        <v>64</v>
      </c>
      <c r="AU74" s="52" t="s">
        <v>47</v>
      </c>
      <c r="AV74" s="52" t="s">
        <v>47</v>
      </c>
    </row>
    <row r="75" spans="1:48" ht="409.5">
      <c r="A75" s="54" t="s">
        <v>65</v>
      </c>
      <c r="B75" s="463" t="s">
        <v>3546</v>
      </c>
      <c r="C75" s="464"/>
      <c r="D75" s="464"/>
      <c r="E75" s="462"/>
      <c r="F75" s="463" t="s">
        <v>3547</v>
      </c>
      <c r="G75" s="464"/>
      <c r="H75" s="464"/>
      <c r="I75" s="464"/>
      <c r="J75" s="464"/>
      <c r="K75" s="462"/>
      <c r="L75" s="463" t="s">
        <v>3532</v>
      </c>
      <c r="M75" s="462"/>
      <c r="N75" s="463" t="s">
        <v>3460</v>
      </c>
      <c r="O75" s="462"/>
      <c r="P75" s="463" t="s">
        <v>3525</v>
      </c>
      <c r="Q75" s="464"/>
      <c r="R75" s="464"/>
      <c r="S75" s="464"/>
      <c r="T75" s="464"/>
      <c r="U75" s="462"/>
      <c r="V75" s="463" t="s">
        <v>3548</v>
      </c>
      <c r="W75" s="464"/>
      <c r="X75" s="464"/>
      <c r="Y75" s="464"/>
      <c r="Z75" s="464"/>
      <c r="AA75" s="464"/>
      <c r="AB75" s="464"/>
      <c r="AC75" s="462"/>
      <c r="AD75" s="463" t="s">
        <v>3476</v>
      </c>
      <c r="AE75" s="462"/>
      <c r="AF75" s="463" t="s">
        <v>73</v>
      </c>
      <c r="AG75" s="462"/>
      <c r="AH75" s="463" t="s">
        <v>3510</v>
      </c>
      <c r="AI75" s="462"/>
      <c r="AJ75" s="50" t="s">
        <v>3541</v>
      </c>
      <c r="AK75" s="463" t="s">
        <v>1780</v>
      </c>
      <c r="AL75" s="462"/>
      <c r="AM75" s="463" t="s">
        <v>673</v>
      </c>
      <c r="AN75" s="462"/>
      <c r="AO75" s="50" t="s">
        <v>3535</v>
      </c>
      <c r="AP75" s="50" t="s">
        <v>3466</v>
      </c>
      <c r="AQ75" s="463" t="s">
        <v>3549</v>
      </c>
      <c r="AR75" s="462"/>
      <c r="AS75" s="50" t="s">
        <v>81</v>
      </c>
      <c r="AT75" s="50" t="s">
        <v>3468</v>
      </c>
      <c r="AU75" s="50"/>
      <c r="AV75" s="50" t="s">
        <v>3479</v>
      </c>
    </row>
    <row r="76" spans="1:48" ht="15.75" customHeight="1"/>
    <row r="77" spans="1:48" ht="15.75" customHeight="1"/>
    <row r="78" spans="1:48" ht="15.75" customHeight="1"/>
    <row r="79" spans="1:48" ht="15.75" customHeight="1"/>
    <row r="80" spans="1:4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88">
    <mergeCell ref="B27:E27"/>
    <mergeCell ref="B21:E21"/>
    <mergeCell ref="F21:K21"/>
    <mergeCell ref="L21:M21"/>
    <mergeCell ref="N21:O21"/>
    <mergeCell ref="P21:U21"/>
    <mergeCell ref="V21:AC21"/>
    <mergeCell ref="AD21:AE21"/>
    <mergeCell ref="V34:AC34"/>
    <mergeCell ref="AD34:AE34"/>
    <mergeCell ref="B34:E34"/>
    <mergeCell ref="F34:K34"/>
    <mergeCell ref="L34:M34"/>
    <mergeCell ref="N34:O34"/>
    <mergeCell ref="F27:K27"/>
    <mergeCell ref="L27:M27"/>
    <mergeCell ref="N27:O27"/>
    <mergeCell ref="P27:U27"/>
    <mergeCell ref="V27:AC27"/>
    <mergeCell ref="AD27:AE27"/>
    <mergeCell ref="P34:U34"/>
    <mergeCell ref="B46:E46"/>
    <mergeCell ref="F46:K46"/>
    <mergeCell ref="P39:U39"/>
    <mergeCell ref="V39:AC39"/>
    <mergeCell ref="L46:M46"/>
    <mergeCell ref="B39:E39"/>
    <mergeCell ref="F39:K39"/>
    <mergeCell ref="L39:M39"/>
    <mergeCell ref="N39:O39"/>
    <mergeCell ref="V46:AC46"/>
    <mergeCell ref="AD46:AE46"/>
    <mergeCell ref="AD39:AE39"/>
    <mergeCell ref="AT6:AT8"/>
    <mergeCell ref="AU6:AU8"/>
    <mergeCell ref="AV6:AV8"/>
    <mergeCell ref="F7:K7"/>
    <mergeCell ref="L7:M8"/>
    <mergeCell ref="F8:G8"/>
    <mergeCell ref="H8:I8"/>
    <mergeCell ref="J8:K8"/>
    <mergeCell ref="N7:O8"/>
    <mergeCell ref="P7:U7"/>
    <mergeCell ref="P8:Q8"/>
    <mergeCell ref="R8:S8"/>
    <mergeCell ref="T8:U8"/>
    <mergeCell ref="V7:AC7"/>
    <mergeCell ref="AD7:AE8"/>
    <mergeCell ref="V8:W8"/>
    <mergeCell ref="X8:Y8"/>
    <mergeCell ref="Z8:AA8"/>
    <mergeCell ref="AB8:AC8"/>
    <mergeCell ref="AF7:AG8"/>
    <mergeCell ref="AH7:AI8"/>
    <mergeCell ref="AJ7:AJ8"/>
    <mergeCell ref="AK7:AL8"/>
    <mergeCell ref="AM7:AN8"/>
    <mergeCell ref="AO7:AO8"/>
    <mergeCell ref="AP7:AP8"/>
    <mergeCell ref="A6:A9"/>
    <mergeCell ref="B6:E8"/>
    <mergeCell ref="F6:AJ6"/>
    <mergeCell ref="AK6:AP6"/>
    <mergeCell ref="AQ6:AR8"/>
    <mergeCell ref="AS6:AS8"/>
    <mergeCell ref="AQ21:AR21"/>
    <mergeCell ref="AP24:AV24"/>
    <mergeCell ref="AF21:AG21"/>
    <mergeCell ref="AH21:AI21"/>
    <mergeCell ref="AK21:AL21"/>
    <mergeCell ref="AM21:AN21"/>
    <mergeCell ref="A23:AV23"/>
    <mergeCell ref="F15:K15"/>
    <mergeCell ref="L15:M15"/>
    <mergeCell ref="B15:E15"/>
    <mergeCell ref="N15:O15"/>
    <mergeCell ref="V15:AC15"/>
    <mergeCell ref="AD15:AE15"/>
    <mergeCell ref="AF15:AG15"/>
    <mergeCell ref="AH15:AI15"/>
    <mergeCell ref="AK15:AL15"/>
    <mergeCell ref="AM15:AN15"/>
    <mergeCell ref="AP18:AV18"/>
    <mergeCell ref="A17:AV17"/>
    <mergeCell ref="A10:AV10"/>
    <mergeCell ref="A11:AV11"/>
    <mergeCell ref="AP12:AV12"/>
    <mergeCell ref="AQ15:AR15"/>
    <mergeCell ref="P15:U15"/>
    <mergeCell ref="V58:AC58"/>
    <mergeCell ref="A54:AV54"/>
    <mergeCell ref="AP55:AV55"/>
    <mergeCell ref="B58:E58"/>
    <mergeCell ref="F58:K58"/>
    <mergeCell ref="L58:M58"/>
    <mergeCell ref="AQ58:AR58"/>
    <mergeCell ref="AD58:AE58"/>
    <mergeCell ref="AF58:AG58"/>
    <mergeCell ref="N52:O52"/>
    <mergeCell ref="P52:U52"/>
    <mergeCell ref="N58:O58"/>
    <mergeCell ref="P58:U58"/>
    <mergeCell ref="AF52:AG52"/>
    <mergeCell ref="AK34:AL34"/>
    <mergeCell ref="AM34:AN34"/>
    <mergeCell ref="AK46:AL46"/>
    <mergeCell ref="AM46:AN46"/>
    <mergeCell ref="AF27:AG27"/>
    <mergeCell ref="AF39:AG39"/>
    <mergeCell ref="AH39:AI39"/>
    <mergeCell ref="AK39:AL39"/>
    <mergeCell ref="AM39:AN39"/>
    <mergeCell ref="AQ39:AR39"/>
    <mergeCell ref="AH58:AI58"/>
    <mergeCell ref="AK58:AL58"/>
    <mergeCell ref="AH27:AI27"/>
    <mergeCell ref="AK27:AL27"/>
    <mergeCell ref="AM27:AN27"/>
    <mergeCell ref="AQ27:AR27"/>
    <mergeCell ref="AQ34:AR34"/>
    <mergeCell ref="N75:O75"/>
    <mergeCell ref="N70:O70"/>
    <mergeCell ref="P70:U70"/>
    <mergeCell ref="AM75:AN75"/>
    <mergeCell ref="AP72:AV72"/>
    <mergeCell ref="AQ75:AR75"/>
    <mergeCell ref="AQ70:AR70"/>
    <mergeCell ref="N64:O64"/>
    <mergeCell ref="P64:U64"/>
    <mergeCell ref="V64:AC64"/>
    <mergeCell ref="AD64:AE64"/>
    <mergeCell ref="AF64:AG64"/>
    <mergeCell ref="AH64:AI64"/>
    <mergeCell ref="AK64:AL64"/>
    <mergeCell ref="AM64:AN64"/>
    <mergeCell ref="A60:AV60"/>
    <mergeCell ref="B75:E75"/>
    <mergeCell ref="F75:K75"/>
    <mergeCell ref="V75:AC75"/>
    <mergeCell ref="V70:AC70"/>
    <mergeCell ref="AD70:AE70"/>
    <mergeCell ref="AF70:AG70"/>
    <mergeCell ref="AH70:AI70"/>
    <mergeCell ref="AK70:AL70"/>
    <mergeCell ref="AM70:AN70"/>
    <mergeCell ref="B70:E70"/>
    <mergeCell ref="F70:K70"/>
    <mergeCell ref="L70:M70"/>
    <mergeCell ref="P75:U75"/>
    <mergeCell ref="AD75:AE75"/>
    <mergeCell ref="AF75:AG75"/>
    <mergeCell ref="AH75:AI75"/>
    <mergeCell ref="AK75:AL75"/>
    <mergeCell ref="A71:AV71"/>
    <mergeCell ref="L75:M75"/>
    <mergeCell ref="AD52:AE52"/>
    <mergeCell ref="AH52:AI52"/>
    <mergeCell ref="AK52:AL52"/>
    <mergeCell ref="B52:E52"/>
    <mergeCell ref="F52:K52"/>
    <mergeCell ref="L52:M52"/>
    <mergeCell ref="A48:AV48"/>
    <mergeCell ref="AP49:AV49"/>
    <mergeCell ref="AQ64:AR64"/>
    <mergeCell ref="AP67:AV67"/>
    <mergeCell ref="A35:AV35"/>
    <mergeCell ref="AP36:AV36"/>
    <mergeCell ref="AF34:AG34"/>
    <mergeCell ref="AH34:AI34"/>
    <mergeCell ref="A30:AV30"/>
    <mergeCell ref="AP31:AV31"/>
    <mergeCell ref="A41:AV41"/>
    <mergeCell ref="A42:AV42"/>
    <mergeCell ref="N46:O46"/>
    <mergeCell ref="P46:U46"/>
    <mergeCell ref="AQ46:AR46"/>
    <mergeCell ref="AF46:AG46"/>
    <mergeCell ref="AH46:AI46"/>
    <mergeCell ref="AP61:AV61"/>
    <mergeCell ref="B64:E64"/>
    <mergeCell ref="F64:K64"/>
    <mergeCell ref="L64:M64"/>
    <mergeCell ref="AM58:AN58"/>
    <mergeCell ref="A66:AV66"/>
    <mergeCell ref="AM52:AN52"/>
    <mergeCell ref="AQ52:AR52"/>
    <mergeCell ref="AP43:AV43"/>
    <mergeCell ref="V52:AC52"/>
  </mergeCells>
  <pageMargins left="0.7" right="0.7" top="0.75" bottom="0.75" header="0" footer="0"/>
  <pageSetup paperSize="9" scale="2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AW251"/>
  <sheetViews>
    <sheetView view="pageBreakPreview" topLeftCell="Q1" zoomScale="60" zoomScaleNormal="60" workbookViewId="0">
      <selection activeCell="B52" sqref="B52"/>
    </sheetView>
  </sheetViews>
  <sheetFormatPr defaultColWidth="12.5703125" defaultRowHeight="15" customHeight="1"/>
  <cols>
    <col min="1" max="1" width="0.85546875" customWidth="1"/>
    <col min="2" max="2" width="35.5703125" customWidth="1"/>
    <col min="3" max="6" width="12.5703125" customWidth="1"/>
  </cols>
  <sheetData>
    <row r="1" spans="2:49" ht="15.75" customHeight="1">
      <c r="B1" s="70"/>
      <c r="C1" s="36"/>
      <c r="D1" s="36"/>
      <c r="E1" s="36"/>
      <c r="F1" s="36"/>
      <c r="G1" s="37"/>
      <c r="H1" s="37"/>
      <c r="I1" s="36"/>
      <c r="J1" s="37"/>
      <c r="K1" s="36"/>
      <c r="L1" s="37"/>
      <c r="M1" s="36"/>
      <c r="N1" s="37"/>
      <c r="O1" s="36"/>
      <c r="P1" s="37"/>
      <c r="Q1" s="36"/>
      <c r="R1" s="37"/>
      <c r="S1" s="36"/>
      <c r="T1" s="37"/>
      <c r="U1" s="36"/>
      <c r="V1" s="37"/>
      <c r="W1" s="36"/>
      <c r="X1" s="37"/>
      <c r="Y1" s="36"/>
      <c r="Z1" s="37"/>
      <c r="AA1" s="36"/>
      <c r="AB1" s="37"/>
      <c r="AC1" s="36"/>
      <c r="AD1" s="37"/>
      <c r="AE1" s="36"/>
      <c r="AF1" s="37"/>
      <c r="AG1" s="36"/>
      <c r="AH1" s="37"/>
      <c r="AI1" s="36"/>
      <c r="AJ1" s="37"/>
      <c r="AK1" s="36"/>
      <c r="AL1" s="36"/>
      <c r="AM1" s="36"/>
      <c r="AN1" s="36"/>
      <c r="AO1" s="36"/>
      <c r="AP1" s="36"/>
      <c r="AQ1" s="36"/>
      <c r="AR1" s="36"/>
      <c r="AS1" s="36"/>
      <c r="AT1" s="37"/>
      <c r="AU1" s="36"/>
      <c r="AV1" s="36"/>
      <c r="AW1" s="36"/>
    </row>
    <row r="2" spans="2:49" ht="30" customHeight="1">
      <c r="B2" s="70"/>
      <c r="C2" s="36"/>
      <c r="D2" s="36"/>
      <c r="E2" s="36"/>
      <c r="F2" s="36"/>
      <c r="G2" s="37"/>
      <c r="H2" s="37"/>
      <c r="I2" s="36"/>
      <c r="J2" s="37"/>
      <c r="K2" s="36"/>
      <c r="L2" s="37"/>
      <c r="M2" s="36"/>
      <c r="N2" s="37"/>
      <c r="O2" s="36"/>
      <c r="P2" s="37"/>
      <c r="Q2" s="36"/>
      <c r="R2" s="38" t="s">
        <v>3550</v>
      </c>
      <c r="S2" s="36"/>
      <c r="T2" s="37"/>
      <c r="U2" s="36"/>
      <c r="V2" s="37"/>
      <c r="W2" s="39"/>
      <c r="X2" s="40"/>
      <c r="Y2" s="39"/>
      <c r="Z2" s="37"/>
      <c r="AA2" s="36"/>
      <c r="AB2" s="37"/>
      <c r="AC2" s="36"/>
      <c r="AD2" s="37"/>
      <c r="AE2" s="36"/>
      <c r="AF2" s="37"/>
      <c r="AG2" s="36"/>
      <c r="AH2" s="37"/>
      <c r="AI2" s="36"/>
      <c r="AJ2" s="37"/>
      <c r="AK2" s="36"/>
      <c r="AL2" s="36"/>
      <c r="AM2" s="36"/>
      <c r="AN2" s="36"/>
      <c r="AO2" s="36"/>
      <c r="AP2" s="36"/>
      <c r="AQ2" s="36"/>
      <c r="AR2" s="36"/>
      <c r="AS2" s="36"/>
      <c r="AT2" s="37"/>
      <c r="AU2" s="36"/>
      <c r="AV2" s="36"/>
      <c r="AW2" s="36"/>
    </row>
    <row r="3" spans="2:49" ht="30" customHeight="1">
      <c r="B3" s="70"/>
      <c r="C3" s="36"/>
      <c r="D3" s="36"/>
      <c r="E3" s="36"/>
      <c r="F3" s="36"/>
      <c r="G3" s="37"/>
      <c r="H3" s="37"/>
      <c r="I3" s="36"/>
      <c r="J3" s="37"/>
      <c r="K3" s="36"/>
      <c r="L3" s="37"/>
      <c r="M3" s="36"/>
      <c r="N3" s="37"/>
      <c r="O3" s="36"/>
      <c r="P3" s="37"/>
      <c r="Q3" s="36"/>
      <c r="R3" s="41" t="s">
        <v>1</v>
      </c>
      <c r="S3" s="39"/>
      <c r="T3" s="40"/>
      <c r="U3" s="39"/>
      <c r="V3" s="40"/>
      <c r="W3" s="39"/>
      <c r="X3" s="40"/>
      <c r="Y3" s="39"/>
      <c r="Z3" s="40"/>
      <c r="AA3" s="39"/>
      <c r="AB3" s="40"/>
      <c r="AC3" s="39"/>
      <c r="AD3" s="40"/>
      <c r="AE3" s="39"/>
      <c r="AF3" s="40"/>
      <c r="AG3" s="39"/>
      <c r="AH3" s="40"/>
      <c r="AI3" s="39"/>
      <c r="AJ3" s="37"/>
      <c r="AK3" s="36"/>
      <c r="AL3" s="36"/>
      <c r="AM3" s="36"/>
      <c r="AN3" s="36"/>
      <c r="AO3" s="36"/>
      <c r="AP3" s="36"/>
      <c r="AQ3" s="36"/>
      <c r="AR3" s="36"/>
      <c r="AS3" s="36"/>
      <c r="AT3" s="37"/>
      <c r="AU3" s="36"/>
      <c r="AV3" s="36"/>
      <c r="AW3" s="36"/>
    </row>
    <row r="4" spans="2:49" ht="15.75" customHeight="1">
      <c r="B4" s="70"/>
      <c r="C4" s="36"/>
      <c r="D4" s="36"/>
      <c r="E4" s="36"/>
      <c r="F4" s="36"/>
      <c r="G4" s="37"/>
      <c r="H4" s="37"/>
      <c r="I4" s="36"/>
      <c r="J4" s="37"/>
      <c r="K4" s="36"/>
      <c r="L4" s="37"/>
      <c r="M4" s="42"/>
      <c r="N4" s="37"/>
      <c r="O4" s="36"/>
      <c r="P4" s="37"/>
      <c r="Q4" s="36"/>
      <c r="R4" s="37"/>
      <c r="S4" s="39"/>
      <c r="T4" s="40"/>
      <c r="U4" s="39"/>
      <c r="V4" s="40"/>
      <c r="W4" s="39"/>
      <c r="X4" s="40"/>
      <c r="Y4" s="39"/>
      <c r="Z4" s="40"/>
      <c r="AA4" s="39"/>
      <c r="AB4" s="40"/>
      <c r="AC4" s="39"/>
      <c r="AD4" s="40"/>
      <c r="AE4" s="39"/>
      <c r="AF4" s="40"/>
      <c r="AG4" s="39"/>
      <c r="AH4" s="40"/>
      <c r="AI4" s="39"/>
      <c r="AJ4" s="37"/>
      <c r="AK4" s="36"/>
      <c r="AL4" s="36"/>
      <c r="AM4" s="36"/>
      <c r="AN4" s="36"/>
      <c r="AO4" s="36"/>
      <c r="AP4" s="36"/>
      <c r="AQ4" s="36"/>
      <c r="AR4" s="36"/>
      <c r="AS4" s="36"/>
      <c r="AT4" s="37"/>
      <c r="AU4" s="36"/>
      <c r="AV4" s="36"/>
      <c r="AW4" s="36"/>
    </row>
    <row r="5" spans="2:49" ht="15.75" customHeight="1">
      <c r="B5" s="70"/>
      <c r="C5" s="36"/>
      <c r="D5" s="36"/>
      <c r="E5" s="36"/>
      <c r="F5" s="36"/>
      <c r="G5" s="37"/>
      <c r="H5" s="37"/>
      <c r="I5" s="36"/>
      <c r="J5" s="37"/>
      <c r="K5" s="36"/>
      <c r="L5" s="37"/>
      <c r="M5" s="36"/>
      <c r="N5" s="37"/>
      <c r="O5" s="36"/>
      <c r="P5" s="37"/>
      <c r="Q5" s="36"/>
      <c r="R5" s="40"/>
      <c r="S5" s="39"/>
      <c r="T5" s="40"/>
      <c r="U5" s="39"/>
      <c r="V5" s="40"/>
      <c r="W5" s="39"/>
      <c r="X5" s="40"/>
      <c r="Y5" s="39"/>
      <c r="Z5" s="40"/>
      <c r="AA5" s="39"/>
      <c r="AB5" s="40"/>
      <c r="AC5" s="39"/>
      <c r="AD5" s="40"/>
      <c r="AE5" s="39"/>
      <c r="AF5" s="40"/>
      <c r="AG5" s="39"/>
      <c r="AH5" s="40"/>
      <c r="AI5" s="39"/>
      <c r="AJ5" s="37"/>
      <c r="AK5" s="36"/>
      <c r="AL5" s="36"/>
      <c r="AM5" s="36"/>
      <c r="AN5" s="36"/>
      <c r="AO5" s="36"/>
      <c r="AP5" s="36"/>
      <c r="AQ5" s="36"/>
      <c r="AR5" s="36"/>
      <c r="AS5" s="36"/>
      <c r="AT5" s="37"/>
      <c r="AU5" s="36"/>
      <c r="AV5" s="36"/>
      <c r="AW5" s="36"/>
    </row>
    <row r="6" spans="2:49" ht="15.75" customHeight="1">
      <c r="B6" s="70"/>
      <c r="C6" s="36"/>
      <c r="D6" s="36"/>
      <c r="E6" s="36"/>
      <c r="F6" s="36"/>
      <c r="G6" s="37"/>
      <c r="H6" s="37"/>
      <c r="I6" s="36"/>
      <c r="J6" s="37"/>
      <c r="K6" s="36"/>
      <c r="L6" s="37"/>
      <c r="M6" s="36"/>
      <c r="N6" s="37"/>
      <c r="O6" s="36"/>
      <c r="P6" s="37"/>
      <c r="Q6" s="36"/>
      <c r="R6" s="37"/>
      <c r="S6" s="43"/>
      <c r="T6" s="37"/>
      <c r="U6" s="36"/>
      <c r="V6" s="37"/>
      <c r="W6" s="36"/>
      <c r="X6" s="44"/>
      <c r="Y6" s="45"/>
      <c r="Z6" s="44"/>
      <c r="AA6" s="36"/>
      <c r="AB6" s="37"/>
      <c r="AC6" s="36"/>
      <c r="AD6" s="37"/>
      <c r="AE6" s="36"/>
      <c r="AF6" s="37"/>
      <c r="AG6" s="36"/>
      <c r="AH6" s="37"/>
      <c r="AI6" s="36"/>
      <c r="AJ6" s="37"/>
      <c r="AK6" s="36"/>
      <c r="AL6" s="36"/>
      <c r="AM6" s="36"/>
      <c r="AN6" s="36"/>
      <c r="AO6" s="36"/>
      <c r="AP6" s="36"/>
      <c r="AQ6" s="36"/>
      <c r="AR6" s="36"/>
      <c r="AS6" s="36"/>
      <c r="AT6" s="37"/>
      <c r="AU6" s="36"/>
      <c r="AV6" s="36"/>
      <c r="AW6" s="36"/>
    </row>
    <row r="7" spans="2:49">
      <c r="B7" s="520" t="s">
        <v>2</v>
      </c>
      <c r="C7" s="523" t="s">
        <v>3551</v>
      </c>
      <c r="D7" s="524"/>
      <c r="E7" s="524"/>
      <c r="F7" s="525"/>
      <c r="G7" s="538" t="s">
        <v>4</v>
      </c>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4"/>
      <c r="AL7" s="536" t="s">
        <v>5</v>
      </c>
      <c r="AM7" s="533"/>
      <c r="AN7" s="533"/>
      <c r="AO7" s="533"/>
      <c r="AP7" s="533"/>
      <c r="AQ7" s="534"/>
      <c r="AR7" s="535" t="s">
        <v>6</v>
      </c>
      <c r="AS7" s="525"/>
      <c r="AT7" s="537" t="s">
        <v>7</v>
      </c>
      <c r="AU7" s="520" t="s">
        <v>8</v>
      </c>
      <c r="AV7" s="520" t="s">
        <v>9</v>
      </c>
      <c r="AW7" s="520" t="s">
        <v>10</v>
      </c>
    </row>
    <row r="8" spans="2:49">
      <c r="B8" s="521"/>
      <c r="C8" s="526"/>
      <c r="D8" s="527"/>
      <c r="E8" s="527"/>
      <c r="F8" s="528"/>
      <c r="G8" s="532" t="s">
        <v>3552</v>
      </c>
      <c r="H8" s="533"/>
      <c r="I8" s="533"/>
      <c r="J8" s="533"/>
      <c r="K8" s="533"/>
      <c r="L8" s="534"/>
      <c r="M8" s="535" t="s">
        <v>3553</v>
      </c>
      <c r="N8" s="525"/>
      <c r="O8" s="535" t="s">
        <v>3554</v>
      </c>
      <c r="P8" s="525"/>
      <c r="Q8" s="536" t="s">
        <v>3555</v>
      </c>
      <c r="R8" s="533"/>
      <c r="S8" s="533"/>
      <c r="T8" s="533"/>
      <c r="U8" s="533"/>
      <c r="V8" s="534"/>
      <c r="W8" s="536" t="s">
        <v>3556</v>
      </c>
      <c r="X8" s="533"/>
      <c r="Y8" s="533"/>
      <c r="Z8" s="533"/>
      <c r="AA8" s="533"/>
      <c r="AB8" s="533"/>
      <c r="AC8" s="533"/>
      <c r="AD8" s="534"/>
      <c r="AE8" s="535" t="s">
        <v>3557</v>
      </c>
      <c r="AF8" s="525"/>
      <c r="AG8" s="535" t="s">
        <v>3558</v>
      </c>
      <c r="AH8" s="525"/>
      <c r="AI8" s="535" t="s">
        <v>3559</v>
      </c>
      <c r="AJ8" s="525"/>
      <c r="AK8" s="539" t="s">
        <v>3560</v>
      </c>
      <c r="AL8" s="535" t="s">
        <v>20</v>
      </c>
      <c r="AM8" s="525"/>
      <c r="AN8" s="535" t="s">
        <v>21</v>
      </c>
      <c r="AO8" s="525"/>
      <c r="AP8" s="539" t="s">
        <v>22</v>
      </c>
      <c r="AQ8" s="539" t="s">
        <v>23</v>
      </c>
      <c r="AR8" s="526"/>
      <c r="AS8" s="528"/>
      <c r="AT8" s="521"/>
      <c r="AU8" s="521"/>
      <c r="AV8" s="521"/>
      <c r="AW8" s="521"/>
    </row>
    <row r="9" spans="2:49">
      <c r="B9" s="521"/>
      <c r="C9" s="529"/>
      <c r="D9" s="530"/>
      <c r="E9" s="530"/>
      <c r="F9" s="531"/>
      <c r="G9" s="532" t="s">
        <v>24</v>
      </c>
      <c r="H9" s="534"/>
      <c r="I9" s="536" t="s">
        <v>25</v>
      </c>
      <c r="J9" s="534"/>
      <c r="K9" s="536" t="s">
        <v>26</v>
      </c>
      <c r="L9" s="534"/>
      <c r="M9" s="529"/>
      <c r="N9" s="531"/>
      <c r="O9" s="529"/>
      <c r="P9" s="531"/>
      <c r="Q9" s="536" t="s">
        <v>27</v>
      </c>
      <c r="R9" s="534"/>
      <c r="S9" s="536" t="s">
        <v>28</v>
      </c>
      <c r="T9" s="534"/>
      <c r="U9" s="536" t="s">
        <v>29</v>
      </c>
      <c r="V9" s="534"/>
      <c r="W9" s="536" t="s">
        <v>30</v>
      </c>
      <c r="X9" s="534"/>
      <c r="Y9" s="536" t="s">
        <v>31</v>
      </c>
      <c r="Z9" s="534"/>
      <c r="AA9" s="536" t="s">
        <v>32</v>
      </c>
      <c r="AB9" s="534"/>
      <c r="AC9" s="536" t="s">
        <v>33</v>
      </c>
      <c r="AD9" s="534"/>
      <c r="AE9" s="529"/>
      <c r="AF9" s="531"/>
      <c r="AG9" s="529"/>
      <c r="AH9" s="531"/>
      <c r="AI9" s="529"/>
      <c r="AJ9" s="531"/>
      <c r="AK9" s="522"/>
      <c r="AL9" s="529"/>
      <c r="AM9" s="531"/>
      <c r="AN9" s="529"/>
      <c r="AO9" s="531"/>
      <c r="AP9" s="522"/>
      <c r="AQ9" s="522"/>
      <c r="AR9" s="529"/>
      <c r="AS9" s="531"/>
      <c r="AT9" s="522"/>
      <c r="AU9" s="522"/>
      <c r="AV9" s="522"/>
      <c r="AW9" s="522"/>
    </row>
    <row r="10" spans="2:49">
      <c r="B10" s="522"/>
      <c r="C10" s="154" t="s">
        <v>34</v>
      </c>
      <c r="D10" s="154" t="s">
        <v>35</v>
      </c>
      <c r="E10" s="154" t="s">
        <v>36</v>
      </c>
      <c r="F10" s="154" t="s">
        <v>37</v>
      </c>
      <c r="G10" s="155" t="s">
        <v>38</v>
      </c>
      <c r="H10" s="155" t="s">
        <v>39</v>
      </c>
      <c r="I10" s="154" t="s">
        <v>38</v>
      </c>
      <c r="J10" s="155" t="s">
        <v>39</v>
      </c>
      <c r="K10" s="154" t="s">
        <v>38</v>
      </c>
      <c r="L10" s="155" t="s">
        <v>39</v>
      </c>
      <c r="M10" s="154" t="s">
        <v>38</v>
      </c>
      <c r="N10" s="155" t="s">
        <v>39</v>
      </c>
      <c r="O10" s="154" t="s">
        <v>38</v>
      </c>
      <c r="P10" s="155" t="s">
        <v>39</v>
      </c>
      <c r="Q10" s="154" t="s">
        <v>38</v>
      </c>
      <c r="R10" s="155" t="s">
        <v>39</v>
      </c>
      <c r="S10" s="154" t="s">
        <v>38</v>
      </c>
      <c r="T10" s="155" t="s">
        <v>39</v>
      </c>
      <c r="U10" s="154" t="s">
        <v>38</v>
      </c>
      <c r="V10" s="155" t="s">
        <v>39</v>
      </c>
      <c r="W10" s="154" t="s">
        <v>38</v>
      </c>
      <c r="X10" s="155" t="s">
        <v>39</v>
      </c>
      <c r="Y10" s="154" t="s">
        <v>38</v>
      </c>
      <c r="Z10" s="155" t="s">
        <v>39</v>
      </c>
      <c r="AA10" s="154" t="s">
        <v>38</v>
      </c>
      <c r="AB10" s="155" t="s">
        <v>39</v>
      </c>
      <c r="AC10" s="154" t="s">
        <v>38</v>
      </c>
      <c r="AD10" s="155" t="s">
        <v>39</v>
      </c>
      <c r="AE10" s="154" t="s">
        <v>38</v>
      </c>
      <c r="AF10" s="155" t="s">
        <v>39</v>
      </c>
      <c r="AG10" s="154" t="s">
        <v>38</v>
      </c>
      <c r="AH10" s="155" t="s">
        <v>39</v>
      </c>
      <c r="AI10" s="154" t="s">
        <v>38</v>
      </c>
      <c r="AJ10" s="155" t="s">
        <v>39</v>
      </c>
      <c r="AK10" s="154" t="s">
        <v>38</v>
      </c>
      <c r="AL10" s="154" t="s">
        <v>38</v>
      </c>
      <c r="AM10" s="154" t="s">
        <v>40</v>
      </c>
      <c r="AN10" s="154" t="s">
        <v>38</v>
      </c>
      <c r="AO10" s="154" t="s">
        <v>40</v>
      </c>
      <c r="AP10" s="154" t="s">
        <v>38</v>
      </c>
      <c r="AQ10" s="154" t="s">
        <v>41</v>
      </c>
      <c r="AR10" s="154" t="s">
        <v>42</v>
      </c>
      <c r="AS10" s="154" t="s">
        <v>43</v>
      </c>
      <c r="AT10" s="155" t="s">
        <v>38</v>
      </c>
      <c r="AU10" s="154" t="s">
        <v>41</v>
      </c>
      <c r="AV10" s="154" t="s">
        <v>41</v>
      </c>
      <c r="AW10" s="154" t="s">
        <v>41</v>
      </c>
    </row>
    <row r="11" spans="2:49" ht="27">
      <c r="B11" s="197"/>
      <c r="C11" s="197"/>
      <c r="D11" s="197"/>
      <c r="E11" s="197"/>
      <c r="F11" s="197"/>
      <c r="G11" s="197"/>
      <c r="H11" s="197"/>
      <c r="I11" s="197"/>
      <c r="J11" s="197"/>
      <c r="K11" s="197"/>
      <c r="L11" s="197"/>
      <c r="M11" s="197"/>
      <c r="N11" s="197"/>
      <c r="O11" s="197"/>
      <c r="P11" s="197"/>
      <c r="Q11" s="197"/>
      <c r="R11" s="197"/>
      <c r="S11" s="197"/>
      <c r="T11" s="197"/>
      <c r="U11" s="197"/>
      <c r="V11" s="198" t="s">
        <v>3561</v>
      </c>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9"/>
    </row>
    <row r="12" spans="2:49" ht="18">
      <c r="B12" s="540" t="s">
        <v>3562</v>
      </c>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4"/>
    </row>
    <row r="13" spans="2:49" ht="18">
      <c r="B13" s="172" t="s">
        <v>46</v>
      </c>
      <c r="C13" s="177">
        <v>1315</v>
      </c>
      <c r="D13" s="177">
        <v>522</v>
      </c>
      <c r="E13" s="177">
        <v>713</v>
      </c>
      <c r="F13" s="177">
        <v>80</v>
      </c>
      <c r="G13" s="177">
        <v>4</v>
      </c>
      <c r="H13" s="177">
        <v>0.3</v>
      </c>
      <c r="I13" s="177">
        <v>1</v>
      </c>
      <c r="J13" s="177">
        <v>0.1</v>
      </c>
      <c r="K13" s="177">
        <v>51</v>
      </c>
      <c r="L13" s="177">
        <v>4</v>
      </c>
      <c r="M13" s="177">
        <v>7</v>
      </c>
      <c r="N13" s="177">
        <v>0.5</v>
      </c>
      <c r="O13" s="177">
        <v>0</v>
      </c>
      <c r="P13" s="177">
        <v>0</v>
      </c>
      <c r="Q13" s="177">
        <v>4</v>
      </c>
      <c r="R13" s="177">
        <v>0.3</v>
      </c>
      <c r="S13" s="177">
        <v>0</v>
      </c>
      <c r="T13" s="177">
        <v>0</v>
      </c>
      <c r="U13" s="177">
        <v>15</v>
      </c>
      <c r="V13" s="177">
        <v>1</v>
      </c>
      <c r="W13" s="177">
        <v>122</v>
      </c>
      <c r="X13" s="177">
        <v>9.1999999999999993</v>
      </c>
      <c r="Y13" s="177">
        <v>29</v>
      </c>
      <c r="Z13" s="177">
        <v>2.2000000000000002</v>
      </c>
      <c r="AA13" s="177">
        <v>23</v>
      </c>
      <c r="AB13" s="177">
        <v>1.7</v>
      </c>
      <c r="AC13" s="177">
        <v>1111</v>
      </c>
      <c r="AD13" s="177">
        <v>84.4</v>
      </c>
      <c r="AE13" s="177">
        <v>965</v>
      </c>
      <c r="AF13" s="177">
        <v>73.3</v>
      </c>
      <c r="AG13" s="177">
        <v>1226</v>
      </c>
      <c r="AH13" s="177">
        <v>93.2</v>
      </c>
      <c r="AI13" s="177">
        <v>1315</v>
      </c>
      <c r="AJ13" s="177">
        <v>100</v>
      </c>
      <c r="AK13" s="177">
        <v>84</v>
      </c>
      <c r="AL13" s="177">
        <v>1</v>
      </c>
      <c r="AM13" s="177">
        <v>0</v>
      </c>
      <c r="AN13" s="177">
        <v>3</v>
      </c>
      <c r="AO13" s="177">
        <v>3</v>
      </c>
      <c r="AP13" s="177">
        <v>21</v>
      </c>
      <c r="AQ13" s="177"/>
      <c r="AR13" s="177"/>
      <c r="AS13" s="177"/>
      <c r="AT13" s="177"/>
      <c r="AU13" s="177"/>
      <c r="AV13" s="177"/>
      <c r="AW13" s="177"/>
    </row>
    <row r="14" spans="2:49" ht="18">
      <c r="B14" s="156" t="s">
        <v>48</v>
      </c>
      <c r="C14" s="156">
        <v>1322</v>
      </c>
      <c r="D14" s="156">
        <v>544</v>
      </c>
      <c r="E14" s="156">
        <v>684</v>
      </c>
      <c r="F14" s="156">
        <v>94</v>
      </c>
      <c r="G14" s="157">
        <v>6</v>
      </c>
      <c r="H14" s="157">
        <v>0.45</v>
      </c>
      <c r="I14" s="157">
        <v>4</v>
      </c>
      <c r="J14" s="157">
        <v>0.3</v>
      </c>
      <c r="K14" s="157">
        <v>0</v>
      </c>
      <c r="L14" s="157">
        <v>0</v>
      </c>
      <c r="M14" s="157">
        <v>0</v>
      </c>
      <c r="N14" s="157">
        <v>0</v>
      </c>
      <c r="O14" s="157">
        <v>0</v>
      </c>
      <c r="P14" s="157">
        <v>0</v>
      </c>
      <c r="Q14" s="157">
        <v>1</v>
      </c>
      <c r="R14" s="157">
        <v>0.1</v>
      </c>
      <c r="S14" s="157">
        <v>2</v>
      </c>
      <c r="T14" s="157">
        <v>0.2</v>
      </c>
      <c r="U14" s="157">
        <v>0</v>
      </c>
      <c r="V14" s="157">
        <v>0</v>
      </c>
      <c r="W14" s="157">
        <v>53</v>
      </c>
      <c r="X14" s="157">
        <v>4</v>
      </c>
      <c r="Y14" s="157">
        <v>20</v>
      </c>
      <c r="Z14" s="157">
        <v>2</v>
      </c>
      <c r="AA14" s="157">
        <v>6</v>
      </c>
      <c r="AB14" s="157">
        <v>0.5</v>
      </c>
      <c r="AC14" s="157">
        <v>25</v>
      </c>
      <c r="AD14" s="157">
        <v>2</v>
      </c>
      <c r="AE14" s="157">
        <v>868</v>
      </c>
      <c r="AF14" s="157">
        <v>66</v>
      </c>
      <c r="AG14" s="157">
        <v>1102</v>
      </c>
      <c r="AH14" s="157">
        <v>83.3</v>
      </c>
      <c r="AI14" s="157">
        <v>1322</v>
      </c>
      <c r="AJ14" s="157">
        <v>100</v>
      </c>
      <c r="AK14" s="157">
        <v>3</v>
      </c>
      <c r="AL14" s="157">
        <v>0</v>
      </c>
      <c r="AM14" s="157">
        <v>0</v>
      </c>
      <c r="AN14" s="157">
        <v>1.5</v>
      </c>
      <c r="AO14" s="157">
        <v>1</v>
      </c>
      <c r="AP14" s="157">
        <v>19</v>
      </c>
      <c r="AQ14" s="157" t="s">
        <v>50</v>
      </c>
      <c r="AR14" s="157">
        <v>1</v>
      </c>
      <c r="AS14" s="157">
        <v>25</v>
      </c>
      <c r="AT14" s="157">
        <v>1</v>
      </c>
      <c r="AU14" s="157" t="s">
        <v>49</v>
      </c>
      <c r="AV14" s="157" t="s">
        <v>50</v>
      </c>
      <c r="AW14" s="156" t="s">
        <v>49</v>
      </c>
    </row>
    <row r="15" spans="2:49" ht="18">
      <c r="B15" s="158" t="s">
        <v>51</v>
      </c>
      <c r="C15" s="156">
        <v>7</v>
      </c>
      <c r="D15" s="156">
        <v>22</v>
      </c>
      <c r="E15" s="156">
        <v>-29</v>
      </c>
      <c r="F15" s="156">
        <v>14</v>
      </c>
      <c r="G15" s="157">
        <v>2</v>
      </c>
      <c r="H15" s="157">
        <v>0.15</v>
      </c>
      <c r="I15" s="157">
        <v>3</v>
      </c>
      <c r="J15" s="157">
        <v>0.2</v>
      </c>
      <c r="K15" s="157">
        <v>-51</v>
      </c>
      <c r="L15" s="157">
        <v>-4</v>
      </c>
      <c r="M15" s="157">
        <v>-7</v>
      </c>
      <c r="N15" s="157">
        <v>-0.5</v>
      </c>
      <c r="O15" s="157">
        <v>0</v>
      </c>
      <c r="P15" s="157">
        <v>0</v>
      </c>
      <c r="Q15" s="157">
        <v>-3</v>
      </c>
      <c r="R15" s="157">
        <v>-0.2</v>
      </c>
      <c r="S15" s="157">
        <v>2</v>
      </c>
      <c r="T15" s="157">
        <v>0.2</v>
      </c>
      <c r="U15" s="157">
        <v>-15</v>
      </c>
      <c r="V15" s="157">
        <v>-1</v>
      </c>
      <c r="W15" s="157">
        <v>-69</v>
      </c>
      <c r="X15" s="157">
        <v>-5.2</v>
      </c>
      <c r="Y15" s="157">
        <v>-9</v>
      </c>
      <c r="Z15" s="157">
        <v>-0.2</v>
      </c>
      <c r="AA15" s="157">
        <v>-17</v>
      </c>
      <c r="AB15" s="157">
        <v>-1.2</v>
      </c>
      <c r="AC15" s="157">
        <v>-1086</v>
      </c>
      <c r="AD15" s="157">
        <v>-82.4</v>
      </c>
      <c r="AE15" s="157">
        <v>-97</v>
      </c>
      <c r="AF15" s="157">
        <v>-7.3</v>
      </c>
      <c r="AG15" s="157">
        <v>-124</v>
      </c>
      <c r="AH15" s="157">
        <v>-9.9</v>
      </c>
      <c r="AI15" s="157">
        <v>7</v>
      </c>
      <c r="AJ15" s="157">
        <v>0</v>
      </c>
      <c r="AK15" s="157">
        <v>-81</v>
      </c>
      <c r="AL15" s="157">
        <v>-1</v>
      </c>
      <c r="AM15" s="157">
        <v>0</v>
      </c>
      <c r="AN15" s="157">
        <v>-1.5</v>
      </c>
      <c r="AO15" s="157">
        <v>-2</v>
      </c>
      <c r="AP15" s="157">
        <v>-2</v>
      </c>
      <c r="AQ15" s="157"/>
      <c r="AR15" s="200"/>
      <c r="AS15" s="200"/>
      <c r="AT15" s="200"/>
      <c r="AU15" s="200"/>
      <c r="AV15" s="200"/>
      <c r="AW15" s="201"/>
    </row>
    <row r="16" spans="2:49" s="204" customFormat="1" ht="138.75" customHeight="1">
      <c r="B16" s="50" t="s">
        <v>65</v>
      </c>
      <c r="C16" s="541" t="s">
        <v>3563</v>
      </c>
      <c r="D16" s="542"/>
      <c r="E16" s="542"/>
      <c r="F16" s="543"/>
      <c r="G16" s="495" t="s">
        <v>3564</v>
      </c>
      <c r="H16" s="464"/>
      <c r="I16" s="464"/>
      <c r="J16" s="464"/>
      <c r="K16" s="464"/>
      <c r="L16" s="462"/>
      <c r="M16" s="495" t="s">
        <v>3565</v>
      </c>
      <c r="N16" s="462"/>
      <c r="O16" s="455" t="s">
        <v>3566</v>
      </c>
      <c r="P16" s="462"/>
      <c r="Q16" s="455" t="s">
        <v>3567</v>
      </c>
      <c r="R16" s="464"/>
      <c r="S16" s="464"/>
      <c r="T16" s="464"/>
      <c r="U16" s="464"/>
      <c r="V16" s="462"/>
      <c r="W16" s="455" t="s">
        <v>3568</v>
      </c>
      <c r="X16" s="464"/>
      <c r="Y16" s="464"/>
      <c r="Z16" s="464"/>
      <c r="AA16" s="464"/>
      <c r="AB16" s="464"/>
      <c r="AC16" s="464"/>
      <c r="AD16" s="462"/>
      <c r="AE16" s="455" t="s">
        <v>669</v>
      </c>
      <c r="AF16" s="462"/>
      <c r="AG16" s="455" t="s">
        <v>1777</v>
      </c>
      <c r="AH16" s="462"/>
      <c r="AI16" s="455" t="s">
        <v>3569</v>
      </c>
      <c r="AJ16" s="462"/>
      <c r="AK16" s="60" t="s">
        <v>3570</v>
      </c>
      <c r="AL16" s="455" t="s">
        <v>3571</v>
      </c>
      <c r="AM16" s="462"/>
      <c r="AN16" s="455" t="s">
        <v>3572</v>
      </c>
      <c r="AO16" s="462"/>
      <c r="AP16" s="60" t="s">
        <v>1006</v>
      </c>
      <c r="AQ16" s="203" t="s">
        <v>3573</v>
      </c>
      <c r="AR16" s="506" t="s">
        <v>3574</v>
      </c>
      <c r="AS16" s="462"/>
      <c r="AT16" s="66" t="s">
        <v>81</v>
      </c>
      <c r="AU16" s="66" t="s">
        <v>82</v>
      </c>
      <c r="AV16" s="66" t="s">
        <v>3575</v>
      </c>
      <c r="AW16" s="66" t="s">
        <v>3576</v>
      </c>
    </row>
    <row r="17" spans="2:49" ht="18">
      <c r="B17" s="540" t="s">
        <v>3577</v>
      </c>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533"/>
      <c r="AV17" s="533"/>
      <c r="AW17" s="534"/>
    </row>
    <row r="18" spans="2:49" ht="18">
      <c r="B18" s="156" t="s">
        <v>46</v>
      </c>
      <c r="C18" s="156">
        <v>442</v>
      </c>
      <c r="D18" s="156">
        <v>176</v>
      </c>
      <c r="E18" s="156">
        <v>236</v>
      </c>
      <c r="F18" s="156">
        <v>30</v>
      </c>
      <c r="G18" s="157">
        <v>1</v>
      </c>
      <c r="H18" s="157">
        <v>0.2</v>
      </c>
      <c r="I18" s="157">
        <v>1</v>
      </c>
      <c r="J18" s="157">
        <v>0.2</v>
      </c>
      <c r="K18" s="157">
        <v>0</v>
      </c>
      <c r="L18" s="157">
        <v>0</v>
      </c>
      <c r="M18" s="157">
        <v>2</v>
      </c>
      <c r="N18" s="157">
        <v>0.5</v>
      </c>
      <c r="O18" s="157">
        <v>0</v>
      </c>
      <c r="P18" s="157">
        <v>0</v>
      </c>
      <c r="Q18" s="157">
        <v>2</v>
      </c>
      <c r="R18" s="157">
        <v>0.5</v>
      </c>
      <c r="S18" s="157">
        <v>0</v>
      </c>
      <c r="T18" s="157">
        <v>0</v>
      </c>
      <c r="U18" s="157">
        <v>0</v>
      </c>
      <c r="V18" s="157">
        <v>0</v>
      </c>
      <c r="W18" s="157">
        <v>7</v>
      </c>
      <c r="X18" s="157">
        <v>1.6</v>
      </c>
      <c r="Y18" s="157">
        <v>20</v>
      </c>
      <c r="Z18" s="157">
        <v>4.5</v>
      </c>
      <c r="AA18" s="157">
        <v>0</v>
      </c>
      <c r="AB18" s="157">
        <v>0</v>
      </c>
      <c r="AC18" s="157">
        <v>5</v>
      </c>
      <c r="AD18" s="157">
        <v>1.1000000000000001</v>
      </c>
      <c r="AE18" s="157">
        <v>75</v>
      </c>
      <c r="AF18" s="157">
        <v>17</v>
      </c>
      <c r="AG18" s="157">
        <v>429</v>
      </c>
      <c r="AH18" s="157">
        <v>97</v>
      </c>
      <c r="AI18" s="157">
        <v>442</v>
      </c>
      <c r="AJ18" s="157">
        <v>100</v>
      </c>
      <c r="AK18" s="157">
        <v>8</v>
      </c>
      <c r="AL18" s="157">
        <v>0</v>
      </c>
      <c r="AM18" s="157">
        <v>0</v>
      </c>
      <c r="AN18" s="157">
        <v>1</v>
      </c>
      <c r="AO18" s="157">
        <v>1</v>
      </c>
      <c r="AP18" s="157">
        <v>12</v>
      </c>
      <c r="AQ18" s="157"/>
      <c r="AR18" s="157"/>
      <c r="AS18" s="157"/>
      <c r="AT18" s="157"/>
      <c r="AU18" s="157"/>
      <c r="AV18" s="156"/>
      <c r="AW18" s="156"/>
    </row>
    <row r="19" spans="2:49" ht="18">
      <c r="B19" s="156" t="s">
        <v>48</v>
      </c>
      <c r="C19" s="156">
        <v>474</v>
      </c>
      <c r="D19" s="156">
        <v>195</v>
      </c>
      <c r="E19" s="156">
        <v>244</v>
      </c>
      <c r="F19" s="156">
        <v>35</v>
      </c>
      <c r="G19" s="157">
        <v>5</v>
      </c>
      <c r="H19" s="157">
        <v>1</v>
      </c>
      <c r="I19" s="157">
        <v>5</v>
      </c>
      <c r="J19" s="157">
        <v>1</v>
      </c>
      <c r="K19" s="157">
        <v>20</v>
      </c>
      <c r="L19" s="157">
        <v>4.21</v>
      </c>
      <c r="M19" s="157">
        <v>0</v>
      </c>
      <c r="N19" s="157">
        <v>0</v>
      </c>
      <c r="O19" s="157">
        <v>0</v>
      </c>
      <c r="P19" s="157">
        <v>0</v>
      </c>
      <c r="Q19" s="157">
        <v>1</v>
      </c>
      <c r="R19" s="157" t="s">
        <v>3578</v>
      </c>
      <c r="S19" s="157">
        <v>0</v>
      </c>
      <c r="T19" s="157">
        <v>0</v>
      </c>
      <c r="U19" s="157">
        <v>0</v>
      </c>
      <c r="V19" s="157">
        <v>0</v>
      </c>
      <c r="W19" s="157">
        <v>15</v>
      </c>
      <c r="X19" s="157">
        <v>3</v>
      </c>
      <c r="Y19" s="157">
        <v>20</v>
      </c>
      <c r="Z19" s="157">
        <v>4</v>
      </c>
      <c r="AA19" s="157">
        <v>15</v>
      </c>
      <c r="AB19" s="157">
        <v>3</v>
      </c>
      <c r="AC19" s="157">
        <v>0</v>
      </c>
      <c r="AD19" s="157">
        <v>0</v>
      </c>
      <c r="AE19" s="157">
        <v>50</v>
      </c>
      <c r="AF19" s="157">
        <v>10.5</v>
      </c>
      <c r="AG19" s="157">
        <v>195</v>
      </c>
      <c r="AH19" s="157">
        <v>41.1</v>
      </c>
      <c r="AI19" s="157">
        <v>474</v>
      </c>
      <c r="AJ19" s="157">
        <v>100</v>
      </c>
      <c r="AK19" s="157">
        <v>22</v>
      </c>
      <c r="AL19" s="157">
        <v>0</v>
      </c>
      <c r="AM19" s="157">
        <v>0</v>
      </c>
      <c r="AN19" s="157">
        <v>0</v>
      </c>
      <c r="AO19" s="157">
        <v>0</v>
      </c>
      <c r="AP19" s="157">
        <v>4</v>
      </c>
      <c r="AQ19" s="157" t="s">
        <v>49</v>
      </c>
      <c r="AR19" s="157">
        <v>0</v>
      </c>
      <c r="AS19" s="157">
        <v>0</v>
      </c>
      <c r="AT19" s="157">
        <v>0</v>
      </c>
      <c r="AU19" s="157" t="s">
        <v>49</v>
      </c>
      <c r="AV19" s="156" t="s">
        <v>50</v>
      </c>
      <c r="AW19" s="156" t="s">
        <v>49</v>
      </c>
    </row>
    <row r="20" spans="2:49" ht="18">
      <c r="B20" s="158" t="s">
        <v>51</v>
      </c>
      <c r="C20" s="156">
        <v>32</v>
      </c>
      <c r="D20" s="156">
        <v>19</v>
      </c>
      <c r="E20" s="156">
        <v>8</v>
      </c>
      <c r="F20" s="156">
        <v>5</v>
      </c>
      <c r="G20" s="157">
        <v>4</v>
      </c>
      <c r="H20" s="157">
        <v>0.8</v>
      </c>
      <c r="I20" s="157">
        <v>4</v>
      </c>
      <c r="J20" s="157">
        <v>0.8</v>
      </c>
      <c r="K20" s="157">
        <v>20</v>
      </c>
      <c r="L20" s="157">
        <v>4.21</v>
      </c>
      <c r="M20" s="157">
        <v>-2</v>
      </c>
      <c r="N20" s="157">
        <v>-0.5</v>
      </c>
      <c r="O20" s="157">
        <v>0</v>
      </c>
      <c r="P20" s="157">
        <v>0</v>
      </c>
      <c r="Q20" s="157">
        <v>-1</v>
      </c>
      <c r="R20" s="157">
        <v>-0.28999999999999998</v>
      </c>
      <c r="S20" s="157">
        <v>0</v>
      </c>
      <c r="T20" s="157">
        <v>0</v>
      </c>
      <c r="U20" s="157">
        <v>0</v>
      </c>
      <c r="V20" s="157">
        <v>0</v>
      </c>
      <c r="W20" s="157">
        <v>8</v>
      </c>
      <c r="X20" s="157">
        <v>1.4</v>
      </c>
      <c r="Y20" s="157">
        <v>0</v>
      </c>
      <c r="Z20" s="157">
        <v>-0.5</v>
      </c>
      <c r="AA20" s="157">
        <v>15</v>
      </c>
      <c r="AB20" s="157">
        <v>3</v>
      </c>
      <c r="AC20" s="157">
        <v>-5</v>
      </c>
      <c r="AD20" s="157">
        <v>-1.1000000000000001</v>
      </c>
      <c r="AE20" s="157">
        <v>-25</v>
      </c>
      <c r="AF20" s="157">
        <v>-6.5</v>
      </c>
      <c r="AG20" s="157">
        <v>-243</v>
      </c>
      <c r="AH20" s="157">
        <v>-55.9</v>
      </c>
      <c r="AI20" s="157">
        <v>32</v>
      </c>
      <c r="AJ20" s="157">
        <v>0</v>
      </c>
      <c r="AK20" s="157">
        <v>14</v>
      </c>
      <c r="AL20" s="157">
        <v>0</v>
      </c>
      <c r="AM20" s="157">
        <v>0</v>
      </c>
      <c r="AN20" s="157">
        <v>-1</v>
      </c>
      <c r="AO20" s="157">
        <v>-1</v>
      </c>
      <c r="AP20" s="157">
        <v>-8</v>
      </c>
      <c r="AQ20" s="157"/>
      <c r="AR20" s="157"/>
      <c r="AS20" s="157"/>
      <c r="AT20" s="157"/>
      <c r="AU20" s="157"/>
      <c r="AV20" s="156"/>
      <c r="AW20" s="156"/>
    </row>
    <row r="21" spans="2:49" s="204" customFormat="1" ht="409.5">
      <c r="B21" s="50" t="s">
        <v>65</v>
      </c>
      <c r="C21" s="439" t="s">
        <v>3579</v>
      </c>
      <c r="D21" s="464"/>
      <c r="E21" s="464"/>
      <c r="F21" s="462"/>
      <c r="G21" s="495" t="s">
        <v>3580</v>
      </c>
      <c r="H21" s="464"/>
      <c r="I21" s="464"/>
      <c r="J21" s="464"/>
      <c r="K21" s="464"/>
      <c r="L21" s="462"/>
      <c r="M21" s="495" t="s">
        <v>3581</v>
      </c>
      <c r="N21" s="462"/>
      <c r="O21" s="455" t="s">
        <v>3582</v>
      </c>
      <c r="P21" s="462"/>
      <c r="Q21" s="455" t="s">
        <v>3583</v>
      </c>
      <c r="R21" s="464"/>
      <c r="S21" s="464"/>
      <c r="T21" s="464"/>
      <c r="U21" s="464"/>
      <c r="V21" s="462"/>
      <c r="W21" s="455" t="s">
        <v>3584</v>
      </c>
      <c r="X21" s="464"/>
      <c r="Y21" s="464"/>
      <c r="Z21" s="464"/>
      <c r="AA21" s="464"/>
      <c r="AB21" s="464"/>
      <c r="AC21" s="464"/>
      <c r="AD21" s="462"/>
      <c r="AE21" s="455" t="s">
        <v>669</v>
      </c>
      <c r="AF21" s="462"/>
      <c r="AG21" s="455" t="s">
        <v>1777</v>
      </c>
      <c r="AH21" s="462"/>
      <c r="AI21" s="455" t="s">
        <v>3585</v>
      </c>
      <c r="AJ21" s="462"/>
      <c r="AK21" s="60" t="s">
        <v>3586</v>
      </c>
      <c r="AL21" s="455" t="s">
        <v>3571</v>
      </c>
      <c r="AM21" s="462"/>
      <c r="AN21" s="455" t="s">
        <v>3587</v>
      </c>
      <c r="AO21" s="462"/>
      <c r="AP21" s="60" t="s">
        <v>1006</v>
      </c>
      <c r="AQ21" s="203" t="s">
        <v>3588</v>
      </c>
      <c r="AR21" s="506" t="s">
        <v>3589</v>
      </c>
      <c r="AS21" s="462"/>
      <c r="AT21" s="50" t="s">
        <v>3590</v>
      </c>
      <c r="AU21" s="50" t="s">
        <v>82</v>
      </c>
      <c r="AV21" s="50" t="s">
        <v>3575</v>
      </c>
      <c r="AW21" s="50" t="s">
        <v>3591</v>
      </c>
    </row>
    <row r="22" spans="2:49" ht="18">
      <c r="B22" s="540" t="s">
        <v>3592</v>
      </c>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4"/>
    </row>
    <row r="23" spans="2:49" ht="18">
      <c r="B23" s="156" t="s">
        <v>46</v>
      </c>
      <c r="C23" s="156">
        <v>524</v>
      </c>
      <c r="D23" s="156">
        <v>199</v>
      </c>
      <c r="E23" s="156">
        <v>279</v>
      </c>
      <c r="F23" s="156">
        <v>46</v>
      </c>
      <c r="G23" s="157">
        <v>0</v>
      </c>
      <c r="H23" s="157">
        <v>0</v>
      </c>
      <c r="I23" s="157">
        <v>0</v>
      </c>
      <c r="J23" s="157">
        <v>0</v>
      </c>
      <c r="K23" s="157">
        <v>0</v>
      </c>
      <c r="L23" s="157">
        <v>0</v>
      </c>
      <c r="M23" s="157">
        <v>0</v>
      </c>
      <c r="N23" s="157">
        <v>0</v>
      </c>
      <c r="O23" s="157">
        <v>0</v>
      </c>
      <c r="P23" s="157">
        <v>0</v>
      </c>
      <c r="Q23" s="157">
        <v>4</v>
      </c>
      <c r="R23" s="157">
        <v>0.7</v>
      </c>
      <c r="S23" s="157">
        <v>0</v>
      </c>
      <c r="T23" s="157">
        <v>0</v>
      </c>
      <c r="U23" s="157">
        <v>0</v>
      </c>
      <c r="V23" s="157">
        <v>0</v>
      </c>
      <c r="W23" s="157">
        <v>279</v>
      </c>
      <c r="X23" s="157">
        <v>53</v>
      </c>
      <c r="Y23" s="157">
        <v>20</v>
      </c>
      <c r="Z23" s="157">
        <v>3.8</v>
      </c>
      <c r="AA23" s="157">
        <v>46</v>
      </c>
      <c r="AB23" s="157">
        <v>9</v>
      </c>
      <c r="AC23" s="157">
        <v>0</v>
      </c>
      <c r="AD23" s="157">
        <v>0</v>
      </c>
      <c r="AE23" s="157">
        <v>145</v>
      </c>
      <c r="AF23" s="157">
        <v>28</v>
      </c>
      <c r="AG23" s="157">
        <v>524</v>
      </c>
      <c r="AH23" s="157">
        <v>100</v>
      </c>
      <c r="AI23" s="157">
        <v>524</v>
      </c>
      <c r="AJ23" s="157">
        <v>100</v>
      </c>
      <c r="AK23" s="157">
        <v>3</v>
      </c>
      <c r="AL23" s="157">
        <v>1</v>
      </c>
      <c r="AM23" s="157">
        <v>1</v>
      </c>
      <c r="AN23" s="157">
        <v>1</v>
      </c>
      <c r="AO23" s="157">
        <v>1</v>
      </c>
      <c r="AP23" s="157">
        <v>12</v>
      </c>
      <c r="AQ23" s="157"/>
      <c r="AR23" s="157"/>
      <c r="AS23" s="157"/>
      <c r="AT23" s="157"/>
      <c r="AU23" s="157"/>
      <c r="AV23" s="156"/>
      <c r="AW23" s="156"/>
    </row>
    <row r="24" spans="2:49" ht="18">
      <c r="B24" s="156" t="s">
        <v>48</v>
      </c>
      <c r="C24" s="156">
        <v>523</v>
      </c>
      <c r="D24" s="156">
        <v>206</v>
      </c>
      <c r="E24" s="156">
        <v>272</v>
      </c>
      <c r="F24" s="156">
        <v>45</v>
      </c>
      <c r="G24" s="157">
        <v>0</v>
      </c>
      <c r="H24" s="157">
        <v>0</v>
      </c>
      <c r="I24" s="157">
        <v>0</v>
      </c>
      <c r="J24" s="157">
        <v>0</v>
      </c>
      <c r="K24" s="157">
        <v>0</v>
      </c>
      <c r="L24" s="157">
        <v>0</v>
      </c>
      <c r="M24" s="157">
        <v>0</v>
      </c>
      <c r="N24" s="157">
        <v>0</v>
      </c>
      <c r="O24" s="157">
        <v>0</v>
      </c>
      <c r="P24" s="157">
        <v>0</v>
      </c>
      <c r="Q24" s="157">
        <v>1</v>
      </c>
      <c r="R24" s="157">
        <v>0.2</v>
      </c>
      <c r="S24" s="157">
        <v>0</v>
      </c>
      <c r="T24" s="157">
        <v>0</v>
      </c>
      <c r="U24" s="157">
        <v>2</v>
      </c>
      <c r="V24" s="157">
        <v>0.2</v>
      </c>
      <c r="W24" s="157">
        <v>60</v>
      </c>
      <c r="X24" s="157">
        <v>11</v>
      </c>
      <c r="Y24" s="157">
        <v>20</v>
      </c>
      <c r="Z24" s="157">
        <v>3.8</v>
      </c>
      <c r="AA24" s="157">
        <v>1</v>
      </c>
      <c r="AB24" s="157">
        <v>0.2</v>
      </c>
      <c r="AC24" s="157">
        <v>523</v>
      </c>
      <c r="AD24" s="157">
        <v>100</v>
      </c>
      <c r="AE24" s="157">
        <v>96</v>
      </c>
      <c r="AF24" s="157">
        <v>18</v>
      </c>
      <c r="AG24" s="157">
        <v>523</v>
      </c>
      <c r="AH24" s="157">
        <v>100</v>
      </c>
      <c r="AI24" s="157">
        <v>523</v>
      </c>
      <c r="AJ24" s="157">
        <v>100</v>
      </c>
      <c r="AK24" s="157">
        <v>41</v>
      </c>
      <c r="AL24" s="157">
        <v>1</v>
      </c>
      <c r="AM24" s="157">
        <v>1</v>
      </c>
      <c r="AN24" s="157">
        <v>1</v>
      </c>
      <c r="AO24" s="157">
        <v>1</v>
      </c>
      <c r="AP24" s="157">
        <v>11</v>
      </c>
      <c r="AQ24" s="157" t="s">
        <v>49</v>
      </c>
      <c r="AR24" s="157">
        <v>0</v>
      </c>
      <c r="AS24" s="157">
        <v>0</v>
      </c>
      <c r="AT24" s="157">
        <v>0</v>
      </c>
      <c r="AU24" s="157" t="s">
        <v>49</v>
      </c>
      <c r="AV24" s="156" t="s">
        <v>50</v>
      </c>
      <c r="AW24" s="156" t="s">
        <v>50</v>
      </c>
    </row>
    <row r="25" spans="2:49" ht="18">
      <c r="B25" s="158" t="s">
        <v>51</v>
      </c>
      <c r="C25" s="156">
        <v>-1</v>
      </c>
      <c r="D25" s="156">
        <v>7</v>
      </c>
      <c r="E25" s="156">
        <v>-7</v>
      </c>
      <c r="F25" s="156">
        <v>-1</v>
      </c>
      <c r="G25" s="157">
        <v>0</v>
      </c>
      <c r="H25" s="157">
        <v>0</v>
      </c>
      <c r="I25" s="157">
        <v>0</v>
      </c>
      <c r="J25" s="157">
        <v>0</v>
      </c>
      <c r="K25" s="157">
        <v>0</v>
      </c>
      <c r="L25" s="157">
        <v>0</v>
      </c>
      <c r="M25" s="157">
        <v>0</v>
      </c>
      <c r="N25" s="157">
        <v>0</v>
      </c>
      <c r="O25" s="157">
        <v>0</v>
      </c>
      <c r="P25" s="157">
        <v>0</v>
      </c>
      <c r="Q25" s="157">
        <v>-3</v>
      </c>
      <c r="R25" s="157">
        <v>-0.5</v>
      </c>
      <c r="S25" s="157">
        <v>0</v>
      </c>
      <c r="T25" s="157">
        <v>0</v>
      </c>
      <c r="U25" s="157">
        <v>2</v>
      </c>
      <c r="V25" s="157">
        <v>0.2</v>
      </c>
      <c r="W25" s="157">
        <v>-219</v>
      </c>
      <c r="X25" s="157">
        <v>-42</v>
      </c>
      <c r="Y25" s="157">
        <v>0</v>
      </c>
      <c r="Z25" s="157">
        <v>0</v>
      </c>
      <c r="AA25" s="157">
        <v>-45</v>
      </c>
      <c r="AB25" s="157">
        <v>-8.8000000000000007</v>
      </c>
      <c r="AC25" s="157">
        <v>523</v>
      </c>
      <c r="AD25" s="157">
        <v>100</v>
      </c>
      <c r="AE25" s="157">
        <v>-49</v>
      </c>
      <c r="AF25" s="157">
        <v>-10</v>
      </c>
      <c r="AG25" s="157">
        <v>-1</v>
      </c>
      <c r="AH25" s="157">
        <v>0</v>
      </c>
      <c r="AI25" s="157">
        <v>-1</v>
      </c>
      <c r="AJ25" s="157">
        <v>0</v>
      </c>
      <c r="AK25" s="157">
        <v>38</v>
      </c>
      <c r="AL25" s="157">
        <v>0</v>
      </c>
      <c r="AM25" s="157">
        <v>0</v>
      </c>
      <c r="AN25" s="157">
        <v>0</v>
      </c>
      <c r="AO25" s="157">
        <v>0</v>
      </c>
      <c r="AP25" s="157">
        <v>-1</v>
      </c>
      <c r="AQ25" s="157"/>
      <c r="AR25" s="157"/>
      <c r="AS25" s="157"/>
      <c r="AT25" s="157"/>
      <c r="AU25" s="157"/>
      <c r="AV25" s="156"/>
      <c r="AW25" s="156"/>
    </row>
    <row r="26" spans="2:49" s="204" customFormat="1" ht="405">
      <c r="B26" s="50" t="s">
        <v>65</v>
      </c>
      <c r="C26" s="439" t="s">
        <v>3593</v>
      </c>
      <c r="D26" s="464"/>
      <c r="E26" s="464"/>
      <c r="F26" s="462"/>
      <c r="G26" s="495" t="s">
        <v>3594</v>
      </c>
      <c r="H26" s="464"/>
      <c r="I26" s="464"/>
      <c r="J26" s="464"/>
      <c r="K26" s="464"/>
      <c r="L26" s="462"/>
      <c r="M26" s="495" t="s">
        <v>3595</v>
      </c>
      <c r="N26" s="462"/>
      <c r="O26" s="455" t="s">
        <v>3596</v>
      </c>
      <c r="P26" s="462"/>
      <c r="Q26" s="455" t="s">
        <v>3597</v>
      </c>
      <c r="R26" s="464"/>
      <c r="S26" s="464"/>
      <c r="T26" s="464"/>
      <c r="U26" s="464"/>
      <c r="V26" s="462"/>
      <c r="W26" s="455" t="s">
        <v>3598</v>
      </c>
      <c r="X26" s="464"/>
      <c r="Y26" s="464"/>
      <c r="Z26" s="464"/>
      <c r="AA26" s="464"/>
      <c r="AB26" s="464"/>
      <c r="AC26" s="464"/>
      <c r="AD26" s="462"/>
      <c r="AE26" s="455" t="s">
        <v>669</v>
      </c>
      <c r="AF26" s="462"/>
      <c r="AG26" s="455" t="s">
        <v>1777</v>
      </c>
      <c r="AH26" s="462"/>
      <c r="AI26" s="455" t="s">
        <v>3599</v>
      </c>
      <c r="AJ26" s="462"/>
      <c r="AK26" s="60" t="s">
        <v>3600</v>
      </c>
      <c r="AL26" s="455" t="s">
        <v>3601</v>
      </c>
      <c r="AM26" s="462"/>
      <c r="AN26" s="455" t="s">
        <v>3602</v>
      </c>
      <c r="AO26" s="462"/>
      <c r="AP26" s="60" t="s">
        <v>1006</v>
      </c>
      <c r="AQ26" s="203" t="s">
        <v>3603</v>
      </c>
      <c r="AR26" s="506" t="s">
        <v>3604</v>
      </c>
      <c r="AS26" s="462"/>
      <c r="AT26" s="50" t="s">
        <v>3605</v>
      </c>
      <c r="AU26" s="50" t="s">
        <v>82</v>
      </c>
      <c r="AV26" s="50" t="s">
        <v>3606</v>
      </c>
      <c r="AW26" s="50" t="s">
        <v>3607</v>
      </c>
    </row>
    <row r="27" spans="2:49" ht="18">
      <c r="B27" s="540" t="s">
        <v>3608</v>
      </c>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4"/>
    </row>
    <row r="28" spans="2:49" ht="18">
      <c r="B28" s="156" t="s">
        <v>46</v>
      </c>
      <c r="C28" s="156">
        <v>681</v>
      </c>
      <c r="D28" s="156">
        <v>269</v>
      </c>
      <c r="E28" s="156">
        <v>356</v>
      </c>
      <c r="F28" s="156">
        <v>56</v>
      </c>
      <c r="G28" s="157">
        <v>6</v>
      </c>
      <c r="H28" s="157">
        <v>0.9</v>
      </c>
      <c r="I28" s="157">
        <v>3</v>
      </c>
      <c r="J28" s="157">
        <v>0.4</v>
      </c>
      <c r="K28" s="157">
        <v>118</v>
      </c>
      <c r="L28" s="157">
        <v>17</v>
      </c>
      <c r="M28" s="157">
        <v>0</v>
      </c>
      <c r="N28" s="157">
        <v>0</v>
      </c>
      <c r="O28" s="157">
        <v>0</v>
      </c>
      <c r="P28" s="157">
        <v>0</v>
      </c>
      <c r="Q28" s="157">
        <v>5</v>
      </c>
      <c r="R28" s="157">
        <v>0.7</v>
      </c>
      <c r="S28" s="157">
        <v>1</v>
      </c>
      <c r="T28" s="157">
        <v>0.1</v>
      </c>
      <c r="U28" s="157">
        <v>4</v>
      </c>
      <c r="V28" s="157">
        <v>0.6</v>
      </c>
      <c r="W28" s="157">
        <v>0</v>
      </c>
      <c r="X28" s="157">
        <v>0</v>
      </c>
      <c r="Y28" s="157">
        <v>0</v>
      </c>
      <c r="Z28" s="157">
        <v>0</v>
      </c>
      <c r="AA28" s="157">
        <v>0</v>
      </c>
      <c r="AB28" s="157">
        <v>0</v>
      </c>
      <c r="AC28" s="157">
        <v>0</v>
      </c>
      <c r="AD28" s="157">
        <v>0</v>
      </c>
      <c r="AE28" s="157">
        <v>123</v>
      </c>
      <c r="AF28" s="157">
        <v>18</v>
      </c>
      <c r="AG28" s="157">
        <v>0</v>
      </c>
      <c r="AH28" s="157">
        <v>0</v>
      </c>
      <c r="AI28" s="157">
        <v>681</v>
      </c>
      <c r="AJ28" s="157">
        <v>100</v>
      </c>
      <c r="AK28" s="157">
        <v>4</v>
      </c>
      <c r="AL28" s="157">
        <v>0</v>
      </c>
      <c r="AM28" s="157">
        <v>0</v>
      </c>
      <c r="AN28" s="157">
        <v>1</v>
      </c>
      <c r="AO28" s="157">
        <v>1</v>
      </c>
      <c r="AP28" s="157">
        <v>9</v>
      </c>
      <c r="AQ28" s="157"/>
      <c r="AR28" s="157"/>
      <c r="AS28" s="157"/>
      <c r="AT28" s="157"/>
      <c r="AU28" s="157"/>
      <c r="AV28" s="156"/>
      <c r="AW28" s="156"/>
    </row>
    <row r="29" spans="2:49" ht="18">
      <c r="B29" s="156" t="s">
        <v>48</v>
      </c>
      <c r="C29" s="156">
        <v>711</v>
      </c>
      <c r="D29" s="156">
        <v>297</v>
      </c>
      <c r="E29" s="156">
        <v>361</v>
      </c>
      <c r="F29" s="156">
        <v>53</v>
      </c>
      <c r="G29" s="157">
        <v>4</v>
      </c>
      <c r="H29" s="157">
        <v>0.56000000000000005</v>
      </c>
      <c r="I29" s="157">
        <v>4</v>
      </c>
      <c r="J29" s="157">
        <v>0.56000000000000005</v>
      </c>
      <c r="K29" s="157">
        <v>0</v>
      </c>
      <c r="L29" s="157">
        <v>0</v>
      </c>
      <c r="M29" s="157">
        <v>4</v>
      </c>
      <c r="N29" s="157">
        <v>0.56000000000000005</v>
      </c>
      <c r="O29" s="157">
        <v>0</v>
      </c>
      <c r="P29" s="157">
        <v>0</v>
      </c>
      <c r="Q29" s="157">
        <v>8</v>
      </c>
      <c r="R29" s="157">
        <v>1.1000000000000001</v>
      </c>
      <c r="S29" s="157">
        <v>0</v>
      </c>
      <c r="T29" s="157">
        <v>0</v>
      </c>
      <c r="U29" s="157">
        <v>3</v>
      </c>
      <c r="V29" s="157">
        <v>0.4</v>
      </c>
      <c r="W29" s="157">
        <v>10</v>
      </c>
      <c r="X29" s="157">
        <v>1.4</v>
      </c>
      <c r="Y29" s="157">
        <v>1</v>
      </c>
      <c r="Z29" s="157">
        <v>0.14000000000000001</v>
      </c>
      <c r="AA29" s="157">
        <v>0</v>
      </c>
      <c r="AB29" s="157">
        <v>0</v>
      </c>
      <c r="AC29" s="157">
        <v>79</v>
      </c>
      <c r="AD29" s="157">
        <v>11</v>
      </c>
      <c r="AE29" s="157">
        <v>328</v>
      </c>
      <c r="AF29" s="157">
        <v>46</v>
      </c>
      <c r="AG29" s="157">
        <v>711</v>
      </c>
      <c r="AH29" s="157">
        <v>100</v>
      </c>
      <c r="AI29" s="157">
        <v>711</v>
      </c>
      <c r="AJ29" s="157">
        <v>100</v>
      </c>
      <c r="AK29" s="157">
        <v>17</v>
      </c>
      <c r="AL29" s="157">
        <v>0</v>
      </c>
      <c r="AM29" s="157">
        <v>0</v>
      </c>
      <c r="AN29" s="157">
        <v>0</v>
      </c>
      <c r="AO29" s="157">
        <v>0</v>
      </c>
      <c r="AP29" s="157">
        <v>4</v>
      </c>
      <c r="AQ29" s="157" t="s">
        <v>49</v>
      </c>
      <c r="AR29" s="157">
        <v>0</v>
      </c>
      <c r="AS29" s="157">
        <v>0</v>
      </c>
      <c r="AT29" s="157">
        <v>0</v>
      </c>
      <c r="AU29" s="157" t="s">
        <v>50</v>
      </c>
      <c r="AV29" s="156" t="s">
        <v>50</v>
      </c>
      <c r="AW29" s="156" t="s">
        <v>49</v>
      </c>
    </row>
    <row r="30" spans="2:49" ht="18">
      <c r="B30" s="158" t="s">
        <v>51</v>
      </c>
      <c r="C30" s="156">
        <v>30</v>
      </c>
      <c r="D30" s="156">
        <v>28</v>
      </c>
      <c r="E30" s="156">
        <v>5</v>
      </c>
      <c r="F30" s="156">
        <v>-3</v>
      </c>
      <c r="G30" s="157">
        <v>-2</v>
      </c>
      <c r="H30" s="157">
        <v>-0.34</v>
      </c>
      <c r="I30" s="157">
        <v>1</v>
      </c>
      <c r="J30" s="157">
        <v>0.16</v>
      </c>
      <c r="K30" s="157">
        <v>-118</v>
      </c>
      <c r="L30" s="157">
        <v>-17</v>
      </c>
      <c r="M30" s="157">
        <v>4</v>
      </c>
      <c r="N30" s="157">
        <v>0.56000000000000005</v>
      </c>
      <c r="O30" s="157">
        <v>0</v>
      </c>
      <c r="P30" s="157">
        <v>0</v>
      </c>
      <c r="Q30" s="157">
        <v>3</v>
      </c>
      <c r="R30" s="157">
        <v>0.4</v>
      </c>
      <c r="S30" s="157">
        <v>-1</v>
      </c>
      <c r="T30" s="157">
        <v>-0.1</v>
      </c>
      <c r="U30" s="157">
        <v>-1</v>
      </c>
      <c r="V30" s="157">
        <v>-0.2</v>
      </c>
      <c r="W30" s="157">
        <v>10</v>
      </c>
      <c r="X30" s="157">
        <v>1.4</v>
      </c>
      <c r="Y30" s="157">
        <v>1</v>
      </c>
      <c r="Z30" s="157">
        <v>0.14000000000000001</v>
      </c>
      <c r="AA30" s="157">
        <v>0</v>
      </c>
      <c r="AB30" s="157">
        <v>0</v>
      </c>
      <c r="AC30" s="157">
        <v>79</v>
      </c>
      <c r="AD30" s="157">
        <v>11</v>
      </c>
      <c r="AE30" s="157">
        <v>205</v>
      </c>
      <c r="AF30" s="157">
        <v>28</v>
      </c>
      <c r="AG30" s="157">
        <v>711</v>
      </c>
      <c r="AH30" s="157">
        <v>100</v>
      </c>
      <c r="AI30" s="157">
        <v>30</v>
      </c>
      <c r="AJ30" s="157">
        <v>0</v>
      </c>
      <c r="AK30" s="157">
        <v>13</v>
      </c>
      <c r="AL30" s="157">
        <v>0</v>
      </c>
      <c r="AM30" s="157">
        <v>0</v>
      </c>
      <c r="AN30" s="157">
        <v>-1</v>
      </c>
      <c r="AO30" s="157">
        <v>-1</v>
      </c>
      <c r="AP30" s="157">
        <v>-5</v>
      </c>
      <c r="AQ30" s="157"/>
      <c r="AR30" s="157"/>
      <c r="AS30" s="157"/>
      <c r="AT30" s="157"/>
      <c r="AU30" s="157"/>
      <c r="AV30" s="156"/>
      <c r="AW30" s="156"/>
    </row>
    <row r="31" spans="2:49" s="204" customFormat="1" ht="375">
      <c r="B31" s="50" t="s">
        <v>65</v>
      </c>
      <c r="C31" s="439" t="s">
        <v>3609</v>
      </c>
      <c r="D31" s="464"/>
      <c r="E31" s="464"/>
      <c r="F31" s="462"/>
      <c r="G31" s="495" t="s">
        <v>3610</v>
      </c>
      <c r="H31" s="464"/>
      <c r="I31" s="464"/>
      <c r="J31" s="464"/>
      <c r="K31" s="464"/>
      <c r="L31" s="462"/>
      <c r="M31" s="495" t="s">
        <v>3611</v>
      </c>
      <c r="N31" s="462"/>
      <c r="O31" s="455" t="s">
        <v>3612</v>
      </c>
      <c r="P31" s="462"/>
      <c r="Q31" s="455" t="s">
        <v>3613</v>
      </c>
      <c r="R31" s="464"/>
      <c r="S31" s="464"/>
      <c r="T31" s="464"/>
      <c r="U31" s="464"/>
      <c r="V31" s="462"/>
      <c r="W31" s="455" t="s">
        <v>3614</v>
      </c>
      <c r="X31" s="464"/>
      <c r="Y31" s="464"/>
      <c r="Z31" s="464"/>
      <c r="AA31" s="464"/>
      <c r="AB31" s="464"/>
      <c r="AC31" s="464"/>
      <c r="AD31" s="462"/>
      <c r="AE31" s="455" t="s">
        <v>72</v>
      </c>
      <c r="AF31" s="462"/>
      <c r="AG31" s="455" t="s">
        <v>73</v>
      </c>
      <c r="AH31" s="462"/>
      <c r="AI31" s="455" t="s">
        <v>3615</v>
      </c>
      <c r="AJ31" s="462"/>
      <c r="AK31" s="60" t="s">
        <v>3616</v>
      </c>
      <c r="AL31" s="455" t="s">
        <v>3571</v>
      </c>
      <c r="AM31" s="462"/>
      <c r="AN31" s="455" t="s">
        <v>3617</v>
      </c>
      <c r="AO31" s="462"/>
      <c r="AP31" s="60" t="s">
        <v>1006</v>
      </c>
      <c r="AQ31" s="203" t="s">
        <v>3618</v>
      </c>
      <c r="AR31" s="506" t="s">
        <v>3619</v>
      </c>
      <c r="AS31" s="462"/>
      <c r="AT31" s="50" t="s">
        <v>3620</v>
      </c>
      <c r="AU31" s="50" t="s">
        <v>3621</v>
      </c>
      <c r="AV31" s="50" t="s">
        <v>3575</v>
      </c>
      <c r="AW31" s="50" t="s">
        <v>3622</v>
      </c>
    </row>
    <row r="32" spans="2:49" ht="18">
      <c r="B32" s="540" t="s">
        <v>3623</v>
      </c>
      <c r="C32" s="533"/>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4"/>
    </row>
    <row r="33" spans="2:49" ht="18">
      <c r="B33" s="156" t="s">
        <v>46</v>
      </c>
      <c r="C33" s="156">
        <v>550</v>
      </c>
      <c r="D33" s="156">
        <v>237</v>
      </c>
      <c r="E33" s="156">
        <v>283</v>
      </c>
      <c r="F33" s="156">
        <v>30</v>
      </c>
      <c r="G33" s="157">
        <v>1</v>
      </c>
      <c r="H33" s="157">
        <v>0.2</v>
      </c>
      <c r="I33" s="157">
        <v>1</v>
      </c>
      <c r="J33" s="157">
        <v>0.2</v>
      </c>
      <c r="K33" s="157">
        <v>0</v>
      </c>
      <c r="L33" s="157">
        <v>0</v>
      </c>
      <c r="M33" s="157">
        <v>2</v>
      </c>
      <c r="N33" s="157">
        <v>0.4</v>
      </c>
      <c r="O33" s="157">
        <v>0</v>
      </c>
      <c r="P33" s="157">
        <v>0</v>
      </c>
      <c r="Q33" s="157">
        <v>2</v>
      </c>
      <c r="R33" s="157">
        <v>0.4</v>
      </c>
      <c r="S33" s="157">
        <v>0</v>
      </c>
      <c r="T33" s="157">
        <v>0</v>
      </c>
      <c r="U33" s="157">
        <v>0</v>
      </c>
      <c r="V33" s="157">
        <v>0</v>
      </c>
      <c r="W33" s="157">
        <v>315</v>
      </c>
      <c r="X33" s="157">
        <v>57</v>
      </c>
      <c r="Y33" s="157">
        <v>40</v>
      </c>
      <c r="Z33" s="157">
        <v>7</v>
      </c>
      <c r="AA33" s="157">
        <v>315</v>
      </c>
      <c r="AB33" s="157">
        <v>57</v>
      </c>
      <c r="AC33" s="157">
        <v>0</v>
      </c>
      <c r="AD33" s="157">
        <v>0</v>
      </c>
      <c r="AE33" s="157">
        <v>435</v>
      </c>
      <c r="AF33" s="157">
        <v>79</v>
      </c>
      <c r="AG33" s="157">
        <v>550</v>
      </c>
      <c r="AH33" s="157">
        <v>100</v>
      </c>
      <c r="AI33" s="157">
        <v>550</v>
      </c>
      <c r="AJ33" s="157">
        <v>100</v>
      </c>
      <c r="AK33" s="157">
        <v>46</v>
      </c>
      <c r="AL33" s="157">
        <v>1</v>
      </c>
      <c r="AM33" s="157">
        <v>1</v>
      </c>
      <c r="AN33" s="157">
        <v>0</v>
      </c>
      <c r="AO33" s="157">
        <v>0</v>
      </c>
      <c r="AP33" s="157">
        <v>3</v>
      </c>
      <c r="AQ33" s="157"/>
      <c r="AR33" s="157"/>
      <c r="AS33" s="157"/>
      <c r="AT33" s="157"/>
      <c r="AU33" s="157"/>
      <c r="AV33" s="156"/>
      <c r="AW33" s="156"/>
    </row>
    <row r="34" spans="2:49" ht="18">
      <c r="B34" s="156" t="s">
        <v>48</v>
      </c>
      <c r="C34" s="156">
        <v>582</v>
      </c>
      <c r="D34" s="156">
        <v>256</v>
      </c>
      <c r="E34" s="156">
        <v>294</v>
      </c>
      <c r="F34" s="156">
        <v>32</v>
      </c>
      <c r="G34" s="157">
        <v>1</v>
      </c>
      <c r="H34" s="157">
        <v>0.17</v>
      </c>
      <c r="I34" s="157">
        <v>1</v>
      </c>
      <c r="J34" s="157">
        <v>0.17</v>
      </c>
      <c r="K34" s="157">
        <v>0</v>
      </c>
      <c r="L34" s="157">
        <v>0</v>
      </c>
      <c r="M34" s="157">
        <v>0</v>
      </c>
      <c r="N34" s="157">
        <v>0</v>
      </c>
      <c r="O34" s="157">
        <v>0</v>
      </c>
      <c r="P34" s="157">
        <v>0</v>
      </c>
      <c r="Q34" s="157">
        <v>4</v>
      </c>
      <c r="R34" s="157">
        <v>0.7</v>
      </c>
      <c r="S34" s="157">
        <v>1</v>
      </c>
      <c r="T34" s="157">
        <v>0.2</v>
      </c>
      <c r="U34" s="157">
        <v>0</v>
      </c>
      <c r="V34" s="157">
        <v>0</v>
      </c>
      <c r="W34" s="157">
        <v>50</v>
      </c>
      <c r="X34" s="157">
        <v>9</v>
      </c>
      <c r="Y34" s="157">
        <v>50</v>
      </c>
      <c r="Z34" s="157">
        <v>9</v>
      </c>
      <c r="AA34" s="157">
        <v>12</v>
      </c>
      <c r="AB34" s="157">
        <v>2</v>
      </c>
      <c r="AC34" s="157">
        <v>20</v>
      </c>
      <c r="AD34" s="157">
        <v>3</v>
      </c>
      <c r="AE34" s="157">
        <v>572</v>
      </c>
      <c r="AF34" s="157">
        <v>100</v>
      </c>
      <c r="AG34" s="157">
        <v>502</v>
      </c>
      <c r="AH34" s="157">
        <v>86</v>
      </c>
      <c r="AI34" s="157">
        <v>572</v>
      </c>
      <c r="AJ34" s="157">
        <v>100</v>
      </c>
      <c r="AK34" s="157">
        <v>96</v>
      </c>
      <c r="AL34" s="157">
        <v>1</v>
      </c>
      <c r="AM34" s="157">
        <v>1</v>
      </c>
      <c r="AN34" s="157">
        <v>0</v>
      </c>
      <c r="AO34" s="157">
        <v>0</v>
      </c>
      <c r="AP34" s="157">
        <v>6</v>
      </c>
      <c r="AQ34" s="157" t="s">
        <v>49</v>
      </c>
      <c r="AR34" s="157">
        <v>1</v>
      </c>
      <c r="AS34" s="157">
        <v>31</v>
      </c>
      <c r="AT34" s="157">
        <v>1</v>
      </c>
      <c r="AU34" s="157" t="s">
        <v>1444</v>
      </c>
      <c r="AV34" s="156" t="s">
        <v>50</v>
      </c>
      <c r="AW34" s="156" t="s">
        <v>1444</v>
      </c>
    </row>
    <row r="35" spans="2:49" ht="18">
      <c r="B35" s="158" t="s">
        <v>51</v>
      </c>
      <c r="C35" s="156">
        <v>32</v>
      </c>
      <c r="D35" s="156">
        <v>19</v>
      </c>
      <c r="E35" s="156">
        <v>11</v>
      </c>
      <c r="F35" s="156">
        <v>2</v>
      </c>
      <c r="G35" s="157">
        <v>0</v>
      </c>
      <c r="H35" s="157">
        <v>-0.03</v>
      </c>
      <c r="I35" s="157">
        <v>0</v>
      </c>
      <c r="J35" s="157">
        <v>-0.03</v>
      </c>
      <c r="K35" s="157">
        <v>0</v>
      </c>
      <c r="L35" s="157">
        <v>0</v>
      </c>
      <c r="M35" s="157">
        <v>-2</v>
      </c>
      <c r="N35" s="157">
        <v>-0.4</v>
      </c>
      <c r="O35" s="157">
        <v>0</v>
      </c>
      <c r="P35" s="157">
        <v>0</v>
      </c>
      <c r="Q35" s="157">
        <v>2</v>
      </c>
      <c r="R35" s="157">
        <v>0.3</v>
      </c>
      <c r="S35" s="157">
        <v>1</v>
      </c>
      <c r="T35" s="157">
        <v>0.2</v>
      </c>
      <c r="U35" s="157">
        <v>0</v>
      </c>
      <c r="V35" s="157">
        <v>0</v>
      </c>
      <c r="W35" s="157">
        <v>-265</v>
      </c>
      <c r="X35" s="157">
        <v>-48</v>
      </c>
      <c r="Y35" s="157">
        <v>10</v>
      </c>
      <c r="Z35" s="157">
        <v>2</v>
      </c>
      <c r="AA35" s="157">
        <v>-303</v>
      </c>
      <c r="AB35" s="157">
        <v>-55</v>
      </c>
      <c r="AC35" s="157">
        <v>20</v>
      </c>
      <c r="AD35" s="157">
        <v>3</v>
      </c>
      <c r="AE35" s="157">
        <v>137</v>
      </c>
      <c r="AF35" s="157">
        <v>21</v>
      </c>
      <c r="AG35" s="157">
        <v>-48</v>
      </c>
      <c r="AH35" s="157">
        <v>-14</v>
      </c>
      <c r="AI35" s="157">
        <v>22</v>
      </c>
      <c r="AJ35" s="157">
        <v>0</v>
      </c>
      <c r="AK35" s="157">
        <v>50</v>
      </c>
      <c r="AL35" s="157">
        <v>0</v>
      </c>
      <c r="AM35" s="157">
        <v>0</v>
      </c>
      <c r="AN35" s="157">
        <v>0</v>
      </c>
      <c r="AO35" s="157">
        <v>0</v>
      </c>
      <c r="AP35" s="157">
        <v>3</v>
      </c>
      <c r="AQ35" s="157"/>
      <c r="AR35" s="157"/>
      <c r="AS35" s="157"/>
      <c r="AT35" s="157"/>
      <c r="AU35" s="157"/>
      <c r="AV35" s="156"/>
      <c r="AW35" s="156"/>
    </row>
    <row r="36" spans="2:49" s="204" customFormat="1" ht="409.5">
      <c r="B36" s="50" t="s">
        <v>65</v>
      </c>
      <c r="C36" s="439" t="s">
        <v>3624</v>
      </c>
      <c r="D36" s="464"/>
      <c r="E36" s="464"/>
      <c r="F36" s="462"/>
      <c r="G36" s="495" t="s">
        <v>3625</v>
      </c>
      <c r="H36" s="464"/>
      <c r="I36" s="464"/>
      <c r="J36" s="464"/>
      <c r="K36" s="464"/>
      <c r="L36" s="462"/>
      <c r="M36" s="495" t="s">
        <v>3626</v>
      </c>
      <c r="N36" s="462"/>
      <c r="O36" s="455" t="s">
        <v>3627</v>
      </c>
      <c r="P36" s="462"/>
      <c r="Q36" s="455" t="s">
        <v>3628</v>
      </c>
      <c r="R36" s="464"/>
      <c r="S36" s="464"/>
      <c r="T36" s="464"/>
      <c r="U36" s="464"/>
      <c r="V36" s="462"/>
      <c r="W36" s="455" t="s">
        <v>3629</v>
      </c>
      <c r="X36" s="464"/>
      <c r="Y36" s="464"/>
      <c r="Z36" s="464"/>
      <c r="AA36" s="464"/>
      <c r="AB36" s="464"/>
      <c r="AC36" s="464"/>
      <c r="AD36" s="462"/>
      <c r="AE36" s="455" t="s">
        <v>72</v>
      </c>
      <c r="AF36" s="462"/>
      <c r="AG36" s="455" t="s">
        <v>1777</v>
      </c>
      <c r="AH36" s="462"/>
      <c r="AI36" s="455" t="s">
        <v>3630</v>
      </c>
      <c r="AJ36" s="462"/>
      <c r="AK36" s="60" t="s">
        <v>3631</v>
      </c>
      <c r="AL36" s="455" t="s">
        <v>3571</v>
      </c>
      <c r="AM36" s="462"/>
      <c r="AN36" s="504"/>
      <c r="AO36" s="470"/>
      <c r="AP36" s="60" t="s">
        <v>78</v>
      </c>
      <c r="AQ36" s="203" t="s">
        <v>3632</v>
      </c>
      <c r="AR36" s="506" t="s">
        <v>3633</v>
      </c>
      <c r="AS36" s="462"/>
      <c r="AT36" s="50" t="s">
        <v>3590</v>
      </c>
      <c r="AU36" s="50" t="s">
        <v>82</v>
      </c>
      <c r="AV36" s="50" t="s">
        <v>3634</v>
      </c>
      <c r="AW36" s="50" t="s">
        <v>3635</v>
      </c>
    </row>
    <row r="37" spans="2:49" ht="18">
      <c r="B37" s="540" t="s">
        <v>3636</v>
      </c>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4"/>
    </row>
    <row r="38" spans="2:49" ht="18">
      <c r="B38" s="156" t="s">
        <v>46</v>
      </c>
      <c r="C38" s="156">
        <v>1375</v>
      </c>
      <c r="D38" s="156">
        <v>672</v>
      </c>
      <c r="E38" s="156">
        <v>631</v>
      </c>
      <c r="F38" s="156">
        <v>72</v>
      </c>
      <c r="G38" s="157">
        <v>1</v>
      </c>
      <c r="H38" s="157">
        <v>0.1</v>
      </c>
      <c r="I38" s="157">
        <v>1</v>
      </c>
      <c r="J38" s="157">
        <v>0.1</v>
      </c>
      <c r="K38" s="157">
        <v>0</v>
      </c>
      <c r="L38" s="157">
        <v>0</v>
      </c>
      <c r="M38" s="157">
        <v>1</v>
      </c>
      <c r="N38" s="157">
        <v>0.1</v>
      </c>
      <c r="O38" s="157">
        <v>0</v>
      </c>
      <c r="P38" s="157">
        <v>0</v>
      </c>
      <c r="Q38" s="157">
        <v>14</v>
      </c>
      <c r="R38" s="157">
        <v>1</v>
      </c>
      <c r="S38" s="157">
        <v>0</v>
      </c>
      <c r="T38" s="157">
        <v>0</v>
      </c>
      <c r="U38" s="157">
        <v>14</v>
      </c>
      <c r="V38" s="157">
        <v>1</v>
      </c>
      <c r="W38" s="157">
        <v>0</v>
      </c>
      <c r="X38" s="157">
        <v>0</v>
      </c>
      <c r="Y38" s="157">
        <v>20</v>
      </c>
      <c r="Z38" s="157">
        <v>1.5</v>
      </c>
      <c r="AA38" s="157">
        <v>0</v>
      </c>
      <c r="AB38" s="157">
        <v>0</v>
      </c>
      <c r="AC38" s="157">
        <v>0</v>
      </c>
      <c r="AD38" s="157">
        <v>0</v>
      </c>
      <c r="AE38" s="157">
        <v>1004</v>
      </c>
      <c r="AF38" s="157">
        <v>73</v>
      </c>
      <c r="AG38" s="157">
        <v>672</v>
      </c>
      <c r="AH38" s="157">
        <v>49</v>
      </c>
      <c r="AI38" s="157">
        <v>1375</v>
      </c>
      <c r="AJ38" s="157">
        <v>100</v>
      </c>
      <c r="AK38" s="157">
        <v>3</v>
      </c>
      <c r="AL38" s="157">
        <v>0</v>
      </c>
      <c r="AM38" s="157">
        <v>0</v>
      </c>
      <c r="AN38" s="157">
        <v>1</v>
      </c>
      <c r="AO38" s="157">
        <v>1</v>
      </c>
      <c r="AP38" s="157">
        <v>8</v>
      </c>
      <c r="AQ38" s="157"/>
      <c r="AR38" s="157"/>
      <c r="AS38" s="157"/>
      <c r="AT38" s="157"/>
      <c r="AU38" s="157"/>
      <c r="AV38" s="156"/>
      <c r="AW38" s="156"/>
    </row>
    <row r="39" spans="2:49" ht="18">
      <c r="B39" s="156" t="s">
        <v>48</v>
      </c>
      <c r="C39" s="156">
        <v>1435</v>
      </c>
      <c r="D39" s="156">
        <v>701</v>
      </c>
      <c r="E39" s="156">
        <v>653</v>
      </c>
      <c r="F39" s="156">
        <v>81</v>
      </c>
      <c r="G39" s="157">
        <v>0</v>
      </c>
      <c r="H39" s="157">
        <v>0</v>
      </c>
      <c r="I39" s="157">
        <v>0</v>
      </c>
      <c r="J39" s="157">
        <v>0</v>
      </c>
      <c r="K39" s="157">
        <v>0</v>
      </c>
      <c r="L39" s="157">
        <v>0</v>
      </c>
      <c r="M39" s="157">
        <v>0</v>
      </c>
      <c r="N39" s="157">
        <v>0</v>
      </c>
      <c r="O39" s="157">
        <v>0</v>
      </c>
      <c r="P39" s="157">
        <v>0</v>
      </c>
      <c r="Q39" s="157">
        <v>7</v>
      </c>
      <c r="R39" s="157">
        <v>0.5</v>
      </c>
      <c r="S39" s="157">
        <v>0</v>
      </c>
      <c r="T39" s="157">
        <v>0</v>
      </c>
      <c r="U39" s="157">
        <v>0</v>
      </c>
      <c r="V39" s="157">
        <v>0</v>
      </c>
      <c r="W39" s="157">
        <v>119</v>
      </c>
      <c r="X39" s="157">
        <v>0.28999999999999998</v>
      </c>
      <c r="Y39" s="157">
        <v>10</v>
      </c>
      <c r="Z39" s="157">
        <v>0.69</v>
      </c>
      <c r="AA39" s="157">
        <v>8</v>
      </c>
      <c r="AB39" s="157">
        <v>0.56000000000000005</v>
      </c>
      <c r="AC39" s="157">
        <v>0</v>
      </c>
      <c r="AD39" s="157">
        <v>0</v>
      </c>
      <c r="AE39" s="157">
        <v>826</v>
      </c>
      <c r="AF39" s="157">
        <v>58</v>
      </c>
      <c r="AG39" s="157">
        <v>706</v>
      </c>
      <c r="AH39" s="157">
        <v>49</v>
      </c>
      <c r="AI39" s="157">
        <v>1435</v>
      </c>
      <c r="AJ39" s="157">
        <v>100</v>
      </c>
      <c r="AK39" s="157">
        <v>25</v>
      </c>
      <c r="AL39" s="157">
        <v>0</v>
      </c>
      <c r="AM39" s="157">
        <v>0</v>
      </c>
      <c r="AN39" s="157">
        <v>1</v>
      </c>
      <c r="AO39" s="157">
        <v>1</v>
      </c>
      <c r="AP39" s="157">
        <v>9</v>
      </c>
      <c r="AQ39" s="157" t="s">
        <v>49</v>
      </c>
      <c r="AR39" s="157">
        <v>5</v>
      </c>
      <c r="AS39" s="157">
        <v>135</v>
      </c>
      <c r="AT39" s="157">
        <v>0</v>
      </c>
      <c r="AU39" s="157" t="s">
        <v>49</v>
      </c>
      <c r="AV39" s="156" t="s">
        <v>50</v>
      </c>
      <c r="AW39" s="156" t="s">
        <v>49</v>
      </c>
    </row>
    <row r="40" spans="2:49" ht="18">
      <c r="B40" s="158" t="s">
        <v>51</v>
      </c>
      <c r="C40" s="156">
        <v>60</v>
      </c>
      <c r="D40" s="156">
        <v>29</v>
      </c>
      <c r="E40" s="156">
        <v>22</v>
      </c>
      <c r="F40" s="156">
        <v>9</v>
      </c>
      <c r="G40" s="157">
        <v>-1</v>
      </c>
      <c r="H40" s="157">
        <v>-0.1</v>
      </c>
      <c r="I40" s="157">
        <v>-1</v>
      </c>
      <c r="J40" s="157">
        <v>-0.1</v>
      </c>
      <c r="K40" s="157">
        <v>0</v>
      </c>
      <c r="L40" s="157">
        <v>0</v>
      </c>
      <c r="M40" s="157">
        <v>-1</v>
      </c>
      <c r="N40" s="157">
        <v>-0.1</v>
      </c>
      <c r="O40" s="157">
        <v>0</v>
      </c>
      <c r="P40" s="157">
        <v>0</v>
      </c>
      <c r="Q40" s="157">
        <v>-7</v>
      </c>
      <c r="R40" s="157">
        <v>-0.5</v>
      </c>
      <c r="S40" s="157">
        <v>0</v>
      </c>
      <c r="T40" s="157">
        <v>0</v>
      </c>
      <c r="U40" s="157">
        <v>-14</v>
      </c>
      <c r="V40" s="157">
        <v>-1</v>
      </c>
      <c r="W40" s="157">
        <v>119</v>
      </c>
      <c r="X40" s="157">
        <v>0.28999999999999998</v>
      </c>
      <c r="Y40" s="157">
        <v>-10</v>
      </c>
      <c r="Z40" s="157">
        <v>-0.81</v>
      </c>
      <c r="AA40" s="157">
        <v>8</v>
      </c>
      <c r="AB40" s="157">
        <v>0.56000000000000005</v>
      </c>
      <c r="AC40" s="157">
        <v>0</v>
      </c>
      <c r="AD40" s="157">
        <v>0</v>
      </c>
      <c r="AE40" s="157">
        <v>-178</v>
      </c>
      <c r="AF40" s="157">
        <v>-15</v>
      </c>
      <c r="AG40" s="157">
        <v>34</v>
      </c>
      <c r="AH40" s="157">
        <v>0</v>
      </c>
      <c r="AI40" s="157">
        <v>60</v>
      </c>
      <c r="AJ40" s="157">
        <v>0</v>
      </c>
      <c r="AK40" s="157">
        <v>22</v>
      </c>
      <c r="AL40" s="157">
        <v>0</v>
      </c>
      <c r="AM40" s="157">
        <v>0</v>
      </c>
      <c r="AN40" s="157">
        <v>0</v>
      </c>
      <c r="AO40" s="157">
        <v>0</v>
      </c>
      <c r="AP40" s="157">
        <v>1</v>
      </c>
      <c r="AQ40" s="157"/>
      <c r="AR40" s="157"/>
      <c r="AS40" s="157"/>
      <c r="AT40" s="157"/>
      <c r="AU40" s="157"/>
      <c r="AV40" s="156"/>
      <c r="AW40" s="156"/>
    </row>
    <row r="41" spans="2:49" s="204" customFormat="1" ht="409.5">
      <c r="B41" s="50" t="s">
        <v>65</v>
      </c>
      <c r="C41" s="439" t="s">
        <v>3637</v>
      </c>
      <c r="D41" s="464"/>
      <c r="E41" s="464"/>
      <c r="F41" s="462"/>
      <c r="G41" s="495" t="s">
        <v>3638</v>
      </c>
      <c r="H41" s="464"/>
      <c r="I41" s="464"/>
      <c r="J41" s="464"/>
      <c r="K41" s="464"/>
      <c r="L41" s="462"/>
      <c r="M41" s="495" t="s">
        <v>3639</v>
      </c>
      <c r="N41" s="462"/>
      <c r="O41" s="455" t="s">
        <v>3612</v>
      </c>
      <c r="P41" s="462"/>
      <c r="Q41" s="455" t="s">
        <v>3640</v>
      </c>
      <c r="R41" s="464"/>
      <c r="S41" s="464"/>
      <c r="T41" s="464"/>
      <c r="U41" s="464"/>
      <c r="V41" s="462"/>
      <c r="W41" s="455" t="s">
        <v>3641</v>
      </c>
      <c r="X41" s="464"/>
      <c r="Y41" s="464"/>
      <c r="Z41" s="464"/>
      <c r="AA41" s="464"/>
      <c r="AB41" s="464"/>
      <c r="AC41" s="464"/>
      <c r="AD41" s="462"/>
      <c r="AE41" s="455" t="s">
        <v>669</v>
      </c>
      <c r="AF41" s="462"/>
      <c r="AG41" s="455" t="s">
        <v>73</v>
      </c>
      <c r="AH41" s="462"/>
      <c r="AI41" s="455" t="s">
        <v>3642</v>
      </c>
      <c r="AJ41" s="462"/>
      <c r="AK41" s="60" t="s">
        <v>3643</v>
      </c>
      <c r="AL41" s="455" t="s">
        <v>3571</v>
      </c>
      <c r="AM41" s="462"/>
      <c r="AN41" s="455" t="s">
        <v>3602</v>
      </c>
      <c r="AO41" s="462"/>
      <c r="AP41" s="60" t="s">
        <v>78</v>
      </c>
      <c r="AQ41" s="203" t="s">
        <v>3644</v>
      </c>
      <c r="AR41" s="506" t="s">
        <v>3645</v>
      </c>
      <c r="AS41" s="462"/>
      <c r="AT41" s="50" t="s">
        <v>3646</v>
      </c>
      <c r="AU41" s="50" t="s">
        <v>82</v>
      </c>
      <c r="AV41" s="50" t="s">
        <v>3647</v>
      </c>
      <c r="AW41" s="50" t="s">
        <v>3648</v>
      </c>
    </row>
    <row r="42" spans="2:49" ht="18">
      <c r="B42" s="540" t="s">
        <v>3649</v>
      </c>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4"/>
    </row>
    <row r="43" spans="2:49" ht="18">
      <c r="B43" s="172" t="s">
        <v>46</v>
      </c>
      <c r="C43" s="156">
        <v>1643</v>
      </c>
      <c r="D43" s="156">
        <v>765</v>
      </c>
      <c r="E43" s="156">
        <v>756</v>
      </c>
      <c r="F43" s="156">
        <v>122</v>
      </c>
      <c r="G43" s="157">
        <v>3</v>
      </c>
      <c r="H43" s="157">
        <v>0.2</v>
      </c>
      <c r="I43" s="157">
        <v>3</v>
      </c>
      <c r="J43" s="157">
        <v>0.2</v>
      </c>
      <c r="K43" s="157">
        <v>291</v>
      </c>
      <c r="L43" s="157">
        <v>18</v>
      </c>
      <c r="M43" s="157">
        <v>3</v>
      </c>
      <c r="N43" s="157">
        <v>0.2</v>
      </c>
      <c r="O43" s="157">
        <v>2</v>
      </c>
      <c r="P43" s="157">
        <v>0.1</v>
      </c>
      <c r="Q43" s="157">
        <v>2</v>
      </c>
      <c r="R43" s="157">
        <v>0.1</v>
      </c>
      <c r="S43" s="157">
        <v>0</v>
      </c>
      <c r="T43" s="157">
        <v>0.01</v>
      </c>
      <c r="U43" s="157">
        <v>0</v>
      </c>
      <c r="V43" s="157">
        <v>0</v>
      </c>
      <c r="W43" s="157">
        <v>124</v>
      </c>
      <c r="X43" s="157">
        <v>7.5</v>
      </c>
      <c r="Y43" s="157">
        <v>40</v>
      </c>
      <c r="Z43" s="157">
        <v>2.4</v>
      </c>
      <c r="AA43" s="157">
        <v>0</v>
      </c>
      <c r="AB43" s="157">
        <v>0</v>
      </c>
      <c r="AC43" s="157">
        <v>1639</v>
      </c>
      <c r="AD43" s="157">
        <v>100</v>
      </c>
      <c r="AE43" s="157">
        <v>1486</v>
      </c>
      <c r="AF43" s="157">
        <v>90</v>
      </c>
      <c r="AG43" s="157">
        <v>95</v>
      </c>
      <c r="AH43" s="157">
        <v>5.7</v>
      </c>
      <c r="AI43" s="157">
        <v>1643</v>
      </c>
      <c r="AJ43" s="157">
        <v>100</v>
      </c>
      <c r="AK43" s="157">
        <v>5</v>
      </c>
      <c r="AL43" s="157">
        <v>1</v>
      </c>
      <c r="AM43" s="157">
        <v>1</v>
      </c>
      <c r="AN43" s="157">
        <v>1</v>
      </c>
      <c r="AO43" s="157">
        <v>1</v>
      </c>
      <c r="AP43" s="157">
        <v>21</v>
      </c>
      <c r="AQ43" s="157"/>
      <c r="AR43" s="157"/>
      <c r="AS43" s="157"/>
      <c r="AT43" s="157"/>
      <c r="AU43" s="157"/>
      <c r="AV43" s="156"/>
      <c r="AW43" s="156"/>
    </row>
    <row r="44" spans="2:49" ht="18">
      <c r="B44" s="172" t="s">
        <v>48</v>
      </c>
      <c r="C44" s="156">
        <v>1741</v>
      </c>
      <c r="D44" s="156">
        <v>806</v>
      </c>
      <c r="E44" s="156">
        <v>824</v>
      </c>
      <c r="F44" s="156">
        <v>111</v>
      </c>
      <c r="G44" s="157">
        <v>4</v>
      </c>
      <c r="H44" s="157">
        <v>0.23</v>
      </c>
      <c r="I44" s="157">
        <v>4</v>
      </c>
      <c r="J44" s="157">
        <v>0.23</v>
      </c>
      <c r="K44" s="157">
        <v>331</v>
      </c>
      <c r="L44" s="157">
        <v>19</v>
      </c>
      <c r="M44" s="157">
        <v>3</v>
      </c>
      <c r="N44" s="157">
        <v>0.17</v>
      </c>
      <c r="O44" s="157">
        <v>0</v>
      </c>
      <c r="P44" s="157">
        <v>0</v>
      </c>
      <c r="Q44" s="157">
        <v>2</v>
      </c>
      <c r="R44" s="157">
        <v>0.1</v>
      </c>
      <c r="S44" s="157">
        <v>1</v>
      </c>
      <c r="T44" s="157">
        <v>0.1</v>
      </c>
      <c r="U44" s="157">
        <v>2</v>
      </c>
      <c r="V44" s="157">
        <v>0.1</v>
      </c>
      <c r="W44" s="157">
        <v>19</v>
      </c>
      <c r="X44" s="157">
        <v>1</v>
      </c>
      <c r="Y44" s="157">
        <v>40</v>
      </c>
      <c r="Z44" s="157">
        <v>2.2999999999999998</v>
      </c>
      <c r="AA44" s="157">
        <v>0</v>
      </c>
      <c r="AB44" s="157">
        <v>0</v>
      </c>
      <c r="AC44" s="157">
        <v>1741</v>
      </c>
      <c r="AD44" s="157">
        <v>100</v>
      </c>
      <c r="AE44" s="157">
        <v>1722</v>
      </c>
      <c r="AF44" s="157">
        <v>98</v>
      </c>
      <c r="AG44" s="157">
        <v>801</v>
      </c>
      <c r="AH44" s="157">
        <v>46</v>
      </c>
      <c r="AI44" s="157">
        <v>1741</v>
      </c>
      <c r="AJ44" s="157">
        <v>100</v>
      </c>
      <c r="AK44" s="157">
        <v>64</v>
      </c>
      <c r="AL44" s="157">
        <v>1</v>
      </c>
      <c r="AM44" s="157">
        <v>1</v>
      </c>
      <c r="AN44" s="157">
        <v>1</v>
      </c>
      <c r="AO44" s="157">
        <v>1</v>
      </c>
      <c r="AP44" s="157">
        <v>20</v>
      </c>
      <c r="AQ44" s="157" t="s">
        <v>49</v>
      </c>
      <c r="AR44" s="157">
        <v>1</v>
      </c>
      <c r="AS44" s="157">
        <v>32</v>
      </c>
      <c r="AT44" s="157">
        <v>1</v>
      </c>
      <c r="AU44" s="157" t="s">
        <v>1444</v>
      </c>
      <c r="AV44" s="156" t="s">
        <v>50</v>
      </c>
      <c r="AW44" s="156" t="s">
        <v>50</v>
      </c>
    </row>
    <row r="45" spans="2:49" ht="18">
      <c r="B45" s="202" t="s">
        <v>51</v>
      </c>
      <c r="C45" s="156">
        <v>98</v>
      </c>
      <c r="D45" s="156">
        <v>41</v>
      </c>
      <c r="E45" s="156">
        <v>68</v>
      </c>
      <c r="F45" s="156">
        <v>-11</v>
      </c>
      <c r="G45" s="157">
        <v>1</v>
      </c>
      <c r="H45" s="157">
        <v>0.03</v>
      </c>
      <c r="I45" s="157">
        <v>1</v>
      </c>
      <c r="J45" s="157">
        <v>0.03</v>
      </c>
      <c r="K45" s="157">
        <v>40</v>
      </c>
      <c r="L45" s="157">
        <v>1</v>
      </c>
      <c r="M45" s="157">
        <v>0</v>
      </c>
      <c r="N45" s="157">
        <v>-0.03</v>
      </c>
      <c r="O45" s="157">
        <v>-2</v>
      </c>
      <c r="P45" s="157">
        <v>-0.1</v>
      </c>
      <c r="Q45" s="157">
        <v>0</v>
      </c>
      <c r="R45" s="157">
        <v>0</v>
      </c>
      <c r="S45" s="157">
        <v>1</v>
      </c>
      <c r="T45" s="157">
        <v>0.09</v>
      </c>
      <c r="U45" s="157">
        <v>2</v>
      </c>
      <c r="V45" s="157">
        <v>0.1</v>
      </c>
      <c r="W45" s="157">
        <v>-105</v>
      </c>
      <c r="X45" s="157">
        <v>-6.5</v>
      </c>
      <c r="Y45" s="157">
        <v>0</v>
      </c>
      <c r="Z45" s="157">
        <v>-0.1</v>
      </c>
      <c r="AA45" s="157">
        <v>0</v>
      </c>
      <c r="AB45" s="157">
        <v>0</v>
      </c>
      <c r="AC45" s="157">
        <v>102</v>
      </c>
      <c r="AD45" s="157">
        <v>0</v>
      </c>
      <c r="AE45" s="157">
        <v>236</v>
      </c>
      <c r="AF45" s="157">
        <v>8</v>
      </c>
      <c r="AG45" s="157">
        <v>706</v>
      </c>
      <c r="AH45" s="157">
        <v>40.299999999999997</v>
      </c>
      <c r="AI45" s="157">
        <v>98</v>
      </c>
      <c r="AJ45" s="157">
        <v>0</v>
      </c>
      <c r="AK45" s="157">
        <v>59</v>
      </c>
      <c r="AL45" s="157">
        <v>0</v>
      </c>
      <c r="AM45" s="157">
        <v>0</v>
      </c>
      <c r="AN45" s="157">
        <v>0</v>
      </c>
      <c r="AO45" s="157">
        <v>0</v>
      </c>
      <c r="AP45" s="157">
        <v>-1</v>
      </c>
      <c r="AQ45" s="157"/>
      <c r="AR45" s="157"/>
      <c r="AS45" s="157"/>
      <c r="AT45" s="157"/>
      <c r="AU45" s="157"/>
      <c r="AV45" s="156"/>
      <c r="AW45" s="156"/>
    </row>
    <row r="46" spans="2:49" s="204" customFormat="1" ht="405">
      <c r="B46" s="54" t="s">
        <v>65</v>
      </c>
      <c r="C46" s="439" t="s">
        <v>3650</v>
      </c>
      <c r="D46" s="464"/>
      <c r="E46" s="464"/>
      <c r="F46" s="462"/>
      <c r="G46" s="495" t="s">
        <v>3651</v>
      </c>
      <c r="H46" s="464"/>
      <c r="I46" s="464"/>
      <c r="J46" s="464"/>
      <c r="K46" s="464"/>
      <c r="L46" s="462"/>
      <c r="M46" s="495" t="s">
        <v>3639</v>
      </c>
      <c r="N46" s="462"/>
      <c r="O46" s="455" t="s">
        <v>3652</v>
      </c>
      <c r="P46" s="462"/>
      <c r="Q46" s="455" t="s">
        <v>3653</v>
      </c>
      <c r="R46" s="464"/>
      <c r="S46" s="464"/>
      <c r="T46" s="464"/>
      <c r="U46" s="464"/>
      <c r="V46" s="462"/>
      <c r="W46" s="455" t="s">
        <v>3654</v>
      </c>
      <c r="X46" s="464"/>
      <c r="Y46" s="464"/>
      <c r="Z46" s="464"/>
      <c r="AA46" s="464"/>
      <c r="AB46" s="464"/>
      <c r="AC46" s="464"/>
      <c r="AD46" s="462"/>
      <c r="AE46" s="455" t="s">
        <v>72</v>
      </c>
      <c r="AF46" s="462"/>
      <c r="AG46" s="455" t="s">
        <v>73</v>
      </c>
      <c r="AH46" s="462"/>
      <c r="AI46" s="455" t="s">
        <v>3655</v>
      </c>
      <c r="AJ46" s="462"/>
      <c r="AK46" s="60" t="s">
        <v>3600</v>
      </c>
      <c r="AL46" s="455" t="s">
        <v>3601</v>
      </c>
      <c r="AM46" s="462"/>
      <c r="AN46" s="455" t="s">
        <v>3602</v>
      </c>
      <c r="AO46" s="462"/>
      <c r="AP46" s="60" t="s">
        <v>1006</v>
      </c>
      <c r="AQ46" s="203" t="s">
        <v>3656</v>
      </c>
      <c r="AR46" s="506" t="s">
        <v>3657</v>
      </c>
      <c r="AS46" s="462"/>
      <c r="AT46" s="50" t="s">
        <v>3658</v>
      </c>
      <c r="AU46" s="50" t="s">
        <v>82</v>
      </c>
      <c r="AV46" s="50" t="s">
        <v>3575</v>
      </c>
      <c r="AW46" s="50" t="s">
        <v>3659</v>
      </c>
    </row>
    <row r="47" spans="2:49" ht="18">
      <c r="B47" s="540" t="s">
        <v>3660</v>
      </c>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N47" s="533"/>
      <c r="AO47" s="533"/>
      <c r="AP47" s="533"/>
      <c r="AQ47" s="533"/>
      <c r="AR47" s="533"/>
      <c r="AS47" s="533"/>
      <c r="AT47" s="533"/>
      <c r="AU47" s="533"/>
      <c r="AV47" s="533"/>
      <c r="AW47" s="534"/>
    </row>
    <row r="48" spans="2:49" ht="18">
      <c r="B48" s="172" t="s">
        <v>46</v>
      </c>
      <c r="C48" s="156">
        <v>881</v>
      </c>
      <c r="D48" s="156">
        <v>369</v>
      </c>
      <c r="E48" s="156">
        <v>454</v>
      </c>
      <c r="F48" s="156">
        <v>58</v>
      </c>
      <c r="G48" s="156">
        <v>1</v>
      </c>
      <c r="H48" s="156">
        <v>0.1</v>
      </c>
      <c r="I48" s="156">
        <v>1</v>
      </c>
      <c r="J48" s="156">
        <v>0.1</v>
      </c>
      <c r="K48" s="156">
        <v>0</v>
      </c>
      <c r="L48" s="156">
        <v>0</v>
      </c>
      <c r="M48" s="156">
        <v>0</v>
      </c>
      <c r="N48" s="156">
        <v>0</v>
      </c>
      <c r="O48" s="156">
        <v>0</v>
      </c>
      <c r="P48" s="156">
        <v>0</v>
      </c>
      <c r="Q48" s="156">
        <v>2</v>
      </c>
      <c r="R48" s="156">
        <v>0.2</v>
      </c>
      <c r="S48" s="156">
        <v>0</v>
      </c>
      <c r="T48" s="156">
        <v>0</v>
      </c>
      <c r="U48" s="156">
        <v>0</v>
      </c>
      <c r="V48" s="156">
        <v>0</v>
      </c>
      <c r="W48" s="156">
        <v>653</v>
      </c>
      <c r="X48" s="156">
        <v>74</v>
      </c>
      <c r="Y48" s="156">
        <v>20</v>
      </c>
      <c r="Z48" s="156">
        <v>2.2000000000000002</v>
      </c>
      <c r="AA48" s="156">
        <v>15</v>
      </c>
      <c r="AB48" s="156">
        <v>1.7</v>
      </c>
      <c r="AC48" s="156">
        <v>881</v>
      </c>
      <c r="AD48" s="156">
        <v>100</v>
      </c>
      <c r="AE48" s="156">
        <v>643</v>
      </c>
      <c r="AF48" s="156">
        <v>73</v>
      </c>
      <c r="AG48" s="156">
        <v>823</v>
      </c>
      <c r="AH48" s="156">
        <v>93</v>
      </c>
      <c r="AI48" s="156">
        <v>881</v>
      </c>
      <c r="AJ48" s="156">
        <v>100</v>
      </c>
      <c r="AK48" s="156">
        <v>35</v>
      </c>
      <c r="AL48" s="156">
        <v>1</v>
      </c>
      <c r="AM48" s="156">
        <v>1</v>
      </c>
      <c r="AN48" s="156">
        <v>1</v>
      </c>
      <c r="AO48" s="156">
        <v>1</v>
      </c>
      <c r="AP48" s="156">
        <v>16</v>
      </c>
      <c r="AQ48" s="157"/>
      <c r="AR48" s="157"/>
      <c r="AS48" s="157"/>
      <c r="AT48" s="157"/>
      <c r="AU48" s="157"/>
      <c r="AV48" s="156"/>
      <c r="AW48" s="156"/>
    </row>
    <row r="49" spans="2:49" ht="18">
      <c r="B49" s="172" t="s">
        <v>48</v>
      </c>
      <c r="C49" s="156">
        <v>909</v>
      </c>
      <c r="D49" s="156">
        <v>380</v>
      </c>
      <c r="E49" s="156">
        <v>467</v>
      </c>
      <c r="F49" s="156">
        <v>62</v>
      </c>
      <c r="G49" s="157">
        <v>3</v>
      </c>
      <c r="H49" s="157">
        <v>0.3</v>
      </c>
      <c r="I49" s="157">
        <v>3</v>
      </c>
      <c r="J49" s="157">
        <v>0.3</v>
      </c>
      <c r="K49" s="157">
        <v>0</v>
      </c>
      <c r="L49" s="157">
        <v>0</v>
      </c>
      <c r="M49" s="157">
        <v>0</v>
      </c>
      <c r="N49" s="157">
        <v>0</v>
      </c>
      <c r="O49" s="157">
        <v>0</v>
      </c>
      <c r="P49" s="157">
        <v>0</v>
      </c>
      <c r="Q49" s="157">
        <v>0</v>
      </c>
      <c r="R49" s="157">
        <v>0</v>
      </c>
      <c r="S49" s="157">
        <v>0</v>
      </c>
      <c r="T49" s="157">
        <v>0</v>
      </c>
      <c r="U49" s="157">
        <v>0</v>
      </c>
      <c r="V49" s="157">
        <v>0</v>
      </c>
      <c r="W49" s="157">
        <v>40</v>
      </c>
      <c r="X49" s="157">
        <v>4.4000000000000004</v>
      </c>
      <c r="Y49" s="157">
        <v>10</v>
      </c>
      <c r="Z49" s="157">
        <v>1.1000000000000001</v>
      </c>
      <c r="AA49" s="157">
        <v>5</v>
      </c>
      <c r="AB49" s="157">
        <v>0.6</v>
      </c>
      <c r="AC49" s="157">
        <v>0</v>
      </c>
      <c r="AD49" s="157">
        <v>0</v>
      </c>
      <c r="AE49" s="157">
        <v>740</v>
      </c>
      <c r="AF49" s="157">
        <v>81</v>
      </c>
      <c r="AG49" s="157">
        <v>740</v>
      </c>
      <c r="AH49" s="157">
        <v>81</v>
      </c>
      <c r="AI49" s="157">
        <v>740</v>
      </c>
      <c r="AJ49" s="157">
        <v>81</v>
      </c>
      <c r="AK49" s="157">
        <v>5</v>
      </c>
      <c r="AL49" s="157">
        <v>1</v>
      </c>
      <c r="AM49" s="157">
        <v>1</v>
      </c>
      <c r="AN49" s="157">
        <v>1</v>
      </c>
      <c r="AO49" s="157">
        <v>1</v>
      </c>
      <c r="AP49" s="157">
        <v>14</v>
      </c>
      <c r="AQ49" s="157" t="s">
        <v>49</v>
      </c>
      <c r="AR49" s="157">
        <v>0</v>
      </c>
      <c r="AS49" s="157">
        <v>0</v>
      </c>
      <c r="AT49" s="157">
        <v>1</v>
      </c>
      <c r="AU49" s="157" t="s">
        <v>49</v>
      </c>
      <c r="AV49" s="156" t="s">
        <v>49</v>
      </c>
      <c r="AW49" s="156" t="s">
        <v>49</v>
      </c>
    </row>
    <row r="50" spans="2:49" ht="18">
      <c r="B50" s="202" t="s">
        <v>51</v>
      </c>
      <c r="C50" s="156">
        <v>28</v>
      </c>
      <c r="D50" s="156">
        <v>11</v>
      </c>
      <c r="E50" s="156">
        <v>13</v>
      </c>
      <c r="F50" s="156">
        <v>4</v>
      </c>
      <c r="G50" s="157">
        <v>2</v>
      </c>
      <c r="H50" s="157">
        <v>0.2</v>
      </c>
      <c r="I50" s="157">
        <v>2</v>
      </c>
      <c r="J50" s="157">
        <v>0.2</v>
      </c>
      <c r="K50" s="157">
        <v>0</v>
      </c>
      <c r="L50" s="157">
        <v>0</v>
      </c>
      <c r="M50" s="157">
        <v>0</v>
      </c>
      <c r="N50" s="157">
        <v>0</v>
      </c>
      <c r="O50" s="157">
        <v>0</v>
      </c>
      <c r="P50" s="157">
        <v>0</v>
      </c>
      <c r="Q50" s="157">
        <v>-2</v>
      </c>
      <c r="R50" s="157">
        <v>-0.2</v>
      </c>
      <c r="S50" s="157">
        <v>0</v>
      </c>
      <c r="T50" s="157">
        <v>0</v>
      </c>
      <c r="U50" s="157">
        <v>0</v>
      </c>
      <c r="V50" s="157">
        <v>0</v>
      </c>
      <c r="W50" s="157">
        <v>-613</v>
      </c>
      <c r="X50" s="157">
        <v>-69.599999999999994</v>
      </c>
      <c r="Y50" s="157">
        <v>-10</v>
      </c>
      <c r="Z50" s="157">
        <v>-1.1000000000000001</v>
      </c>
      <c r="AA50" s="157">
        <v>-10</v>
      </c>
      <c r="AB50" s="157">
        <v>-1.1000000000000001</v>
      </c>
      <c r="AC50" s="157">
        <v>-881</v>
      </c>
      <c r="AD50" s="157">
        <v>-100</v>
      </c>
      <c r="AE50" s="157">
        <v>97</v>
      </c>
      <c r="AF50" s="157">
        <v>8</v>
      </c>
      <c r="AG50" s="157">
        <v>-83</v>
      </c>
      <c r="AH50" s="157">
        <v>-12</v>
      </c>
      <c r="AI50" s="157">
        <v>-141</v>
      </c>
      <c r="AJ50" s="157">
        <v>-19</v>
      </c>
      <c r="AK50" s="157">
        <v>-30</v>
      </c>
      <c r="AL50" s="157">
        <v>0</v>
      </c>
      <c r="AM50" s="157">
        <v>0</v>
      </c>
      <c r="AN50" s="157">
        <v>0</v>
      </c>
      <c r="AO50" s="157">
        <v>0</v>
      </c>
      <c r="AP50" s="157">
        <v>-2</v>
      </c>
      <c r="AQ50" s="157"/>
      <c r="AR50" s="157"/>
      <c r="AS50" s="157"/>
      <c r="AT50" s="157"/>
      <c r="AU50" s="157"/>
      <c r="AV50" s="156"/>
      <c r="AW50" s="156"/>
    </row>
    <row r="51" spans="2:49" s="204" customFormat="1" ht="330">
      <c r="B51" s="54" t="s">
        <v>65</v>
      </c>
      <c r="C51" s="439" t="s">
        <v>3661</v>
      </c>
      <c r="D51" s="464"/>
      <c r="E51" s="464"/>
      <c r="F51" s="462"/>
      <c r="G51" s="495" t="s">
        <v>3662</v>
      </c>
      <c r="H51" s="464"/>
      <c r="I51" s="464"/>
      <c r="J51" s="464"/>
      <c r="K51" s="464"/>
      <c r="L51" s="462"/>
      <c r="M51" s="495" t="s">
        <v>3663</v>
      </c>
      <c r="N51" s="462"/>
      <c r="O51" s="455" t="s">
        <v>3664</v>
      </c>
      <c r="P51" s="462"/>
      <c r="Q51" s="455" t="s">
        <v>3665</v>
      </c>
      <c r="R51" s="464"/>
      <c r="S51" s="464"/>
      <c r="T51" s="464"/>
      <c r="U51" s="464"/>
      <c r="V51" s="462"/>
      <c r="W51" s="455" t="s">
        <v>3666</v>
      </c>
      <c r="X51" s="464"/>
      <c r="Y51" s="464"/>
      <c r="Z51" s="464"/>
      <c r="AA51" s="464"/>
      <c r="AB51" s="464"/>
      <c r="AC51" s="464"/>
      <c r="AD51" s="462"/>
      <c r="AE51" s="455" t="s">
        <v>72</v>
      </c>
      <c r="AF51" s="462"/>
      <c r="AG51" s="455" t="s">
        <v>1777</v>
      </c>
      <c r="AH51" s="462"/>
      <c r="AI51" s="455" t="s">
        <v>3667</v>
      </c>
      <c r="AJ51" s="462"/>
      <c r="AK51" s="60" t="s">
        <v>3668</v>
      </c>
      <c r="AL51" s="455" t="s">
        <v>3601</v>
      </c>
      <c r="AM51" s="462"/>
      <c r="AN51" s="455" t="s">
        <v>3602</v>
      </c>
      <c r="AO51" s="462"/>
      <c r="AP51" s="60" t="s">
        <v>1006</v>
      </c>
      <c r="AQ51" s="203" t="s">
        <v>3669</v>
      </c>
      <c r="AR51" s="506" t="s">
        <v>3670</v>
      </c>
      <c r="AS51" s="462"/>
      <c r="AT51" s="115" t="s">
        <v>3671</v>
      </c>
      <c r="AU51" s="50" t="s">
        <v>82</v>
      </c>
      <c r="AV51" s="115" t="s">
        <v>3672</v>
      </c>
      <c r="AW51" s="115" t="s">
        <v>3673</v>
      </c>
    </row>
    <row r="52" spans="2:49" ht="15.75" customHeight="1">
      <c r="B52" s="71"/>
    </row>
    <row r="53" spans="2:49" ht="15.75" customHeight="1">
      <c r="B53" s="71"/>
    </row>
    <row r="54" spans="2:49" ht="15.75" customHeight="1">
      <c r="B54" s="71"/>
    </row>
    <row r="55" spans="2:49" ht="15.75" customHeight="1">
      <c r="B55" s="71"/>
    </row>
    <row r="56" spans="2:49" ht="15.75" customHeight="1">
      <c r="B56" s="71"/>
    </row>
    <row r="57" spans="2:49" ht="15.75" customHeight="1">
      <c r="B57" s="71"/>
    </row>
    <row r="58" spans="2:49" ht="15.75" customHeight="1">
      <c r="B58" s="71"/>
    </row>
    <row r="59" spans="2:49" ht="15.75" customHeight="1">
      <c r="B59" s="71"/>
    </row>
    <row r="60" spans="2:49" ht="15.75" customHeight="1">
      <c r="B60" s="71"/>
    </row>
    <row r="61" spans="2:49" ht="15.75" customHeight="1">
      <c r="B61" s="71"/>
    </row>
    <row r="62" spans="2:49" ht="15.75" customHeight="1">
      <c r="B62" s="71"/>
    </row>
    <row r="63" spans="2:49" ht="15.75" customHeight="1">
      <c r="B63" s="71"/>
    </row>
    <row r="64" spans="2:49" ht="15.75" customHeight="1">
      <c r="B64" s="71"/>
    </row>
    <row r="65" spans="2:2" ht="15.75" customHeight="1">
      <c r="B65" s="71"/>
    </row>
    <row r="66" spans="2:2" ht="15.75" customHeight="1">
      <c r="B66" s="71"/>
    </row>
    <row r="67" spans="2:2" ht="15.75" customHeight="1">
      <c r="B67" s="71"/>
    </row>
    <row r="68" spans="2:2" ht="15.75" customHeight="1">
      <c r="B68" s="71"/>
    </row>
    <row r="69" spans="2:2" ht="15.75" customHeight="1">
      <c r="B69" s="71"/>
    </row>
    <row r="70" spans="2:2" ht="15.75" customHeight="1">
      <c r="B70" s="71"/>
    </row>
    <row r="71" spans="2:2" ht="15.75" customHeight="1">
      <c r="B71" s="71"/>
    </row>
    <row r="72" spans="2:2" ht="15.75" customHeight="1">
      <c r="B72" s="71"/>
    </row>
    <row r="73" spans="2:2" ht="15.75" customHeight="1">
      <c r="B73" s="71"/>
    </row>
    <row r="74" spans="2:2" ht="15.75" customHeight="1">
      <c r="B74" s="71"/>
    </row>
    <row r="75" spans="2:2" ht="15.75" customHeight="1">
      <c r="B75" s="71"/>
    </row>
    <row r="76" spans="2:2" ht="15.75" customHeight="1">
      <c r="B76" s="71"/>
    </row>
    <row r="77" spans="2:2" ht="15.75" customHeight="1">
      <c r="B77" s="71"/>
    </row>
    <row r="78" spans="2:2" ht="15.75" customHeight="1">
      <c r="B78" s="71"/>
    </row>
    <row r="79" spans="2:2" ht="15.75" customHeight="1">
      <c r="B79" s="71"/>
    </row>
    <row r="80" spans="2:2" ht="15.75" customHeight="1">
      <c r="B80" s="71"/>
    </row>
    <row r="81" spans="2:2" ht="15.75" customHeight="1">
      <c r="B81" s="71"/>
    </row>
    <row r="82" spans="2:2" ht="15.75" customHeight="1">
      <c r="B82" s="71"/>
    </row>
    <row r="83" spans="2:2" ht="15.75" customHeight="1">
      <c r="B83" s="71"/>
    </row>
    <row r="84" spans="2:2" ht="15.75" customHeight="1">
      <c r="B84" s="71"/>
    </row>
    <row r="85" spans="2:2" ht="15.75" customHeight="1">
      <c r="B85" s="71"/>
    </row>
    <row r="86" spans="2:2" ht="15.75" customHeight="1">
      <c r="B86" s="71"/>
    </row>
    <row r="87" spans="2:2" ht="15.75" customHeight="1">
      <c r="B87" s="71"/>
    </row>
    <row r="88" spans="2:2" ht="15.75" customHeight="1">
      <c r="B88" s="71"/>
    </row>
    <row r="89" spans="2:2" ht="15.75" customHeight="1">
      <c r="B89" s="71"/>
    </row>
    <row r="90" spans="2:2" ht="15.75" customHeight="1">
      <c r="B90" s="71"/>
    </row>
    <row r="91" spans="2:2" ht="15.75" customHeight="1">
      <c r="B91" s="71"/>
    </row>
    <row r="92" spans="2:2" ht="15.75" customHeight="1">
      <c r="B92" s="71"/>
    </row>
    <row r="93" spans="2:2" ht="15.75" customHeight="1">
      <c r="B93" s="71"/>
    </row>
    <row r="94" spans="2:2" ht="15.75" customHeight="1">
      <c r="B94" s="71"/>
    </row>
    <row r="95" spans="2:2" ht="15.75" customHeight="1">
      <c r="B95" s="71"/>
    </row>
    <row r="96" spans="2:2" ht="15.75" customHeight="1">
      <c r="B96" s="71"/>
    </row>
    <row r="97" spans="2:2" ht="15.75" customHeight="1">
      <c r="B97" s="71"/>
    </row>
    <row r="98" spans="2:2" ht="15.75" customHeight="1">
      <c r="B98" s="71"/>
    </row>
    <row r="99" spans="2:2" ht="15.75" customHeight="1">
      <c r="B99" s="71"/>
    </row>
    <row r="100" spans="2:2" ht="15.75" customHeight="1">
      <c r="B100" s="71"/>
    </row>
    <row r="101" spans="2:2" ht="15.75" customHeight="1">
      <c r="B101" s="71"/>
    </row>
    <row r="102" spans="2:2" ht="15.75" customHeight="1">
      <c r="B102" s="71"/>
    </row>
    <row r="103" spans="2:2" ht="15.75" customHeight="1">
      <c r="B103" s="71"/>
    </row>
    <row r="104" spans="2:2" ht="15.75" customHeight="1">
      <c r="B104" s="71"/>
    </row>
    <row r="105" spans="2:2" ht="15.75" customHeight="1">
      <c r="B105" s="71"/>
    </row>
    <row r="106" spans="2:2" ht="15.75" customHeight="1">
      <c r="B106" s="71"/>
    </row>
    <row r="107" spans="2:2" ht="15.75" customHeight="1">
      <c r="B107" s="71"/>
    </row>
    <row r="108" spans="2:2" ht="15.75" customHeight="1">
      <c r="B108" s="71"/>
    </row>
    <row r="109" spans="2:2" ht="15.75" customHeight="1">
      <c r="B109" s="71"/>
    </row>
    <row r="110" spans="2:2" ht="15.75" customHeight="1">
      <c r="B110" s="71"/>
    </row>
    <row r="111" spans="2:2" ht="15.75" customHeight="1">
      <c r="B111" s="71"/>
    </row>
    <row r="112" spans="2:2" ht="15.75" customHeight="1">
      <c r="B112" s="71"/>
    </row>
    <row r="113" spans="2:2" ht="15.75" customHeight="1">
      <c r="B113" s="71"/>
    </row>
    <row r="114" spans="2:2" ht="15.75" customHeight="1">
      <c r="B114" s="71"/>
    </row>
    <row r="115" spans="2:2" ht="15.75" customHeight="1">
      <c r="B115" s="71"/>
    </row>
    <row r="116" spans="2:2" ht="15.75" customHeight="1">
      <c r="B116" s="71"/>
    </row>
    <row r="117" spans="2:2" ht="15.75" customHeight="1">
      <c r="B117" s="71"/>
    </row>
    <row r="118" spans="2:2" ht="15.75" customHeight="1">
      <c r="B118" s="71"/>
    </row>
    <row r="119" spans="2:2" ht="15.75" customHeight="1">
      <c r="B119" s="71"/>
    </row>
    <row r="120" spans="2:2" ht="15.75" customHeight="1">
      <c r="B120" s="71"/>
    </row>
    <row r="121" spans="2:2" ht="15.75" customHeight="1">
      <c r="B121" s="71"/>
    </row>
    <row r="122" spans="2:2" ht="15.75" customHeight="1">
      <c r="B122" s="71"/>
    </row>
    <row r="123" spans="2:2" ht="15.75" customHeight="1">
      <c r="B123" s="71"/>
    </row>
    <row r="124" spans="2:2" ht="15.75" customHeight="1">
      <c r="B124" s="71"/>
    </row>
    <row r="125" spans="2:2" ht="15.75" customHeight="1">
      <c r="B125" s="71"/>
    </row>
    <row r="126" spans="2:2" ht="15.75" customHeight="1">
      <c r="B126" s="71"/>
    </row>
    <row r="127" spans="2:2" ht="15.75" customHeight="1">
      <c r="B127" s="71"/>
    </row>
    <row r="128" spans="2:2" ht="15.75" customHeight="1">
      <c r="B128" s="71"/>
    </row>
    <row r="129" spans="2:2" ht="15.75" customHeight="1">
      <c r="B129" s="71"/>
    </row>
    <row r="130" spans="2:2" ht="15.75" customHeight="1">
      <c r="B130" s="71"/>
    </row>
    <row r="131" spans="2:2" ht="15.75" customHeight="1">
      <c r="B131" s="71"/>
    </row>
    <row r="132" spans="2:2" ht="15.75" customHeight="1">
      <c r="B132" s="71"/>
    </row>
    <row r="133" spans="2:2" ht="15.75" customHeight="1">
      <c r="B133" s="71"/>
    </row>
    <row r="134" spans="2:2" ht="15.75" customHeight="1">
      <c r="B134" s="71"/>
    </row>
    <row r="135" spans="2:2" ht="15.75" customHeight="1">
      <c r="B135" s="71"/>
    </row>
    <row r="136" spans="2:2" ht="15.75" customHeight="1">
      <c r="B136" s="71"/>
    </row>
    <row r="137" spans="2:2" ht="15.75" customHeight="1">
      <c r="B137" s="71"/>
    </row>
    <row r="138" spans="2:2" ht="15.75" customHeight="1">
      <c r="B138" s="71"/>
    </row>
    <row r="139" spans="2:2" ht="15.75" customHeight="1">
      <c r="B139" s="71"/>
    </row>
    <row r="140" spans="2:2" ht="15.75" customHeight="1">
      <c r="B140" s="71"/>
    </row>
    <row r="141" spans="2:2" ht="15.75" customHeight="1">
      <c r="B141" s="71"/>
    </row>
    <row r="142" spans="2:2" ht="15.75" customHeight="1">
      <c r="B142" s="71"/>
    </row>
    <row r="143" spans="2:2" ht="15.75" customHeight="1">
      <c r="B143" s="71"/>
    </row>
    <row r="144" spans="2:2" ht="15.75" customHeight="1">
      <c r="B144" s="71"/>
    </row>
    <row r="145" spans="2:2" ht="15.75" customHeight="1">
      <c r="B145" s="71"/>
    </row>
    <row r="146" spans="2:2" ht="15.75" customHeight="1">
      <c r="B146" s="71"/>
    </row>
    <row r="147" spans="2:2" ht="15.75" customHeight="1">
      <c r="B147" s="71"/>
    </row>
    <row r="148" spans="2:2" ht="15.75" customHeight="1">
      <c r="B148" s="71"/>
    </row>
    <row r="149" spans="2:2" ht="15.75" customHeight="1">
      <c r="B149" s="71"/>
    </row>
    <row r="150" spans="2:2" ht="15.75" customHeight="1">
      <c r="B150" s="71"/>
    </row>
    <row r="151" spans="2:2" ht="15.75" customHeight="1">
      <c r="B151" s="71"/>
    </row>
    <row r="152" spans="2:2" ht="15.75" customHeight="1">
      <c r="B152" s="71"/>
    </row>
    <row r="153" spans="2:2" ht="15.75" customHeight="1">
      <c r="B153" s="71"/>
    </row>
    <row r="154" spans="2:2" ht="15.75" customHeight="1">
      <c r="B154" s="71"/>
    </row>
    <row r="155" spans="2:2" ht="15.75" customHeight="1">
      <c r="B155" s="71"/>
    </row>
    <row r="156" spans="2:2" ht="15.75" customHeight="1">
      <c r="B156" s="71"/>
    </row>
    <row r="157" spans="2:2" ht="15.75" customHeight="1">
      <c r="B157" s="71"/>
    </row>
    <row r="158" spans="2:2" ht="15.75" customHeight="1">
      <c r="B158" s="71"/>
    </row>
    <row r="159" spans="2:2" ht="15.75" customHeight="1">
      <c r="B159" s="71"/>
    </row>
    <row r="160" spans="2:2" ht="15.75" customHeight="1">
      <c r="B160" s="71"/>
    </row>
    <row r="161" spans="2:2" ht="15.75" customHeight="1">
      <c r="B161" s="71"/>
    </row>
    <row r="162" spans="2:2" ht="15.75" customHeight="1">
      <c r="B162" s="71"/>
    </row>
    <row r="163" spans="2:2" ht="15.75" customHeight="1">
      <c r="B163" s="71"/>
    </row>
    <row r="164" spans="2:2" ht="15.75" customHeight="1">
      <c r="B164" s="71"/>
    </row>
    <row r="165" spans="2:2" ht="15.75" customHeight="1">
      <c r="B165" s="71"/>
    </row>
    <row r="166" spans="2:2" ht="15.75" customHeight="1">
      <c r="B166" s="71"/>
    </row>
    <row r="167" spans="2:2" ht="15.75" customHeight="1">
      <c r="B167" s="71"/>
    </row>
    <row r="168" spans="2:2" ht="15.75" customHeight="1">
      <c r="B168" s="71"/>
    </row>
    <row r="169" spans="2:2" ht="15.75" customHeight="1">
      <c r="B169" s="71"/>
    </row>
    <row r="170" spans="2:2" ht="15.75" customHeight="1">
      <c r="B170" s="71"/>
    </row>
    <row r="171" spans="2:2" ht="15.75" customHeight="1">
      <c r="B171" s="71"/>
    </row>
    <row r="172" spans="2:2" ht="15.75" customHeight="1">
      <c r="B172" s="71"/>
    </row>
    <row r="173" spans="2:2" ht="15.75" customHeight="1">
      <c r="B173" s="71"/>
    </row>
    <row r="174" spans="2:2" ht="15.75" customHeight="1">
      <c r="B174" s="71"/>
    </row>
    <row r="175" spans="2:2" ht="15.75" customHeight="1">
      <c r="B175" s="71"/>
    </row>
    <row r="176" spans="2:2" ht="15.75" customHeight="1">
      <c r="B176" s="71"/>
    </row>
    <row r="177" spans="2:2" ht="15.75" customHeight="1">
      <c r="B177" s="71"/>
    </row>
    <row r="178" spans="2:2" ht="15.75" customHeight="1">
      <c r="B178" s="71"/>
    </row>
    <row r="179" spans="2:2" ht="15.75" customHeight="1">
      <c r="B179" s="71"/>
    </row>
    <row r="180" spans="2:2" ht="15.75" customHeight="1">
      <c r="B180" s="71"/>
    </row>
    <row r="181" spans="2:2" ht="15.75" customHeight="1">
      <c r="B181" s="71"/>
    </row>
    <row r="182" spans="2:2" ht="15.75" customHeight="1">
      <c r="B182" s="71"/>
    </row>
    <row r="183" spans="2:2" ht="15.75" customHeight="1">
      <c r="B183" s="71"/>
    </row>
    <row r="184" spans="2:2" ht="15.75" customHeight="1">
      <c r="B184" s="71"/>
    </row>
    <row r="185" spans="2:2" ht="15.75" customHeight="1">
      <c r="B185" s="71"/>
    </row>
    <row r="186" spans="2:2" ht="15.75" customHeight="1">
      <c r="B186" s="71"/>
    </row>
    <row r="187" spans="2:2" ht="15.75" customHeight="1">
      <c r="B187" s="71"/>
    </row>
    <row r="188" spans="2:2" ht="15.75" customHeight="1">
      <c r="B188" s="71"/>
    </row>
    <row r="189" spans="2:2" ht="15.75" customHeight="1">
      <c r="B189" s="71"/>
    </row>
    <row r="190" spans="2:2" ht="15.75" customHeight="1">
      <c r="B190" s="71"/>
    </row>
    <row r="191" spans="2:2" ht="15.75" customHeight="1">
      <c r="B191" s="71"/>
    </row>
    <row r="192" spans="2:2" ht="15.75" customHeight="1">
      <c r="B192" s="71"/>
    </row>
    <row r="193" spans="2:2" ht="15.75" customHeight="1">
      <c r="B193" s="71"/>
    </row>
    <row r="194" spans="2:2" ht="15.75" customHeight="1">
      <c r="B194" s="71"/>
    </row>
    <row r="195" spans="2:2" ht="15.75" customHeight="1">
      <c r="B195" s="71"/>
    </row>
    <row r="196" spans="2:2" ht="15.75" customHeight="1">
      <c r="B196" s="71"/>
    </row>
    <row r="197" spans="2:2" ht="15.75" customHeight="1">
      <c r="B197" s="71"/>
    </row>
    <row r="198" spans="2:2" ht="15.75" customHeight="1">
      <c r="B198" s="71"/>
    </row>
    <row r="199" spans="2:2" ht="15.75" customHeight="1">
      <c r="B199" s="71"/>
    </row>
    <row r="200" spans="2:2" ht="15.75" customHeight="1">
      <c r="B200" s="71"/>
    </row>
    <row r="201" spans="2:2" ht="15.75" customHeight="1">
      <c r="B201" s="71"/>
    </row>
    <row r="202" spans="2:2" ht="15.75" customHeight="1">
      <c r="B202" s="71"/>
    </row>
    <row r="203" spans="2:2" ht="15.75" customHeight="1">
      <c r="B203" s="71"/>
    </row>
    <row r="204" spans="2:2" ht="15.75" customHeight="1">
      <c r="B204" s="71"/>
    </row>
    <row r="205" spans="2:2" ht="15.75" customHeight="1">
      <c r="B205" s="71"/>
    </row>
    <row r="206" spans="2:2" ht="15.75" customHeight="1">
      <c r="B206" s="71"/>
    </row>
    <row r="207" spans="2:2" ht="15.75" customHeight="1">
      <c r="B207" s="71"/>
    </row>
    <row r="208" spans="2:2" ht="15.75" customHeight="1">
      <c r="B208" s="71"/>
    </row>
    <row r="209" spans="2:2" ht="15.75" customHeight="1">
      <c r="B209" s="71"/>
    </row>
    <row r="210" spans="2:2" ht="15.75" customHeight="1">
      <c r="B210" s="71"/>
    </row>
    <row r="211" spans="2:2" ht="15.75" customHeight="1">
      <c r="B211" s="71"/>
    </row>
    <row r="212" spans="2:2" ht="15.75" customHeight="1">
      <c r="B212" s="71"/>
    </row>
    <row r="213" spans="2:2" ht="15.75" customHeight="1">
      <c r="B213" s="71"/>
    </row>
    <row r="214" spans="2:2" ht="15.75" customHeight="1">
      <c r="B214" s="71"/>
    </row>
    <row r="215" spans="2:2" ht="15.75" customHeight="1">
      <c r="B215" s="71"/>
    </row>
    <row r="216" spans="2:2" ht="15.75" customHeight="1">
      <c r="B216" s="71"/>
    </row>
    <row r="217" spans="2:2" ht="15.75" customHeight="1">
      <c r="B217" s="71"/>
    </row>
    <row r="218" spans="2:2" ht="15.75" customHeight="1">
      <c r="B218" s="71"/>
    </row>
    <row r="219" spans="2:2" ht="15.75" customHeight="1">
      <c r="B219" s="71"/>
    </row>
    <row r="220" spans="2:2" ht="15.75" customHeight="1">
      <c r="B220" s="71"/>
    </row>
    <row r="221" spans="2:2" ht="15.75" customHeight="1">
      <c r="B221" s="71"/>
    </row>
    <row r="222" spans="2:2" ht="15.75" customHeight="1">
      <c r="B222" s="71"/>
    </row>
    <row r="223" spans="2:2" ht="15.75" customHeight="1">
      <c r="B223" s="71"/>
    </row>
    <row r="224" spans="2:2" ht="15.75" customHeight="1">
      <c r="B224" s="71"/>
    </row>
    <row r="225" spans="2:2" ht="15.75" customHeight="1">
      <c r="B225" s="71"/>
    </row>
    <row r="226" spans="2:2" ht="15.75" customHeight="1">
      <c r="B226" s="71"/>
    </row>
    <row r="227" spans="2:2" ht="15.75" customHeight="1">
      <c r="B227" s="71"/>
    </row>
    <row r="228" spans="2:2" ht="15.75" customHeight="1">
      <c r="B228" s="71"/>
    </row>
    <row r="229" spans="2:2" ht="15.75" customHeight="1">
      <c r="B229" s="71"/>
    </row>
    <row r="230" spans="2:2" ht="15.75" customHeight="1">
      <c r="B230" s="71"/>
    </row>
    <row r="231" spans="2:2" ht="15.75" customHeight="1">
      <c r="B231" s="71"/>
    </row>
    <row r="232" spans="2:2" ht="15.75" customHeight="1">
      <c r="B232" s="71"/>
    </row>
    <row r="233" spans="2:2" ht="15.75" customHeight="1">
      <c r="B233" s="71"/>
    </row>
    <row r="234" spans="2:2" ht="15.75" customHeight="1">
      <c r="B234" s="71"/>
    </row>
    <row r="235" spans="2:2" ht="15.75" customHeight="1">
      <c r="B235" s="71"/>
    </row>
    <row r="236" spans="2:2" ht="15.75" customHeight="1">
      <c r="B236" s="71"/>
    </row>
    <row r="237" spans="2:2" ht="15.75" customHeight="1">
      <c r="B237" s="71"/>
    </row>
    <row r="238" spans="2:2" ht="15.75" customHeight="1">
      <c r="B238" s="71"/>
    </row>
    <row r="239" spans="2:2" ht="15.75" customHeight="1">
      <c r="B239" s="71"/>
    </row>
    <row r="240" spans="2:2" ht="15.75" customHeight="1">
      <c r="B240" s="71"/>
    </row>
    <row r="241" spans="2:2" ht="15.75" customHeight="1">
      <c r="B241" s="71"/>
    </row>
    <row r="242" spans="2:2" ht="15.75" customHeight="1">
      <c r="B242" s="71"/>
    </row>
    <row r="243" spans="2:2" ht="15.75" customHeight="1">
      <c r="B243" s="71"/>
    </row>
    <row r="244" spans="2:2" ht="15.75" customHeight="1">
      <c r="B244" s="71"/>
    </row>
    <row r="245" spans="2:2" ht="15.75" customHeight="1">
      <c r="B245" s="71"/>
    </row>
    <row r="246" spans="2:2" ht="15.75" customHeight="1">
      <c r="B246" s="71"/>
    </row>
    <row r="247" spans="2:2" ht="15.75" customHeight="1">
      <c r="B247" s="71"/>
    </row>
    <row r="248" spans="2:2" ht="15.75" customHeight="1">
      <c r="B248" s="71"/>
    </row>
    <row r="249" spans="2:2" ht="15.75" customHeight="1">
      <c r="B249" s="71"/>
    </row>
    <row r="250" spans="2:2" ht="15.75" customHeight="1">
      <c r="B250" s="71"/>
    </row>
    <row r="251" spans="2:2" ht="15.75" customHeight="1">
      <c r="B251" s="71"/>
    </row>
  </sheetData>
  <mergeCells count="136">
    <mergeCell ref="O51:P51"/>
    <mergeCell ref="Q51:V51"/>
    <mergeCell ref="AI26:AJ26"/>
    <mergeCell ref="AI46:AJ46"/>
    <mergeCell ref="AE51:AF51"/>
    <mergeCell ref="AG51:AH51"/>
    <mergeCell ref="AI51:AJ51"/>
    <mergeCell ref="G41:L41"/>
    <mergeCell ref="G46:L46"/>
    <mergeCell ref="G31:L31"/>
    <mergeCell ref="G36:L36"/>
    <mergeCell ref="G51:L51"/>
    <mergeCell ref="M51:N51"/>
    <mergeCell ref="G26:L26"/>
    <mergeCell ref="M26:N26"/>
    <mergeCell ref="M31:N31"/>
    <mergeCell ref="M41:N41"/>
    <mergeCell ref="M46:N46"/>
    <mergeCell ref="M36:N36"/>
    <mergeCell ref="O46:P46"/>
    <mergeCell ref="Q46:V46"/>
    <mergeCell ref="W46:AD46"/>
    <mergeCell ref="AE46:AF46"/>
    <mergeCell ref="AG36:AH36"/>
    <mergeCell ref="Q31:V31"/>
    <mergeCell ref="O36:P36"/>
    <mergeCell ref="Q36:V36"/>
    <mergeCell ref="B37:AW37"/>
    <mergeCell ref="C36:F36"/>
    <mergeCell ref="AI36:AJ36"/>
    <mergeCell ref="AL36:AM36"/>
    <mergeCell ref="AN36:AO36"/>
    <mergeCell ref="AR36:AS36"/>
    <mergeCell ref="AG46:AH46"/>
    <mergeCell ref="B22:AW22"/>
    <mergeCell ref="C21:F21"/>
    <mergeCell ref="G21:L21"/>
    <mergeCell ref="Q21:V21"/>
    <mergeCell ref="AL26:AM26"/>
    <mergeCell ref="AN26:AO26"/>
    <mergeCell ref="AR26:AS26"/>
    <mergeCell ref="W41:AD41"/>
    <mergeCell ref="W31:AD31"/>
    <mergeCell ref="O26:P26"/>
    <mergeCell ref="Q26:V26"/>
    <mergeCell ref="AN31:AO31"/>
    <mergeCell ref="AR31:AS31"/>
    <mergeCell ref="O41:P41"/>
    <mergeCell ref="Q41:V41"/>
    <mergeCell ref="W26:AD26"/>
    <mergeCell ref="AE26:AF26"/>
    <mergeCell ref="B27:AW27"/>
    <mergeCell ref="C26:F26"/>
    <mergeCell ref="AG26:AH26"/>
    <mergeCell ref="W36:AD36"/>
    <mergeCell ref="AE36:AF36"/>
    <mergeCell ref="O31:P31"/>
    <mergeCell ref="B17:AW17"/>
    <mergeCell ref="B12:AW12"/>
    <mergeCell ref="C16:F16"/>
    <mergeCell ref="G16:L16"/>
    <mergeCell ref="M16:N16"/>
    <mergeCell ref="O16:P16"/>
    <mergeCell ref="Q16:V16"/>
    <mergeCell ref="AR16:AS16"/>
    <mergeCell ref="AR21:AS21"/>
    <mergeCell ref="M21:N21"/>
    <mergeCell ref="O21:P21"/>
    <mergeCell ref="W16:AD16"/>
    <mergeCell ref="AE16:AF16"/>
    <mergeCell ref="W21:AD21"/>
    <mergeCell ref="AE21:AF21"/>
    <mergeCell ref="AG21:AH21"/>
    <mergeCell ref="AI21:AJ21"/>
    <mergeCell ref="AL21:AM21"/>
    <mergeCell ref="AN21:AO21"/>
    <mergeCell ref="AG16:AH16"/>
    <mergeCell ref="AI16:AJ16"/>
    <mergeCell ref="AL16:AM16"/>
    <mergeCell ref="AN16:AO16"/>
    <mergeCell ref="AL51:AM51"/>
    <mergeCell ref="AN51:AO51"/>
    <mergeCell ref="AR51:AS51"/>
    <mergeCell ref="C51:F51"/>
    <mergeCell ref="W51:AD51"/>
    <mergeCell ref="C46:F46"/>
    <mergeCell ref="B47:AW47"/>
    <mergeCell ref="AI31:AJ31"/>
    <mergeCell ref="AL31:AM31"/>
    <mergeCell ref="B32:AW32"/>
    <mergeCell ref="C31:F31"/>
    <mergeCell ref="AE41:AF41"/>
    <mergeCell ref="AG41:AH41"/>
    <mergeCell ref="AI41:AJ41"/>
    <mergeCell ref="AL41:AM41"/>
    <mergeCell ref="AN41:AO41"/>
    <mergeCell ref="AR41:AS41"/>
    <mergeCell ref="B42:AW42"/>
    <mergeCell ref="C41:F41"/>
    <mergeCell ref="AE31:AF31"/>
    <mergeCell ref="AG31:AH31"/>
    <mergeCell ref="AL46:AM46"/>
    <mergeCell ref="AN46:AO46"/>
    <mergeCell ref="AR46:AS46"/>
    <mergeCell ref="AR7:AS9"/>
    <mergeCell ref="AT7:AT9"/>
    <mergeCell ref="AU7:AU9"/>
    <mergeCell ref="AV7:AV9"/>
    <mergeCell ref="AW7:AW9"/>
    <mergeCell ref="G7:AK7"/>
    <mergeCell ref="AL7:AQ7"/>
    <mergeCell ref="I9:J9"/>
    <mergeCell ref="K9:L9"/>
    <mergeCell ref="Q8:V8"/>
    <mergeCell ref="Q9:R9"/>
    <mergeCell ref="S9:T9"/>
    <mergeCell ref="U9:V9"/>
    <mergeCell ref="AQ8:AQ9"/>
    <mergeCell ref="AG8:AH9"/>
    <mergeCell ref="AI8:AJ9"/>
    <mergeCell ref="AK8:AK9"/>
    <mergeCell ref="AL8:AM9"/>
    <mergeCell ref="AN8:AO9"/>
    <mergeCell ref="AP8:AP9"/>
    <mergeCell ref="B7:B10"/>
    <mergeCell ref="C7:F9"/>
    <mergeCell ref="G8:L8"/>
    <mergeCell ref="M8:N9"/>
    <mergeCell ref="G9:H9"/>
    <mergeCell ref="O8:P9"/>
    <mergeCell ref="W8:AD8"/>
    <mergeCell ref="AE8:AF9"/>
    <mergeCell ref="W9:X9"/>
    <mergeCell ref="Y9:Z9"/>
    <mergeCell ref="AA9:AB9"/>
    <mergeCell ref="AC9:AD9"/>
  </mergeCells>
  <pageMargins left="0.7" right="0.7" top="0.75" bottom="0.75" header="0" footer="0"/>
  <pageSetup paperSize="9" scale="2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U1" zoomScale="60" zoomScaleNormal="40" workbookViewId="0">
      <selection activeCell="Q47" sqref="Q47"/>
    </sheetView>
  </sheetViews>
  <sheetFormatPr defaultColWidth="12.5703125" defaultRowHeight="15" customHeight="1"/>
  <cols>
    <col min="1" max="1" width="47.28515625" customWidth="1"/>
    <col min="2" max="6" width="12.5703125" customWidth="1"/>
    <col min="36" max="36" width="35.7109375" customWidth="1"/>
    <col min="41" max="41" width="30" customWidth="1"/>
    <col min="42" max="42" width="37.8554687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33"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28.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33" customHeight="1">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41.25"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48.75" customHeight="1">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33" customHeight="1">
      <c r="A11" s="476" t="s">
        <v>3674</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36.75" customHeight="1">
      <c r="A12" s="441" t="s">
        <v>3675</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36">
      <c r="A13" s="54" t="s">
        <v>46</v>
      </c>
      <c r="B13" s="49">
        <v>759</v>
      </c>
      <c r="C13" s="49">
        <v>0</v>
      </c>
      <c r="D13" s="49">
        <v>759</v>
      </c>
      <c r="E13" s="49">
        <v>0</v>
      </c>
      <c r="F13" s="49">
        <v>13</v>
      </c>
      <c r="G13" s="49">
        <v>1.7</v>
      </c>
      <c r="H13" s="49">
        <v>0</v>
      </c>
      <c r="I13" s="49">
        <v>0</v>
      </c>
      <c r="J13" s="49">
        <v>135</v>
      </c>
      <c r="K13" s="49">
        <v>18</v>
      </c>
      <c r="L13" s="49">
        <v>0</v>
      </c>
      <c r="M13" s="49">
        <v>0</v>
      </c>
      <c r="N13" s="49">
        <v>0</v>
      </c>
      <c r="O13" s="49">
        <v>0</v>
      </c>
      <c r="P13" s="49">
        <v>0</v>
      </c>
      <c r="Q13" s="49">
        <v>0</v>
      </c>
      <c r="R13" s="49">
        <v>0</v>
      </c>
      <c r="S13" s="49">
        <v>0</v>
      </c>
      <c r="T13" s="49">
        <v>0</v>
      </c>
      <c r="U13" s="49">
        <v>0</v>
      </c>
      <c r="V13" s="49">
        <v>35</v>
      </c>
      <c r="W13" s="49">
        <v>5</v>
      </c>
      <c r="X13" s="49">
        <v>45</v>
      </c>
      <c r="Y13" s="49">
        <v>6</v>
      </c>
      <c r="Z13" s="49">
        <v>20</v>
      </c>
      <c r="AA13" s="49">
        <v>5.3</v>
      </c>
      <c r="AB13" s="49">
        <v>180</v>
      </c>
      <c r="AC13" s="58">
        <v>24</v>
      </c>
      <c r="AD13" s="54">
        <v>449</v>
      </c>
      <c r="AE13" s="50">
        <v>59.15</v>
      </c>
      <c r="AF13" s="50">
        <v>759</v>
      </c>
      <c r="AG13" s="50">
        <v>100</v>
      </c>
      <c r="AH13" s="50">
        <v>759</v>
      </c>
      <c r="AI13" s="50">
        <v>100</v>
      </c>
      <c r="AJ13" s="49">
        <v>5</v>
      </c>
      <c r="AK13" s="49">
        <v>1.5</v>
      </c>
      <c r="AL13" s="49">
        <v>4</v>
      </c>
      <c r="AM13" s="49">
        <v>0</v>
      </c>
      <c r="AN13" s="49">
        <v>0</v>
      </c>
      <c r="AO13" s="49">
        <v>7</v>
      </c>
      <c r="AP13" s="463" t="s">
        <v>47</v>
      </c>
      <c r="AQ13" s="464"/>
      <c r="AR13" s="464"/>
      <c r="AS13" s="464"/>
      <c r="AT13" s="464"/>
      <c r="AU13" s="464"/>
      <c r="AV13" s="462"/>
    </row>
    <row r="14" spans="1:48" ht="54">
      <c r="A14" s="54" t="s">
        <v>48</v>
      </c>
      <c r="B14" s="49">
        <v>757</v>
      </c>
      <c r="C14" s="49">
        <v>0</v>
      </c>
      <c r="D14" s="49">
        <v>757</v>
      </c>
      <c r="E14" s="49">
        <v>0</v>
      </c>
      <c r="F14" s="50">
        <v>12</v>
      </c>
      <c r="G14" s="50">
        <v>1.6</v>
      </c>
      <c r="H14" s="49">
        <v>0</v>
      </c>
      <c r="I14" s="50">
        <v>0</v>
      </c>
      <c r="J14" s="49">
        <v>9</v>
      </c>
      <c r="K14" s="50">
        <v>1.2</v>
      </c>
      <c r="L14" s="49">
        <v>0</v>
      </c>
      <c r="M14" s="50">
        <v>0</v>
      </c>
      <c r="N14" s="49">
        <v>0</v>
      </c>
      <c r="O14" s="50">
        <v>0</v>
      </c>
      <c r="P14" s="49">
        <v>3</v>
      </c>
      <c r="Q14" s="50">
        <v>0.3</v>
      </c>
      <c r="R14" s="49">
        <v>0</v>
      </c>
      <c r="S14" s="50">
        <v>0</v>
      </c>
      <c r="T14" s="49">
        <v>2</v>
      </c>
      <c r="U14" s="50">
        <v>0.2</v>
      </c>
      <c r="V14" s="49">
        <v>12</v>
      </c>
      <c r="W14" s="50">
        <v>1.59</v>
      </c>
      <c r="X14" s="49">
        <v>50</v>
      </c>
      <c r="Y14" s="50">
        <v>6.61</v>
      </c>
      <c r="Z14" s="49">
        <v>17</v>
      </c>
      <c r="AA14" s="50">
        <v>2.25</v>
      </c>
      <c r="AB14" s="49">
        <v>2</v>
      </c>
      <c r="AC14" s="50">
        <v>0.26</v>
      </c>
      <c r="AD14" s="49">
        <v>355</v>
      </c>
      <c r="AE14" s="50">
        <v>47</v>
      </c>
      <c r="AF14" s="49">
        <v>757</v>
      </c>
      <c r="AG14" s="50">
        <v>100</v>
      </c>
      <c r="AH14" s="49">
        <v>757</v>
      </c>
      <c r="AI14" s="50">
        <v>100</v>
      </c>
      <c r="AJ14" s="49">
        <v>3</v>
      </c>
      <c r="AK14" s="49">
        <v>2</v>
      </c>
      <c r="AL14" s="49" t="s">
        <v>3676</v>
      </c>
      <c r="AM14" s="49">
        <v>0</v>
      </c>
      <c r="AN14" s="49">
        <v>0</v>
      </c>
      <c r="AO14" s="49">
        <v>14</v>
      </c>
      <c r="AP14" s="49" t="s">
        <v>49</v>
      </c>
      <c r="AQ14" s="49">
        <v>0</v>
      </c>
      <c r="AR14" s="49">
        <v>0</v>
      </c>
      <c r="AS14" s="50">
        <v>0</v>
      </c>
      <c r="AT14" s="49" t="s">
        <v>50</v>
      </c>
      <c r="AU14" s="49" t="s">
        <v>50</v>
      </c>
      <c r="AV14" s="49" t="s">
        <v>49</v>
      </c>
    </row>
    <row r="15" spans="1:48" ht="22.5">
      <c r="A15" s="122" t="s">
        <v>51</v>
      </c>
      <c r="B15" s="52">
        <v>-2</v>
      </c>
      <c r="C15" s="52">
        <v>0</v>
      </c>
      <c r="D15" s="52">
        <v>-2</v>
      </c>
      <c r="E15" s="52">
        <v>0</v>
      </c>
      <c r="F15" s="52">
        <v>-1</v>
      </c>
      <c r="G15" s="52">
        <v>0.2</v>
      </c>
      <c r="H15" s="52">
        <v>0</v>
      </c>
      <c r="I15" s="52">
        <v>0</v>
      </c>
      <c r="J15" s="52">
        <v>-126</v>
      </c>
      <c r="K15" s="52">
        <v>8</v>
      </c>
      <c r="L15" s="52">
        <v>0</v>
      </c>
      <c r="M15" s="52">
        <v>0</v>
      </c>
      <c r="N15" s="52">
        <v>0</v>
      </c>
      <c r="O15" s="52">
        <v>0</v>
      </c>
      <c r="P15" s="52" t="s">
        <v>53</v>
      </c>
      <c r="Q15" s="52" t="s">
        <v>54</v>
      </c>
      <c r="R15" s="52">
        <v>0</v>
      </c>
      <c r="S15" s="52">
        <v>0</v>
      </c>
      <c r="T15" s="52" t="s">
        <v>88</v>
      </c>
      <c r="U15" s="52" t="s">
        <v>417</v>
      </c>
      <c r="V15" s="52">
        <v>-23</v>
      </c>
      <c r="W15" s="52">
        <v>-3.4</v>
      </c>
      <c r="X15" s="52">
        <v>5</v>
      </c>
      <c r="Y15" s="52">
        <v>0.61</v>
      </c>
      <c r="Z15" s="52">
        <v>-3</v>
      </c>
      <c r="AA15" s="52">
        <v>-3.05</v>
      </c>
      <c r="AB15" s="52">
        <v>-178</v>
      </c>
      <c r="AC15" s="52">
        <v>-23.7</v>
      </c>
      <c r="AD15" s="52">
        <v>-94</v>
      </c>
      <c r="AE15" s="52">
        <v>-12</v>
      </c>
      <c r="AF15" s="52">
        <v>-2</v>
      </c>
      <c r="AG15" s="52">
        <v>0</v>
      </c>
      <c r="AH15" s="52">
        <v>-2</v>
      </c>
      <c r="AI15" s="52">
        <v>0</v>
      </c>
      <c r="AJ15" s="52">
        <v>-2</v>
      </c>
      <c r="AK15" s="52">
        <v>0.5</v>
      </c>
      <c r="AL15" s="52">
        <v>-2</v>
      </c>
      <c r="AM15" s="52">
        <v>0</v>
      </c>
      <c r="AN15" s="52">
        <v>0</v>
      </c>
      <c r="AO15" s="52">
        <v>7</v>
      </c>
      <c r="AP15" s="53" t="s">
        <v>64</v>
      </c>
      <c r="AQ15" s="52">
        <v>0</v>
      </c>
      <c r="AR15" s="52">
        <v>0</v>
      </c>
      <c r="AS15" s="52">
        <v>0</v>
      </c>
      <c r="AT15" s="52" t="s">
        <v>50</v>
      </c>
      <c r="AU15" s="52" t="s">
        <v>50</v>
      </c>
      <c r="AV15" s="53" t="s">
        <v>64</v>
      </c>
    </row>
    <row r="16" spans="1:48" ht="216">
      <c r="A16" s="54" t="s">
        <v>65</v>
      </c>
      <c r="B16" s="463" t="s">
        <v>3677</v>
      </c>
      <c r="C16" s="464"/>
      <c r="D16" s="464"/>
      <c r="E16" s="462"/>
      <c r="F16" s="463" t="s">
        <v>3678</v>
      </c>
      <c r="G16" s="464"/>
      <c r="H16" s="464"/>
      <c r="I16" s="464"/>
      <c r="J16" s="464"/>
      <c r="K16" s="462"/>
      <c r="L16" s="463" t="s">
        <v>3679</v>
      </c>
      <c r="M16" s="462"/>
      <c r="N16" s="463" t="s">
        <v>3680</v>
      </c>
      <c r="O16" s="462"/>
      <c r="P16" s="463" t="s">
        <v>3681</v>
      </c>
      <c r="Q16" s="464"/>
      <c r="R16" s="464"/>
      <c r="S16" s="464"/>
      <c r="T16" s="464"/>
      <c r="U16" s="462"/>
      <c r="V16" s="463" t="s">
        <v>3682</v>
      </c>
      <c r="W16" s="464"/>
      <c r="X16" s="464"/>
      <c r="Y16" s="464"/>
      <c r="Z16" s="464"/>
      <c r="AA16" s="464"/>
      <c r="AB16" s="464"/>
      <c r="AC16" s="462"/>
      <c r="AD16" s="463" t="s">
        <v>669</v>
      </c>
      <c r="AE16" s="462"/>
      <c r="AF16" s="463" t="s">
        <v>3683</v>
      </c>
      <c r="AG16" s="462"/>
      <c r="AH16" s="463" t="s">
        <v>3684</v>
      </c>
      <c r="AI16" s="462"/>
      <c r="AJ16" s="50" t="s">
        <v>3685</v>
      </c>
      <c r="AK16" s="463" t="s">
        <v>76</v>
      </c>
      <c r="AL16" s="462"/>
      <c r="AM16" s="463" t="s">
        <v>77</v>
      </c>
      <c r="AN16" s="462"/>
      <c r="AO16" s="50" t="s">
        <v>78</v>
      </c>
      <c r="AP16" s="50" t="s">
        <v>3686</v>
      </c>
      <c r="AQ16" s="463" t="s">
        <v>3687</v>
      </c>
      <c r="AR16" s="462"/>
      <c r="AS16" s="50" t="s">
        <v>150</v>
      </c>
      <c r="AT16" s="50" t="s">
        <v>130</v>
      </c>
      <c r="AU16" s="50" t="s">
        <v>106</v>
      </c>
      <c r="AV16" s="50" t="s">
        <v>220</v>
      </c>
    </row>
    <row r="17" spans="1:48" ht="18">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row>
    <row r="18" spans="1:48" ht="18">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row>
    <row r="19" spans="1:48" ht="33.75" customHeight="1">
      <c r="A19" s="441" t="s">
        <v>3688</v>
      </c>
      <c r="B19" s="464"/>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2"/>
    </row>
    <row r="20" spans="1:48" ht="36">
      <c r="A20" s="54" t="s">
        <v>46</v>
      </c>
      <c r="B20" s="49">
        <v>326</v>
      </c>
      <c r="C20" s="49">
        <v>124</v>
      </c>
      <c r="D20" s="49">
        <v>183</v>
      </c>
      <c r="E20" s="49">
        <v>19</v>
      </c>
      <c r="F20" s="49">
        <v>11</v>
      </c>
      <c r="G20" s="49">
        <v>3.3</v>
      </c>
      <c r="H20" s="49">
        <v>0</v>
      </c>
      <c r="I20" s="49">
        <v>0</v>
      </c>
      <c r="J20" s="49">
        <v>0</v>
      </c>
      <c r="K20" s="49">
        <v>0</v>
      </c>
      <c r="L20" s="49">
        <v>0</v>
      </c>
      <c r="M20" s="49">
        <v>0</v>
      </c>
      <c r="N20" s="49">
        <v>1</v>
      </c>
      <c r="O20" s="49">
        <v>0.3</v>
      </c>
      <c r="P20" s="49">
        <v>0</v>
      </c>
      <c r="Q20" s="49">
        <v>0</v>
      </c>
      <c r="R20" s="49">
        <v>0</v>
      </c>
      <c r="S20" s="49">
        <v>0</v>
      </c>
      <c r="T20" s="49">
        <v>0</v>
      </c>
      <c r="U20" s="49">
        <v>0</v>
      </c>
      <c r="V20" s="49">
        <v>53</v>
      </c>
      <c r="W20" s="49">
        <v>16</v>
      </c>
      <c r="X20" s="49">
        <v>20</v>
      </c>
      <c r="Y20" s="49">
        <v>6.1</v>
      </c>
      <c r="Z20" s="49">
        <v>2</v>
      </c>
      <c r="AA20" s="49">
        <v>2.2999999999999998</v>
      </c>
      <c r="AB20" s="49">
        <v>178</v>
      </c>
      <c r="AC20" s="58">
        <v>54</v>
      </c>
      <c r="AD20" s="54">
        <v>268</v>
      </c>
      <c r="AE20" s="50">
        <v>82</v>
      </c>
      <c r="AF20" s="50">
        <v>326</v>
      </c>
      <c r="AG20" s="50">
        <v>100</v>
      </c>
      <c r="AH20" s="50">
        <v>54</v>
      </c>
      <c r="AI20" s="50">
        <v>16</v>
      </c>
      <c r="AJ20" s="49">
        <v>10</v>
      </c>
      <c r="AK20" s="49">
        <v>1</v>
      </c>
      <c r="AL20" s="49">
        <v>1</v>
      </c>
      <c r="AM20" s="49">
        <v>0</v>
      </c>
      <c r="AN20" s="49">
        <v>0</v>
      </c>
      <c r="AO20" s="49">
        <v>5</v>
      </c>
      <c r="AP20" s="504"/>
      <c r="AQ20" s="475"/>
      <c r="AR20" s="475"/>
      <c r="AS20" s="475"/>
      <c r="AT20" s="475"/>
      <c r="AU20" s="475"/>
      <c r="AV20" s="470"/>
    </row>
    <row r="21" spans="1:48" ht="54">
      <c r="A21" s="54" t="s">
        <v>48</v>
      </c>
      <c r="B21" s="49">
        <v>315</v>
      </c>
      <c r="C21" s="49">
        <v>131</v>
      </c>
      <c r="D21" s="49">
        <v>168</v>
      </c>
      <c r="E21" s="49">
        <v>16</v>
      </c>
      <c r="F21" s="50">
        <v>3</v>
      </c>
      <c r="G21" s="50">
        <v>0.9</v>
      </c>
      <c r="H21" s="49">
        <v>1</v>
      </c>
      <c r="I21" s="50">
        <v>0.3</v>
      </c>
      <c r="J21" s="49">
        <v>17</v>
      </c>
      <c r="K21" s="50">
        <v>5.3</v>
      </c>
      <c r="L21" s="49">
        <v>0</v>
      </c>
      <c r="M21" s="50">
        <v>0</v>
      </c>
      <c r="N21" s="49">
        <v>0</v>
      </c>
      <c r="O21" s="50">
        <v>0</v>
      </c>
      <c r="P21" s="49">
        <v>0</v>
      </c>
      <c r="Q21" s="50">
        <v>0</v>
      </c>
      <c r="R21" s="49">
        <v>0</v>
      </c>
      <c r="S21" s="50">
        <v>0</v>
      </c>
      <c r="T21" s="49">
        <v>0</v>
      </c>
      <c r="U21" s="50">
        <v>0</v>
      </c>
      <c r="V21" s="49">
        <v>15</v>
      </c>
      <c r="W21" s="50">
        <v>9</v>
      </c>
      <c r="X21" s="49">
        <v>15</v>
      </c>
      <c r="Y21" s="50">
        <v>9</v>
      </c>
      <c r="Z21" s="49">
        <v>2</v>
      </c>
      <c r="AA21" s="50">
        <v>2</v>
      </c>
      <c r="AB21" s="49">
        <v>120</v>
      </c>
      <c r="AC21" s="50">
        <v>38</v>
      </c>
      <c r="AD21" s="49">
        <v>162</v>
      </c>
      <c r="AE21" s="50">
        <v>51</v>
      </c>
      <c r="AF21" s="49">
        <v>134</v>
      </c>
      <c r="AG21" s="50">
        <v>42</v>
      </c>
      <c r="AH21" s="49">
        <v>315</v>
      </c>
      <c r="AI21" s="50">
        <v>100</v>
      </c>
      <c r="AJ21" s="49">
        <v>4</v>
      </c>
      <c r="AK21" s="49">
        <v>1</v>
      </c>
      <c r="AL21" s="49">
        <v>1</v>
      </c>
      <c r="AM21" s="49">
        <v>0</v>
      </c>
      <c r="AN21" s="49">
        <v>0</v>
      </c>
      <c r="AO21" s="49">
        <v>5</v>
      </c>
      <c r="AP21" s="49" t="s">
        <v>49</v>
      </c>
      <c r="AQ21" s="49">
        <v>1</v>
      </c>
      <c r="AR21" s="49">
        <v>16</v>
      </c>
      <c r="AS21" s="50">
        <v>1</v>
      </c>
      <c r="AT21" s="49" t="s">
        <v>50</v>
      </c>
      <c r="AU21" s="49" t="s">
        <v>50</v>
      </c>
      <c r="AV21" s="49" t="s">
        <v>50</v>
      </c>
    </row>
    <row r="22" spans="1:48" ht="22.5">
      <c r="A22" s="122" t="s">
        <v>51</v>
      </c>
      <c r="B22" s="52">
        <v>-9</v>
      </c>
      <c r="C22" s="52">
        <v>7</v>
      </c>
      <c r="D22" s="52">
        <v>15</v>
      </c>
      <c r="E22" s="52">
        <v>-3</v>
      </c>
      <c r="F22" s="52">
        <v>-8</v>
      </c>
      <c r="G22" s="52">
        <v>-72.7</v>
      </c>
      <c r="H22" s="52">
        <v>1</v>
      </c>
      <c r="I22" s="52" t="s">
        <v>54</v>
      </c>
      <c r="J22" s="52">
        <v>17</v>
      </c>
      <c r="K22" s="52" t="s">
        <v>3689</v>
      </c>
      <c r="L22" s="52">
        <v>0</v>
      </c>
      <c r="M22" s="52">
        <v>0</v>
      </c>
      <c r="N22" s="52">
        <v>1</v>
      </c>
      <c r="O22" s="52">
        <v>0</v>
      </c>
      <c r="P22" s="52">
        <v>0</v>
      </c>
      <c r="Q22" s="52">
        <v>0</v>
      </c>
      <c r="R22" s="52">
        <v>0</v>
      </c>
      <c r="S22" s="52">
        <v>0</v>
      </c>
      <c r="T22" s="52">
        <v>0</v>
      </c>
      <c r="U22" s="52">
        <v>0</v>
      </c>
      <c r="V22" s="52">
        <v>-38</v>
      </c>
      <c r="W22" s="52">
        <v>-7</v>
      </c>
      <c r="X22" s="52">
        <v>-5</v>
      </c>
      <c r="Y22" s="52">
        <v>-2.9</v>
      </c>
      <c r="Z22" s="52">
        <v>0</v>
      </c>
      <c r="AA22" s="52">
        <v>-0.3</v>
      </c>
      <c r="AB22" s="52">
        <v>-58</v>
      </c>
      <c r="AC22" s="52">
        <v>-16</v>
      </c>
      <c r="AD22" s="52">
        <v>-106</v>
      </c>
      <c r="AE22" s="52">
        <v>-31</v>
      </c>
      <c r="AF22" s="52">
        <v>-192</v>
      </c>
      <c r="AG22" s="52">
        <v>-58</v>
      </c>
      <c r="AH22" s="52">
        <v>251</v>
      </c>
      <c r="AI22" s="52">
        <v>-84</v>
      </c>
      <c r="AJ22" s="52">
        <v>-6</v>
      </c>
      <c r="AK22" s="52">
        <v>1</v>
      </c>
      <c r="AL22" s="52">
        <v>1</v>
      </c>
      <c r="AM22" s="52">
        <v>0</v>
      </c>
      <c r="AN22" s="52">
        <v>0</v>
      </c>
      <c r="AO22" s="52">
        <v>0</v>
      </c>
      <c r="AP22" s="53" t="s">
        <v>64</v>
      </c>
      <c r="AQ22" s="52">
        <v>1</v>
      </c>
      <c r="AR22" s="52">
        <v>16</v>
      </c>
      <c r="AS22" s="52">
        <v>1</v>
      </c>
      <c r="AT22" s="52" t="s">
        <v>47</v>
      </c>
      <c r="AU22" s="52" t="s">
        <v>47</v>
      </c>
      <c r="AV22" s="52" t="s">
        <v>47</v>
      </c>
    </row>
    <row r="23" spans="1:48" ht="270">
      <c r="A23" s="54" t="s">
        <v>65</v>
      </c>
      <c r="B23" s="463" t="s">
        <v>3690</v>
      </c>
      <c r="C23" s="464"/>
      <c r="D23" s="464"/>
      <c r="E23" s="462"/>
      <c r="F23" s="501" t="s">
        <v>3691</v>
      </c>
      <c r="G23" s="464"/>
      <c r="H23" s="464"/>
      <c r="I23" s="464"/>
      <c r="J23" s="464"/>
      <c r="K23" s="462"/>
      <c r="L23" s="463" t="s">
        <v>3692</v>
      </c>
      <c r="M23" s="462"/>
      <c r="N23" s="463" t="s">
        <v>3693</v>
      </c>
      <c r="O23" s="462"/>
      <c r="P23" s="463" t="s">
        <v>3694</v>
      </c>
      <c r="Q23" s="464"/>
      <c r="R23" s="464"/>
      <c r="S23" s="464"/>
      <c r="T23" s="464"/>
      <c r="U23" s="462"/>
      <c r="V23" s="463" t="s">
        <v>3695</v>
      </c>
      <c r="W23" s="464"/>
      <c r="X23" s="464"/>
      <c r="Y23" s="464"/>
      <c r="Z23" s="464"/>
      <c r="AA23" s="464"/>
      <c r="AB23" s="464"/>
      <c r="AC23" s="462"/>
      <c r="AD23" s="463" t="s">
        <v>669</v>
      </c>
      <c r="AE23" s="462"/>
      <c r="AF23" s="463" t="s">
        <v>1777</v>
      </c>
      <c r="AG23" s="462"/>
      <c r="AH23" s="463" t="s">
        <v>3696</v>
      </c>
      <c r="AI23" s="462"/>
      <c r="AJ23" s="50" t="s">
        <v>3697</v>
      </c>
      <c r="AK23" s="463" t="s">
        <v>3698</v>
      </c>
      <c r="AL23" s="462"/>
      <c r="AM23" s="463" t="s">
        <v>77</v>
      </c>
      <c r="AN23" s="462"/>
      <c r="AO23" s="50" t="s">
        <v>3699</v>
      </c>
      <c r="AP23" s="115" t="s">
        <v>3700</v>
      </c>
      <c r="AQ23" s="501" t="s">
        <v>3701</v>
      </c>
      <c r="AR23" s="462"/>
      <c r="AS23" s="50" t="s">
        <v>81</v>
      </c>
      <c r="AT23" s="50" t="s">
        <v>130</v>
      </c>
      <c r="AU23" s="50" t="s">
        <v>106</v>
      </c>
      <c r="AV23" s="50" t="s">
        <v>3702</v>
      </c>
    </row>
    <row r="24" spans="1:48" ht="18">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row>
    <row r="25" spans="1:48" ht="54" customHeight="1">
      <c r="A25" s="441" t="s">
        <v>3703</v>
      </c>
      <c r="B25" s="464"/>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2"/>
    </row>
    <row r="26" spans="1:48" ht="36">
      <c r="A26" s="54" t="s">
        <v>46</v>
      </c>
      <c r="B26" s="49">
        <v>418</v>
      </c>
      <c r="C26" s="49">
        <v>208</v>
      </c>
      <c r="D26" s="49">
        <v>196</v>
      </c>
      <c r="E26" s="49">
        <v>14</v>
      </c>
      <c r="F26" s="49">
        <v>14</v>
      </c>
      <c r="G26" s="49">
        <v>3.3</v>
      </c>
      <c r="H26" s="49">
        <v>1</v>
      </c>
      <c r="I26" s="49">
        <v>0.2</v>
      </c>
      <c r="J26" s="49">
        <v>8</v>
      </c>
      <c r="K26" s="49">
        <v>2</v>
      </c>
      <c r="L26" s="49">
        <v>0</v>
      </c>
      <c r="M26" s="49">
        <v>0</v>
      </c>
      <c r="N26" s="49">
        <v>0</v>
      </c>
      <c r="O26" s="49">
        <v>0</v>
      </c>
      <c r="P26" s="49">
        <v>0</v>
      </c>
      <c r="Q26" s="49">
        <v>0</v>
      </c>
      <c r="R26" s="49">
        <v>0</v>
      </c>
      <c r="S26" s="49">
        <v>0</v>
      </c>
      <c r="T26" s="49">
        <v>0</v>
      </c>
      <c r="U26" s="49">
        <v>0</v>
      </c>
      <c r="V26" s="49">
        <v>150</v>
      </c>
      <c r="W26" s="49">
        <v>35.700000000000003</v>
      </c>
      <c r="X26" s="49">
        <v>25</v>
      </c>
      <c r="Y26" s="49">
        <v>5.9</v>
      </c>
      <c r="Z26" s="49">
        <v>20</v>
      </c>
      <c r="AA26" s="49">
        <v>4.7</v>
      </c>
      <c r="AB26" s="49">
        <v>35</v>
      </c>
      <c r="AC26" s="58">
        <v>8.3000000000000007</v>
      </c>
      <c r="AD26" s="54">
        <v>265</v>
      </c>
      <c r="AE26" s="50">
        <v>63.2</v>
      </c>
      <c r="AF26" s="50">
        <v>180</v>
      </c>
      <c r="AG26" s="50">
        <v>42.9</v>
      </c>
      <c r="AH26" s="50">
        <v>75</v>
      </c>
      <c r="AI26" s="50">
        <v>17.8</v>
      </c>
      <c r="AJ26" s="49">
        <v>5</v>
      </c>
      <c r="AK26" s="49">
        <v>1.5</v>
      </c>
      <c r="AL26" s="49">
        <v>1</v>
      </c>
      <c r="AM26" s="49">
        <v>0</v>
      </c>
      <c r="AN26" s="49">
        <v>0</v>
      </c>
      <c r="AO26" s="49">
        <v>4</v>
      </c>
      <c r="AP26" s="504"/>
      <c r="AQ26" s="475"/>
      <c r="AR26" s="475"/>
      <c r="AS26" s="475"/>
      <c r="AT26" s="475"/>
      <c r="AU26" s="475"/>
      <c r="AV26" s="470"/>
    </row>
    <row r="27" spans="1:48" ht="54">
      <c r="A27" s="54" t="s">
        <v>48</v>
      </c>
      <c r="B27" s="49">
        <v>447</v>
      </c>
      <c r="C27" s="49">
        <v>229</v>
      </c>
      <c r="D27" s="49">
        <v>118</v>
      </c>
      <c r="E27" s="49">
        <v>0</v>
      </c>
      <c r="F27" s="50">
        <v>7</v>
      </c>
      <c r="G27" s="50">
        <v>1.56</v>
      </c>
      <c r="H27" s="49">
        <v>1</v>
      </c>
      <c r="I27" s="50">
        <v>0.22</v>
      </c>
      <c r="J27" s="49">
        <v>15</v>
      </c>
      <c r="K27" s="50">
        <v>3.35</v>
      </c>
      <c r="L27" s="49">
        <v>0</v>
      </c>
      <c r="M27" s="50">
        <v>0</v>
      </c>
      <c r="N27" s="49">
        <v>0</v>
      </c>
      <c r="O27" s="50">
        <v>0</v>
      </c>
      <c r="P27" s="49">
        <v>0</v>
      </c>
      <c r="Q27" s="50">
        <v>0</v>
      </c>
      <c r="R27" s="49">
        <v>0</v>
      </c>
      <c r="S27" s="50">
        <v>0</v>
      </c>
      <c r="T27" s="49">
        <v>0</v>
      </c>
      <c r="U27" s="50">
        <v>0</v>
      </c>
      <c r="V27" s="49">
        <v>0</v>
      </c>
      <c r="W27" s="50">
        <v>0</v>
      </c>
      <c r="X27" s="49">
        <v>10</v>
      </c>
      <c r="Y27" s="50">
        <v>2.23</v>
      </c>
      <c r="Z27" s="49">
        <v>3</v>
      </c>
      <c r="AA27" s="50">
        <v>0.67</v>
      </c>
      <c r="AB27" s="49">
        <v>35</v>
      </c>
      <c r="AC27" s="50">
        <v>7.8</v>
      </c>
      <c r="AD27" s="49">
        <v>125</v>
      </c>
      <c r="AE27" s="50">
        <v>27.96</v>
      </c>
      <c r="AF27" s="49">
        <v>92</v>
      </c>
      <c r="AG27" s="50">
        <v>20.6</v>
      </c>
      <c r="AH27" s="49">
        <v>0</v>
      </c>
      <c r="AI27" s="50">
        <v>0</v>
      </c>
      <c r="AJ27" s="49">
        <v>0</v>
      </c>
      <c r="AK27" s="49">
        <v>1</v>
      </c>
      <c r="AL27" s="49">
        <v>1</v>
      </c>
      <c r="AM27" s="49">
        <v>0</v>
      </c>
      <c r="AN27" s="49">
        <v>0</v>
      </c>
      <c r="AO27" s="49">
        <v>4</v>
      </c>
      <c r="AP27" s="49" t="s">
        <v>50</v>
      </c>
      <c r="AQ27" s="49">
        <v>0</v>
      </c>
      <c r="AR27" s="49">
        <v>0</v>
      </c>
      <c r="AS27" s="50">
        <v>1</v>
      </c>
      <c r="AT27" s="49" t="s">
        <v>49</v>
      </c>
      <c r="AU27" s="49" t="s">
        <v>49</v>
      </c>
      <c r="AV27" s="49" t="s">
        <v>50</v>
      </c>
    </row>
    <row r="28" spans="1:48" ht="22.5">
      <c r="A28" s="122" t="s">
        <v>51</v>
      </c>
      <c r="B28" s="52">
        <v>29</v>
      </c>
      <c r="C28" s="52">
        <v>21</v>
      </c>
      <c r="D28" s="52">
        <v>78</v>
      </c>
      <c r="E28" s="52">
        <v>-14</v>
      </c>
      <c r="F28" s="52">
        <v>-7</v>
      </c>
      <c r="G28" s="52">
        <v>-50</v>
      </c>
      <c r="H28" s="52">
        <v>0</v>
      </c>
      <c r="I28" s="52">
        <v>0</v>
      </c>
      <c r="J28" s="52">
        <v>7</v>
      </c>
      <c r="K28" s="52">
        <v>45</v>
      </c>
      <c r="L28" s="52">
        <v>0</v>
      </c>
      <c r="M28" s="52">
        <v>0</v>
      </c>
      <c r="N28" s="52">
        <v>0</v>
      </c>
      <c r="O28" s="52">
        <v>0</v>
      </c>
      <c r="P28" s="52">
        <v>0</v>
      </c>
      <c r="Q28" s="52">
        <v>0</v>
      </c>
      <c r="R28" s="52">
        <v>0</v>
      </c>
      <c r="S28" s="52">
        <v>0</v>
      </c>
      <c r="T28" s="52">
        <v>0</v>
      </c>
      <c r="U28" s="52">
        <v>0</v>
      </c>
      <c r="V28" s="52">
        <v>-150</v>
      </c>
      <c r="W28" s="52">
        <v>-100</v>
      </c>
      <c r="X28" s="52">
        <v>-15</v>
      </c>
      <c r="Y28" s="52">
        <v>-3.67</v>
      </c>
      <c r="Z28" s="52">
        <v>-17</v>
      </c>
      <c r="AA28" s="52">
        <v>-4.03</v>
      </c>
      <c r="AB28" s="52">
        <v>0</v>
      </c>
      <c r="AC28" s="52">
        <v>-0.5</v>
      </c>
      <c r="AD28" s="52">
        <v>140</v>
      </c>
      <c r="AE28" s="52">
        <v>-35</v>
      </c>
      <c r="AF28" s="52">
        <v>-88</v>
      </c>
      <c r="AG28" s="52">
        <v>-22.3</v>
      </c>
      <c r="AH28" s="52">
        <v>-75</v>
      </c>
      <c r="AI28" s="52">
        <v>-100</v>
      </c>
      <c r="AJ28" s="52">
        <v>-5</v>
      </c>
      <c r="AK28" s="52">
        <v>-0.5</v>
      </c>
      <c r="AL28" s="52">
        <v>1</v>
      </c>
      <c r="AM28" s="52">
        <v>0</v>
      </c>
      <c r="AN28" s="52">
        <v>0</v>
      </c>
      <c r="AO28" s="52">
        <v>0</v>
      </c>
      <c r="AP28" s="52" t="s">
        <v>47</v>
      </c>
      <c r="AQ28" s="52" t="s">
        <v>47</v>
      </c>
      <c r="AR28" s="52" t="s">
        <v>47</v>
      </c>
      <c r="AS28" s="53" t="s">
        <v>64</v>
      </c>
      <c r="AT28" s="53" t="s">
        <v>64</v>
      </c>
      <c r="AU28" s="53" t="s">
        <v>64</v>
      </c>
      <c r="AV28" s="52" t="s">
        <v>47</v>
      </c>
    </row>
    <row r="29" spans="1:48" ht="378">
      <c r="A29" s="54" t="s">
        <v>65</v>
      </c>
      <c r="B29" s="463" t="s">
        <v>3704</v>
      </c>
      <c r="C29" s="464"/>
      <c r="D29" s="464"/>
      <c r="E29" s="462"/>
      <c r="F29" s="501" t="s">
        <v>3705</v>
      </c>
      <c r="G29" s="464"/>
      <c r="H29" s="464"/>
      <c r="I29" s="464"/>
      <c r="J29" s="464"/>
      <c r="K29" s="462"/>
      <c r="L29" s="463" t="s">
        <v>3706</v>
      </c>
      <c r="M29" s="462"/>
      <c r="N29" s="463" t="s">
        <v>3707</v>
      </c>
      <c r="O29" s="462"/>
      <c r="P29" s="463" t="s">
        <v>3694</v>
      </c>
      <c r="Q29" s="464"/>
      <c r="R29" s="464"/>
      <c r="S29" s="464"/>
      <c r="T29" s="464"/>
      <c r="U29" s="462"/>
      <c r="V29" s="463" t="s">
        <v>3708</v>
      </c>
      <c r="W29" s="464"/>
      <c r="X29" s="464"/>
      <c r="Y29" s="464"/>
      <c r="Z29" s="464"/>
      <c r="AA29" s="464"/>
      <c r="AB29" s="464"/>
      <c r="AC29" s="462"/>
      <c r="AD29" s="463" t="s">
        <v>268</v>
      </c>
      <c r="AE29" s="462"/>
      <c r="AF29" s="463" t="s">
        <v>431</v>
      </c>
      <c r="AG29" s="462"/>
      <c r="AH29" s="463" t="s">
        <v>3599</v>
      </c>
      <c r="AI29" s="462"/>
      <c r="AJ29" s="50" t="s">
        <v>1384</v>
      </c>
      <c r="AK29" s="463" t="s">
        <v>237</v>
      </c>
      <c r="AL29" s="462"/>
      <c r="AM29" s="463" t="s">
        <v>77</v>
      </c>
      <c r="AN29" s="462"/>
      <c r="AO29" s="50" t="s">
        <v>3709</v>
      </c>
      <c r="AP29" s="50" t="s">
        <v>2294</v>
      </c>
      <c r="AQ29" s="463" t="s">
        <v>3710</v>
      </c>
      <c r="AR29" s="462"/>
      <c r="AS29" s="50" t="s">
        <v>81</v>
      </c>
      <c r="AT29" s="50" t="s">
        <v>82</v>
      </c>
      <c r="AU29" s="50" t="s">
        <v>3711</v>
      </c>
      <c r="AV29" s="50" t="s">
        <v>3712</v>
      </c>
    </row>
    <row r="30" spans="1:48" ht="27">
      <c r="A30" s="474"/>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205"/>
      <c r="AQ30" s="206"/>
      <c r="AR30" s="206"/>
      <c r="AS30" s="206"/>
      <c r="AT30" s="206"/>
      <c r="AU30" s="206"/>
      <c r="AV30" s="206"/>
    </row>
    <row r="31" spans="1:48" ht="48.75" customHeight="1">
      <c r="A31" s="441" t="s">
        <v>3713</v>
      </c>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2"/>
    </row>
    <row r="32" spans="1:48" ht="36">
      <c r="A32" s="54" t="s">
        <v>46</v>
      </c>
      <c r="B32" s="49">
        <v>1092</v>
      </c>
      <c r="C32" s="49">
        <v>476</v>
      </c>
      <c r="D32" s="49">
        <v>527</v>
      </c>
      <c r="E32" s="49">
        <v>89</v>
      </c>
      <c r="F32" s="49">
        <v>6</v>
      </c>
      <c r="G32" s="49">
        <v>0.5</v>
      </c>
      <c r="H32" s="49">
        <v>2</v>
      </c>
      <c r="I32" s="49">
        <v>0.2</v>
      </c>
      <c r="J32" s="49">
        <v>168</v>
      </c>
      <c r="K32" s="49">
        <v>15</v>
      </c>
      <c r="L32" s="49">
        <v>0</v>
      </c>
      <c r="M32" s="49">
        <v>0</v>
      </c>
      <c r="N32" s="49">
        <v>0</v>
      </c>
      <c r="O32" s="49">
        <v>0</v>
      </c>
      <c r="P32" s="49">
        <v>0</v>
      </c>
      <c r="Q32" s="49">
        <v>0</v>
      </c>
      <c r="R32" s="49">
        <v>0</v>
      </c>
      <c r="S32" s="49">
        <v>0</v>
      </c>
      <c r="T32" s="49">
        <v>0</v>
      </c>
      <c r="U32" s="49">
        <v>0</v>
      </c>
      <c r="V32" s="49">
        <v>50</v>
      </c>
      <c r="W32" s="49">
        <v>4.5999999999999996</v>
      </c>
      <c r="X32" s="49">
        <v>72</v>
      </c>
      <c r="Y32" s="49">
        <v>6.6</v>
      </c>
      <c r="Z32" s="49">
        <v>0</v>
      </c>
      <c r="AA32" s="49">
        <v>0</v>
      </c>
      <c r="AB32" s="49">
        <v>272</v>
      </c>
      <c r="AC32" s="58">
        <v>24.9</v>
      </c>
      <c r="AD32" s="54">
        <v>773</v>
      </c>
      <c r="AE32" s="50">
        <v>70.7</v>
      </c>
      <c r="AF32" s="50">
        <v>202</v>
      </c>
      <c r="AG32" s="50">
        <v>18.5</v>
      </c>
      <c r="AH32" s="50">
        <v>32</v>
      </c>
      <c r="AI32" s="50">
        <v>2.9</v>
      </c>
      <c r="AJ32" s="49">
        <v>9</v>
      </c>
      <c r="AK32" s="49">
        <v>0</v>
      </c>
      <c r="AL32" s="49">
        <v>0</v>
      </c>
      <c r="AM32" s="49">
        <v>4</v>
      </c>
      <c r="AN32" s="49">
        <v>2</v>
      </c>
      <c r="AO32" s="49">
        <v>4</v>
      </c>
      <c r="AP32" s="504"/>
      <c r="AQ32" s="475"/>
      <c r="AR32" s="475"/>
      <c r="AS32" s="475"/>
      <c r="AT32" s="475"/>
      <c r="AU32" s="475"/>
      <c r="AV32" s="470"/>
    </row>
    <row r="33" spans="1:48" ht="54">
      <c r="A33" s="54" t="s">
        <v>48</v>
      </c>
      <c r="B33" s="49">
        <v>1121</v>
      </c>
      <c r="C33" s="49">
        <v>498</v>
      </c>
      <c r="D33" s="49">
        <v>532</v>
      </c>
      <c r="E33" s="49">
        <v>91</v>
      </c>
      <c r="F33" s="50">
        <v>6</v>
      </c>
      <c r="G33" s="50">
        <v>0.5</v>
      </c>
      <c r="H33" s="49">
        <v>2</v>
      </c>
      <c r="I33" s="50">
        <v>0.2</v>
      </c>
      <c r="J33" s="49">
        <v>168</v>
      </c>
      <c r="K33" s="50">
        <v>15</v>
      </c>
      <c r="L33" s="49">
        <v>0</v>
      </c>
      <c r="M33" s="50">
        <v>0</v>
      </c>
      <c r="N33" s="49">
        <v>0</v>
      </c>
      <c r="O33" s="50">
        <v>0</v>
      </c>
      <c r="P33" s="49">
        <v>0</v>
      </c>
      <c r="Q33" s="50">
        <v>0</v>
      </c>
      <c r="R33" s="49">
        <v>0</v>
      </c>
      <c r="S33" s="50">
        <v>0</v>
      </c>
      <c r="T33" s="49">
        <v>0</v>
      </c>
      <c r="U33" s="50">
        <v>0</v>
      </c>
      <c r="V33" s="49">
        <v>77</v>
      </c>
      <c r="W33" s="50">
        <v>6.9</v>
      </c>
      <c r="X33" s="49">
        <v>72</v>
      </c>
      <c r="Y33" s="50">
        <v>6.6</v>
      </c>
      <c r="Z33" s="49">
        <v>12</v>
      </c>
      <c r="AA33" s="50">
        <v>0</v>
      </c>
      <c r="AB33" s="49">
        <v>303</v>
      </c>
      <c r="AC33" s="50">
        <v>27</v>
      </c>
      <c r="AD33" s="49">
        <v>802</v>
      </c>
      <c r="AE33" s="50">
        <v>71.5</v>
      </c>
      <c r="AF33" s="49">
        <v>305</v>
      </c>
      <c r="AG33" s="50">
        <v>27.2</v>
      </c>
      <c r="AH33" s="49">
        <v>243</v>
      </c>
      <c r="AI33" s="50">
        <v>21.7</v>
      </c>
      <c r="AJ33" s="49">
        <v>7</v>
      </c>
      <c r="AK33" s="49">
        <v>0</v>
      </c>
      <c r="AL33" s="49">
        <v>0</v>
      </c>
      <c r="AM33" s="49">
        <v>4</v>
      </c>
      <c r="AN33" s="49">
        <v>2</v>
      </c>
      <c r="AO33" s="49">
        <v>10</v>
      </c>
      <c r="AP33" s="49" t="s">
        <v>49</v>
      </c>
      <c r="AQ33" s="49">
        <v>1</v>
      </c>
      <c r="AR33" s="49">
        <v>32</v>
      </c>
      <c r="AS33" s="50">
        <v>1</v>
      </c>
      <c r="AT33" s="49" t="s">
        <v>49</v>
      </c>
      <c r="AU33" s="49" t="s">
        <v>50</v>
      </c>
      <c r="AV33" s="49" t="s">
        <v>49</v>
      </c>
    </row>
    <row r="34" spans="1:48" ht="22.5">
      <c r="A34" s="122" t="s">
        <v>51</v>
      </c>
      <c r="B34" s="52">
        <v>29</v>
      </c>
      <c r="C34" s="52">
        <v>22</v>
      </c>
      <c r="D34" s="52">
        <v>5</v>
      </c>
      <c r="E34" s="52">
        <v>2</v>
      </c>
      <c r="F34" s="52">
        <v>0</v>
      </c>
      <c r="G34" s="52">
        <v>0</v>
      </c>
      <c r="H34" s="52">
        <v>0</v>
      </c>
      <c r="I34" s="52">
        <v>0</v>
      </c>
      <c r="J34" s="52">
        <v>0</v>
      </c>
      <c r="K34" s="52">
        <v>0</v>
      </c>
      <c r="L34" s="52">
        <v>0</v>
      </c>
      <c r="M34" s="52">
        <v>0</v>
      </c>
      <c r="N34" s="52">
        <v>0</v>
      </c>
      <c r="O34" s="52">
        <v>0</v>
      </c>
      <c r="P34" s="52">
        <v>0</v>
      </c>
      <c r="Q34" s="52">
        <v>0</v>
      </c>
      <c r="R34" s="52">
        <v>0</v>
      </c>
      <c r="S34" s="52">
        <v>0</v>
      </c>
      <c r="T34" s="52">
        <v>0</v>
      </c>
      <c r="U34" s="52">
        <v>0</v>
      </c>
      <c r="V34" s="52">
        <v>27</v>
      </c>
      <c r="W34" s="52">
        <v>2.2999999999999998</v>
      </c>
      <c r="X34" s="52">
        <v>0</v>
      </c>
      <c r="Y34" s="52">
        <v>0</v>
      </c>
      <c r="Z34" s="52">
        <v>12</v>
      </c>
      <c r="AA34" s="52">
        <v>0</v>
      </c>
      <c r="AB34" s="52">
        <v>31</v>
      </c>
      <c r="AC34" s="52">
        <v>2.1</v>
      </c>
      <c r="AD34" s="52">
        <v>29</v>
      </c>
      <c r="AE34" s="52">
        <v>0.8</v>
      </c>
      <c r="AF34" s="52">
        <v>103</v>
      </c>
      <c r="AG34" s="52">
        <v>8.6999999999999993</v>
      </c>
      <c r="AH34" s="52">
        <v>211</v>
      </c>
      <c r="AI34" s="52">
        <v>-18.8</v>
      </c>
      <c r="AJ34" s="52">
        <v>-2</v>
      </c>
      <c r="AK34" s="52">
        <v>0</v>
      </c>
      <c r="AL34" s="52">
        <v>0</v>
      </c>
      <c r="AM34" s="52">
        <v>0</v>
      </c>
      <c r="AN34" s="52">
        <v>0</v>
      </c>
      <c r="AO34" s="52">
        <v>6</v>
      </c>
      <c r="AP34" s="53" t="s">
        <v>64</v>
      </c>
      <c r="AQ34" s="52">
        <v>1</v>
      </c>
      <c r="AR34" s="52">
        <v>32</v>
      </c>
      <c r="AS34" s="53" t="s">
        <v>64</v>
      </c>
      <c r="AT34" s="53" t="s">
        <v>64</v>
      </c>
      <c r="AU34" s="52" t="s">
        <v>47</v>
      </c>
      <c r="AV34" s="53" t="s">
        <v>64</v>
      </c>
    </row>
    <row r="35" spans="1:48" ht="180">
      <c r="A35" s="54" t="s">
        <v>65</v>
      </c>
      <c r="B35" s="463" t="s">
        <v>3714</v>
      </c>
      <c r="C35" s="464"/>
      <c r="D35" s="464"/>
      <c r="E35" s="462"/>
      <c r="F35" s="501" t="s">
        <v>3715</v>
      </c>
      <c r="G35" s="464"/>
      <c r="H35" s="464"/>
      <c r="I35" s="464"/>
      <c r="J35" s="464"/>
      <c r="K35" s="462"/>
      <c r="L35" s="463" t="s">
        <v>3716</v>
      </c>
      <c r="M35" s="462"/>
      <c r="N35" s="463" t="s">
        <v>3717</v>
      </c>
      <c r="O35" s="462"/>
      <c r="P35" s="463" t="s">
        <v>3694</v>
      </c>
      <c r="Q35" s="464"/>
      <c r="R35" s="464"/>
      <c r="S35" s="464"/>
      <c r="T35" s="464"/>
      <c r="U35" s="462"/>
      <c r="V35" s="463" t="s">
        <v>3718</v>
      </c>
      <c r="W35" s="464"/>
      <c r="X35" s="464"/>
      <c r="Y35" s="464"/>
      <c r="Z35" s="464"/>
      <c r="AA35" s="464"/>
      <c r="AB35" s="464"/>
      <c r="AC35" s="462"/>
      <c r="AD35" s="463" t="s">
        <v>72</v>
      </c>
      <c r="AE35" s="462"/>
      <c r="AF35" s="463" t="s">
        <v>73</v>
      </c>
      <c r="AG35" s="462"/>
      <c r="AH35" s="463" t="s">
        <v>3719</v>
      </c>
      <c r="AI35" s="462"/>
      <c r="AJ35" s="50" t="s">
        <v>3720</v>
      </c>
      <c r="AK35" s="463" t="s">
        <v>3721</v>
      </c>
      <c r="AL35" s="462"/>
      <c r="AM35" s="463" t="s">
        <v>3722</v>
      </c>
      <c r="AN35" s="462"/>
      <c r="AO35" s="50" t="s">
        <v>78</v>
      </c>
      <c r="AP35" s="50" t="s">
        <v>3723</v>
      </c>
      <c r="AQ35" s="501" t="s">
        <v>3724</v>
      </c>
      <c r="AR35" s="462"/>
      <c r="AS35" s="50" t="s">
        <v>81</v>
      </c>
      <c r="AT35" s="50" t="s">
        <v>82</v>
      </c>
      <c r="AU35" s="50" t="s">
        <v>106</v>
      </c>
      <c r="AV35" s="50" t="s">
        <v>220</v>
      </c>
    </row>
    <row r="36" spans="1:48" ht="18">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row>
    <row r="37" spans="1:48" ht="39" customHeight="1">
      <c r="A37" s="441" t="s">
        <v>3725</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2"/>
    </row>
    <row r="38" spans="1:48" ht="36">
      <c r="A38" s="54" t="s">
        <v>46</v>
      </c>
      <c r="B38" s="49">
        <v>629</v>
      </c>
      <c r="C38" s="49">
        <v>308</v>
      </c>
      <c r="D38" s="49">
        <v>282</v>
      </c>
      <c r="E38" s="49">
        <v>39</v>
      </c>
      <c r="F38" s="49">
        <v>9</v>
      </c>
      <c r="G38" s="49">
        <v>1.4</v>
      </c>
      <c r="H38" s="49">
        <v>0</v>
      </c>
      <c r="I38" s="49">
        <v>0</v>
      </c>
      <c r="J38" s="49">
        <v>0</v>
      </c>
      <c r="K38" s="49">
        <v>0</v>
      </c>
      <c r="L38" s="49">
        <v>0</v>
      </c>
      <c r="M38" s="49">
        <v>0</v>
      </c>
      <c r="N38" s="49">
        <v>0</v>
      </c>
      <c r="O38" s="49">
        <v>0</v>
      </c>
      <c r="P38" s="49">
        <v>0</v>
      </c>
      <c r="Q38" s="49">
        <v>0</v>
      </c>
      <c r="R38" s="49">
        <v>0</v>
      </c>
      <c r="S38" s="49">
        <v>0</v>
      </c>
      <c r="T38" s="49">
        <v>0</v>
      </c>
      <c r="U38" s="49">
        <v>0</v>
      </c>
      <c r="V38" s="49">
        <v>42</v>
      </c>
      <c r="W38" s="49">
        <v>6.6</v>
      </c>
      <c r="X38" s="49">
        <v>25</v>
      </c>
      <c r="Y38" s="49">
        <v>4</v>
      </c>
      <c r="Z38" s="49">
        <v>42</v>
      </c>
      <c r="AA38" s="49">
        <v>6.6</v>
      </c>
      <c r="AB38" s="49">
        <v>60</v>
      </c>
      <c r="AC38" s="58">
        <v>9.5</v>
      </c>
      <c r="AD38" s="54">
        <v>359</v>
      </c>
      <c r="AE38" s="50">
        <v>57</v>
      </c>
      <c r="AF38" s="50">
        <v>115</v>
      </c>
      <c r="AG38" s="50">
        <v>18.2</v>
      </c>
      <c r="AH38" s="50">
        <v>629</v>
      </c>
      <c r="AI38" s="50">
        <v>100</v>
      </c>
      <c r="AJ38" s="49">
        <v>4</v>
      </c>
      <c r="AK38" s="49">
        <v>1</v>
      </c>
      <c r="AL38" s="49">
        <v>1</v>
      </c>
      <c r="AM38" s="49">
        <v>0</v>
      </c>
      <c r="AN38" s="49">
        <v>0</v>
      </c>
      <c r="AO38" s="49">
        <v>8</v>
      </c>
      <c r="AP38" s="504"/>
      <c r="AQ38" s="475"/>
      <c r="AR38" s="475"/>
      <c r="AS38" s="475"/>
      <c r="AT38" s="475"/>
      <c r="AU38" s="475"/>
      <c r="AV38" s="470"/>
    </row>
    <row r="39" spans="1:48" ht="54">
      <c r="A39" s="54" t="s">
        <v>48</v>
      </c>
      <c r="B39" s="49">
        <v>656</v>
      </c>
      <c r="C39" s="49">
        <v>306</v>
      </c>
      <c r="D39" s="49">
        <v>304</v>
      </c>
      <c r="E39" s="49">
        <v>47</v>
      </c>
      <c r="F39" s="50">
        <v>7</v>
      </c>
      <c r="G39" s="50">
        <v>1</v>
      </c>
      <c r="H39" s="49">
        <v>2</v>
      </c>
      <c r="I39" s="50">
        <v>0.3</v>
      </c>
      <c r="J39" s="49">
        <v>40</v>
      </c>
      <c r="K39" s="50">
        <v>6</v>
      </c>
      <c r="L39" s="49">
        <v>0</v>
      </c>
      <c r="M39" s="50">
        <v>0</v>
      </c>
      <c r="N39" s="49">
        <v>0</v>
      </c>
      <c r="O39" s="50">
        <v>0</v>
      </c>
      <c r="P39" s="49">
        <v>0</v>
      </c>
      <c r="Q39" s="50">
        <v>0</v>
      </c>
      <c r="R39" s="49">
        <v>0</v>
      </c>
      <c r="S39" s="50">
        <v>0</v>
      </c>
      <c r="T39" s="49">
        <v>0</v>
      </c>
      <c r="U39" s="50">
        <v>0</v>
      </c>
      <c r="V39" s="49">
        <v>158</v>
      </c>
      <c r="W39" s="50">
        <v>24</v>
      </c>
      <c r="X39" s="49">
        <v>19</v>
      </c>
      <c r="Y39" s="50">
        <v>3</v>
      </c>
      <c r="Z39" s="49">
        <v>8</v>
      </c>
      <c r="AA39" s="50">
        <v>1.2</v>
      </c>
      <c r="AB39" s="49">
        <v>182</v>
      </c>
      <c r="AC39" s="50">
        <v>27.7</v>
      </c>
      <c r="AD39" s="49">
        <v>454</v>
      </c>
      <c r="AE39" s="50">
        <v>69.2</v>
      </c>
      <c r="AF39" s="49">
        <v>115</v>
      </c>
      <c r="AG39" s="50">
        <v>17.5</v>
      </c>
      <c r="AH39" s="49">
        <v>656</v>
      </c>
      <c r="AI39" s="50">
        <v>100</v>
      </c>
      <c r="AJ39" s="49">
        <v>31</v>
      </c>
      <c r="AK39" s="49">
        <v>1</v>
      </c>
      <c r="AL39" s="49">
        <v>0</v>
      </c>
      <c r="AM39" s="49">
        <v>1</v>
      </c>
      <c r="AN39" s="49">
        <v>1</v>
      </c>
      <c r="AO39" s="49">
        <v>10</v>
      </c>
      <c r="AP39" s="49" t="s">
        <v>49</v>
      </c>
      <c r="AQ39" s="49">
        <v>3</v>
      </c>
      <c r="AR39" s="49">
        <v>58</v>
      </c>
      <c r="AS39" s="50">
        <v>1</v>
      </c>
      <c r="AT39" s="49" t="s">
        <v>49</v>
      </c>
      <c r="AU39" s="49" t="s">
        <v>50</v>
      </c>
      <c r="AV39" s="49" t="s">
        <v>49</v>
      </c>
    </row>
    <row r="40" spans="1:48" ht="22.5">
      <c r="A40" s="122" t="s">
        <v>51</v>
      </c>
      <c r="B40" s="52">
        <v>27</v>
      </c>
      <c r="C40" s="52">
        <v>-2</v>
      </c>
      <c r="D40" s="52">
        <v>22</v>
      </c>
      <c r="E40" s="52">
        <v>8</v>
      </c>
      <c r="F40" s="52">
        <v>-2</v>
      </c>
      <c r="G40" s="52">
        <v>-0.4</v>
      </c>
      <c r="H40" s="52">
        <v>2</v>
      </c>
      <c r="I40" s="52">
        <v>0.3</v>
      </c>
      <c r="J40" s="52">
        <v>40</v>
      </c>
      <c r="K40" s="52">
        <v>6</v>
      </c>
      <c r="L40" s="52">
        <v>0</v>
      </c>
      <c r="M40" s="52">
        <v>0</v>
      </c>
      <c r="N40" s="52">
        <v>0</v>
      </c>
      <c r="O40" s="52">
        <v>0</v>
      </c>
      <c r="P40" s="52">
        <v>0</v>
      </c>
      <c r="Q40" s="52">
        <v>0</v>
      </c>
      <c r="R40" s="52">
        <v>0</v>
      </c>
      <c r="S40" s="52">
        <v>0</v>
      </c>
      <c r="T40" s="52">
        <v>0</v>
      </c>
      <c r="U40" s="52">
        <v>0</v>
      </c>
      <c r="V40" s="52">
        <v>116</v>
      </c>
      <c r="W40" s="52">
        <v>17.399999999999999</v>
      </c>
      <c r="X40" s="52">
        <v>-6</v>
      </c>
      <c r="Y40" s="52">
        <v>-1</v>
      </c>
      <c r="Z40" s="52">
        <v>-34</v>
      </c>
      <c r="AA40" s="52">
        <v>-5.4</v>
      </c>
      <c r="AB40" s="52">
        <v>122</v>
      </c>
      <c r="AC40" s="52">
        <v>18.2</v>
      </c>
      <c r="AD40" s="52">
        <v>95</v>
      </c>
      <c r="AE40" s="52">
        <v>12.2</v>
      </c>
      <c r="AF40" s="52">
        <v>0</v>
      </c>
      <c r="AG40" s="52">
        <v>-0.7</v>
      </c>
      <c r="AH40" s="52">
        <v>27</v>
      </c>
      <c r="AI40" s="52">
        <v>0</v>
      </c>
      <c r="AJ40" s="52">
        <v>27</v>
      </c>
      <c r="AK40" s="52">
        <v>1</v>
      </c>
      <c r="AL40" s="52">
        <v>-1</v>
      </c>
      <c r="AM40" s="52">
        <v>1</v>
      </c>
      <c r="AN40" s="52">
        <v>1</v>
      </c>
      <c r="AO40" s="52">
        <v>2</v>
      </c>
      <c r="AP40" s="53" t="s">
        <v>64</v>
      </c>
      <c r="AQ40" s="52">
        <v>3</v>
      </c>
      <c r="AR40" s="52">
        <v>58</v>
      </c>
      <c r="AS40" s="52">
        <v>1</v>
      </c>
      <c r="AT40" s="53" t="s">
        <v>64</v>
      </c>
      <c r="AU40" s="52" t="s">
        <v>47</v>
      </c>
      <c r="AV40" s="53" t="s">
        <v>64</v>
      </c>
    </row>
    <row r="41" spans="1:48" ht="180">
      <c r="A41" s="123" t="s">
        <v>65</v>
      </c>
      <c r="B41" s="501" t="s">
        <v>3726</v>
      </c>
      <c r="C41" s="464"/>
      <c r="D41" s="464"/>
      <c r="E41" s="462"/>
      <c r="F41" s="501" t="s">
        <v>3727</v>
      </c>
      <c r="G41" s="464"/>
      <c r="H41" s="464"/>
      <c r="I41" s="464"/>
      <c r="J41" s="464"/>
      <c r="K41" s="462"/>
      <c r="L41" s="501" t="s">
        <v>2185</v>
      </c>
      <c r="M41" s="462"/>
      <c r="N41" s="501" t="s">
        <v>3728</v>
      </c>
      <c r="O41" s="462"/>
      <c r="P41" s="501" t="s">
        <v>3694</v>
      </c>
      <c r="Q41" s="464"/>
      <c r="R41" s="464"/>
      <c r="S41" s="464"/>
      <c r="T41" s="464"/>
      <c r="U41" s="462"/>
      <c r="V41" s="501" t="s">
        <v>3729</v>
      </c>
      <c r="W41" s="464"/>
      <c r="X41" s="464"/>
      <c r="Y41" s="464"/>
      <c r="Z41" s="464"/>
      <c r="AA41" s="464"/>
      <c r="AB41" s="464"/>
      <c r="AC41" s="462"/>
      <c r="AD41" s="501" t="s">
        <v>72</v>
      </c>
      <c r="AE41" s="462"/>
      <c r="AF41" s="501" t="s">
        <v>3730</v>
      </c>
      <c r="AG41" s="462"/>
      <c r="AH41" s="501" t="s">
        <v>3731</v>
      </c>
      <c r="AI41" s="462"/>
      <c r="AJ41" s="115" t="s">
        <v>3732</v>
      </c>
      <c r="AK41" s="501" t="s">
        <v>1143</v>
      </c>
      <c r="AL41" s="462"/>
      <c r="AM41" s="501" t="s">
        <v>880</v>
      </c>
      <c r="AN41" s="462"/>
      <c r="AO41" s="115" t="s">
        <v>78</v>
      </c>
      <c r="AP41" s="115" t="s">
        <v>3733</v>
      </c>
      <c r="AQ41" s="501" t="s">
        <v>3734</v>
      </c>
      <c r="AR41" s="462"/>
      <c r="AS41" s="115" t="s">
        <v>81</v>
      </c>
      <c r="AT41" s="115" t="s">
        <v>82</v>
      </c>
      <c r="AU41" s="115" t="s">
        <v>106</v>
      </c>
      <c r="AV41" s="115" t="s">
        <v>220</v>
      </c>
    </row>
    <row r="42" spans="1:48" ht="15.75" customHeight="1"/>
    <row r="43" spans="1:48" ht="15.75" customHeight="1"/>
    <row r="44" spans="1:48" ht="15.75" customHeight="1"/>
    <row r="45" spans="1:48" ht="15.75" customHeight="1"/>
    <row r="46" spans="1:48" ht="15.75" customHeight="1"/>
    <row r="47" spans="1:48" ht="15.75" customHeight="1"/>
    <row r="48" spans="1: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04">
    <mergeCell ref="AQ29:AR29"/>
    <mergeCell ref="AD29:AE29"/>
    <mergeCell ref="AF29:AG29"/>
    <mergeCell ref="AH29:AI29"/>
    <mergeCell ref="AK29:AL29"/>
    <mergeCell ref="AM29:AN29"/>
    <mergeCell ref="AD35:AE35"/>
    <mergeCell ref="AQ35:AR35"/>
    <mergeCell ref="B23:E23"/>
    <mergeCell ref="B29:E29"/>
    <mergeCell ref="B35:E35"/>
    <mergeCell ref="F29:K29"/>
    <mergeCell ref="L29:M29"/>
    <mergeCell ref="F35:K35"/>
    <mergeCell ref="L35:M35"/>
    <mergeCell ref="N35:O35"/>
    <mergeCell ref="P35:U35"/>
    <mergeCell ref="N23:O23"/>
    <mergeCell ref="P23:U23"/>
    <mergeCell ref="AH41:AI41"/>
    <mergeCell ref="AK41:AL41"/>
    <mergeCell ref="A37:AV37"/>
    <mergeCell ref="AP38:AV38"/>
    <mergeCell ref="B41:E41"/>
    <mergeCell ref="F41:K41"/>
    <mergeCell ref="L41:M41"/>
    <mergeCell ref="V41:AC41"/>
    <mergeCell ref="AP32:AV32"/>
    <mergeCell ref="AM41:AN41"/>
    <mergeCell ref="AQ41:AR41"/>
    <mergeCell ref="AF41:AG41"/>
    <mergeCell ref="AD41:AE41"/>
    <mergeCell ref="AF35:AG35"/>
    <mergeCell ref="AH35:AI35"/>
    <mergeCell ref="AK35:AL35"/>
    <mergeCell ref="AM35:AN35"/>
    <mergeCell ref="F16:K16"/>
    <mergeCell ref="P16:U16"/>
    <mergeCell ref="V16:AC16"/>
    <mergeCell ref="AD16:AE16"/>
    <mergeCell ref="V35:AC35"/>
    <mergeCell ref="N29:O29"/>
    <mergeCell ref="P29:U29"/>
    <mergeCell ref="N41:O41"/>
    <mergeCell ref="P41:U41"/>
    <mergeCell ref="AF16:AG16"/>
    <mergeCell ref="AH16:AI16"/>
    <mergeCell ref="AK16:AL16"/>
    <mergeCell ref="AM16:AN16"/>
    <mergeCell ref="A30:AO30"/>
    <mergeCell ref="A31:AV31"/>
    <mergeCell ref="AF23:AG23"/>
    <mergeCell ref="AH23:AI23"/>
    <mergeCell ref="AK23:AL23"/>
    <mergeCell ref="AM23:AN23"/>
    <mergeCell ref="AQ23:AR23"/>
    <mergeCell ref="AP26:AV26"/>
    <mergeCell ref="AQ16:AR16"/>
    <mergeCell ref="A19:AV19"/>
    <mergeCell ref="AP20:AV20"/>
    <mergeCell ref="F23:K23"/>
    <mergeCell ref="L23:M23"/>
    <mergeCell ref="A25:AV25"/>
    <mergeCell ref="V29:AC29"/>
    <mergeCell ref="V23:AC23"/>
    <mergeCell ref="AD23:AE23"/>
    <mergeCell ref="N16:O16"/>
    <mergeCell ref="B16:E16"/>
    <mergeCell ref="L16:M16"/>
    <mergeCell ref="AU7:AU9"/>
    <mergeCell ref="AV7:AV9"/>
    <mergeCell ref="H9:I9"/>
    <mergeCell ref="J9:K9"/>
    <mergeCell ref="AP8:AP9"/>
    <mergeCell ref="A11:AV11"/>
    <mergeCell ref="A12:AV12"/>
    <mergeCell ref="AP13:AV13"/>
    <mergeCell ref="F8:K8"/>
    <mergeCell ref="L8:M9"/>
    <mergeCell ref="F9:G9"/>
    <mergeCell ref="A7:A10"/>
    <mergeCell ref="B7:E9"/>
    <mergeCell ref="F7:AJ7"/>
    <mergeCell ref="AK7:AP7"/>
    <mergeCell ref="AQ7:AR9"/>
    <mergeCell ref="AS7:AS9"/>
    <mergeCell ref="AT7:AT9"/>
    <mergeCell ref="N8:O9"/>
    <mergeCell ref="P8:U8"/>
    <mergeCell ref="T9:U9"/>
    <mergeCell ref="P9:Q9"/>
    <mergeCell ref="R9:S9"/>
    <mergeCell ref="V8:AC8"/>
    <mergeCell ref="AM8:AN9"/>
    <mergeCell ref="AO8:AO9"/>
    <mergeCell ref="AD8:AE9"/>
    <mergeCell ref="Z9:AA9"/>
    <mergeCell ref="AB9:AC9"/>
    <mergeCell ref="V9:W9"/>
    <mergeCell ref="X9:Y9"/>
    <mergeCell ref="AF8:AG9"/>
    <mergeCell ref="AH8:AI9"/>
    <mergeCell ref="AJ8:AJ9"/>
    <mergeCell ref="AK8:AL9"/>
  </mergeCells>
  <pageMargins left="0.7" right="0.7" top="0.75" bottom="0.75" header="0" footer="0"/>
  <pageSetup paperSize="9" scale="1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P1" zoomScale="60" zoomScaleNormal="40" workbookViewId="0">
      <selection activeCell="P47" sqref="P47:U47"/>
    </sheetView>
  </sheetViews>
  <sheetFormatPr defaultColWidth="12.5703125" defaultRowHeight="15" customHeight="1"/>
  <cols>
    <col min="1" max="1" width="52.5703125" customWidth="1"/>
    <col min="2" max="6" width="12.570312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30.7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15.7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36" customHeight="1">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36"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30" customHeight="1">
      <c r="A11" s="476" t="s">
        <v>3735</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28.5" customHeight="1">
      <c r="A12" s="441" t="s">
        <v>526</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36">
      <c r="A13" s="54" t="s">
        <v>1564</v>
      </c>
      <c r="B13" s="49">
        <v>487</v>
      </c>
      <c r="C13" s="49">
        <v>185</v>
      </c>
      <c r="D13" s="49">
        <v>262</v>
      </c>
      <c r="E13" s="49">
        <v>40</v>
      </c>
      <c r="F13" s="49">
        <v>1</v>
      </c>
      <c r="G13" s="49">
        <v>0.2</v>
      </c>
      <c r="H13" s="49">
        <v>0</v>
      </c>
      <c r="I13" s="49">
        <v>0</v>
      </c>
      <c r="J13" s="49">
        <v>0</v>
      </c>
      <c r="K13" s="49">
        <v>0</v>
      </c>
      <c r="L13" s="49">
        <v>0</v>
      </c>
      <c r="M13" s="49">
        <v>0</v>
      </c>
      <c r="N13" s="49">
        <v>0</v>
      </c>
      <c r="O13" s="49">
        <v>0</v>
      </c>
      <c r="P13" s="49">
        <v>1</v>
      </c>
      <c r="Q13" s="49">
        <v>0.2</v>
      </c>
      <c r="R13" s="49">
        <v>0</v>
      </c>
      <c r="S13" s="49">
        <v>0</v>
      </c>
      <c r="T13" s="49">
        <v>0</v>
      </c>
      <c r="U13" s="49">
        <v>0</v>
      </c>
      <c r="V13" s="49">
        <v>18</v>
      </c>
      <c r="W13" s="49">
        <v>3.6</v>
      </c>
      <c r="X13" s="49">
        <v>10</v>
      </c>
      <c r="Y13" s="49">
        <v>2</v>
      </c>
      <c r="Z13" s="49">
        <v>26</v>
      </c>
      <c r="AA13" s="49">
        <v>5.3</v>
      </c>
      <c r="AB13" s="49">
        <v>15</v>
      </c>
      <c r="AC13" s="58">
        <v>3.08</v>
      </c>
      <c r="AD13" s="54">
        <v>302</v>
      </c>
      <c r="AE13" s="50">
        <v>62</v>
      </c>
      <c r="AF13" s="50">
        <v>467</v>
      </c>
      <c r="AG13" s="50">
        <v>95.8</v>
      </c>
      <c r="AH13" s="50">
        <v>346</v>
      </c>
      <c r="AI13" s="50">
        <v>71</v>
      </c>
      <c r="AJ13" s="49">
        <v>10</v>
      </c>
      <c r="AK13" s="49">
        <v>0</v>
      </c>
      <c r="AL13" s="49">
        <v>0</v>
      </c>
      <c r="AM13" s="49">
        <v>0</v>
      </c>
      <c r="AN13" s="49">
        <v>0</v>
      </c>
      <c r="AO13" s="49">
        <v>0</v>
      </c>
      <c r="AP13" s="463" t="s">
        <v>47</v>
      </c>
      <c r="AQ13" s="464"/>
      <c r="AR13" s="464"/>
      <c r="AS13" s="464"/>
      <c r="AT13" s="464"/>
      <c r="AU13" s="464"/>
      <c r="AV13" s="462"/>
    </row>
    <row r="14" spans="1:48" ht="36">
      <c r="A14" s="54" t="s">
        <v>48</v>
      </c>
      <c r="B14" s="49">
        <v>483</v>
      </c>
      <c r="C14" s="49">
        <v>187</v>
      </c>
      <c r="D14" s="49">
        <v>262</v>
      </c>
      <c r="E14" s="49">
        <v>34</v>
      </c>
      <c r="F14" s="50">
        <v>0</v>
      </c>
      <c r="G14" s="50">
        <v>0</v>
      </c>
      <c r="H14" s="49">
        <v>0</v>
      </c>
      <c r="I14" s="50">
        <v>0</v>
      </c>
      <c r="J14" s="49">
        <v>112</v>
      </c>
      <c r="K14" s="50">
        <v>23</v>
      </c>
      <c r="L14" s="49">
        <v>0</v>
      </c>
      <c r="M14" s="50">
        <v>0</v>
      </c>
      <c r="N14" s="49">
        <v>0</v>
      </c>
      <c r="O14" s="50">
        <v>0</v>
      </c>
      <c r="P14" s="49">
        <v>0</v>
      </c>
      <c r="Q14" s="50">
        <v>0</v>
      </c>
      <c r="R14" s="49">
        <v>0</v>
      </c>
      <c r="S14" s="50">
        <v>0</v>
      </c>
      <c r="T14" s="49">
        <v>0</v>
      </c>
      <c r="U14" s="50">
        <v>0</v>
      </c>
      <c r="V14" s="49">
        <v>45</v>
      </c>
      <c r="W14" s="50">
        <v>9.3000000000000007</v>
      </c>
      <c r="X14" s="49">
        <v>15</v>
      </c>
      <c r="Y14" s="50">
        <v>3</v>
      </c>
      <c r="Z14" s="49">
        <v>30</v>
      </c>
      <c r="AA14" s="50">
        <v>6</v>
      </c>
      <c r="AB14" s="49">
        <v>18</v>
      </c>
      <c r="AC14" s="50">
        <v>5</v>
      </c>
      <c r="AD14" s="49">
        <v>272</v>
      </c>
      <c r="AE14" s="50">
        <v>56</v>
      </c>
      <c r="AF14" s="49">
        <v>231</v>
      </c>
      <c r="AG14" s="50">
        <v>66</v>
      </c>
      <c r="AH14" s="49">
        <v>388</v>
      </c>
      <c r="AI14" s="50">
        <v>80</v>
      </c>
      <c r="AJ14" s="49">
        <v>10</v>
      </c>
      <c r="AK14" s="49">
        <v>0</v>
      </c>
      <c r="AL14" s="49">
        <v>0</v>
      </c>
      <c r="AM14" s="49">
        <v>0</v>
      </c>
      <c r="AN14" s="49">
        <v>0</v>
      </c>
      <c r="AO14" s="49">
        <v>8</v>
      </c>
      <c r="AP14" s="49" t="s">
        <v>50</v>
      </c>
      <c r="AQ14" s="49">
        <v>1</v>
      </c>
      <c r="AR14" s="49">
        <v>24</v>
      </c>
      <c r="AS14" s="50">
        <v>0</v>
      </c>
      <c r="AT14" s="49" t="s">
        <v>50</v>
      </c>
      <c r="AU14" s="49" t="s">
        <v>50</v>
      </c>
      <c r="AV14" s="49" t="s">
        <v>50</v>
      </c>
    </row>
    <row r="15" spans="1:48" ht="22.5">
      <c r="A15" s="122" t="s">
        <v>51</v>
      </c>
      <c r="B15" s="52">
        <v>-4</v>
      </c>
      <c r="C15" s="52" t="s">
        <v>88</v>
      </c>
      <c r="D15" s="52"/>
      <c r="E15" s="52">
        <v>-6</v>
      </c>
      <c r="F15" s="52">
        <v>-1</v>
      </c>
      <c r="G15" s="52">
        <v>-0.2</v>
      </c>
      <c r="H15" s="52">
        <v>0</v>
      </c>
      <c r="I15" s="52">
        <v>0</v>
      </c>
      <c r="J15" s="52" t="s">
        <v>2925</v>
      </c>
      <c r="K15" s="52" t="s">
        <v>738</v>
      </c>
      <c r="L15" s="52">
        <v>0</v>
      </c>
      <c r="M15" s="52">
        <v>0</v>
      </c>
      <c r="N15" s="52">
        <v>0</v>
      </c>
      <c r="O15" s="52">
        <v>0</v>
      </c>
      <c r="P15" s="52">
        <v>-1</v>
      </c>
      <c r="Q15" s="52">
        <v>-0.2</v>
      </c>
      <c r="R15" s="52">
        <v>0</v>
      </c>
      <c r="S15" s="52">
        <v>0</v>
      </c>
      <c r="T15" s="52">
        <v>0</v>
      </c>
      <c r="U15" s="52">
        <v>0</v>
      </c>
      <c r="V15" s="52" t="s">
        <v>167</v>
      </c>
      <c r="W15" s="52" t="s">
        <v>3736</v>
      </c>
      <c r="X15" s="52" t="s">
        <v>52</v>
      </c>
      <c r="Y15" s="52" t="s">
        <v>95</v>
      </c>
      <c r="Z15" s="52" t="s">
        <v>89</v>
      </c>
      <c r="AA15" s="52" t="s">
        <v>1755</v>
      </c>
      <c r="AB15" s="52" t="s">
        <v>53</v>
      </c>
      <c r="AC15" s="52" t="s">
        <v>3737</v>
      </c>
      <c r="AD15" s="52">
        <v>-30</v>
      </c>
      <c r="AE15" s="52">
        <v>-6</v>
      </c>
      <c r="AF15" s="52">
        <v>-236</v>
      </c>
      <c r="AG15" s="52">
        <v>-29.8</v>
      </c>
      <c r="AH15" s="52" t="s">
        <v>1727</v>
      </c>
      <c r="AI15" s="52" t="s">
        <v>91</v>
      </c>
      <c r="AJ15" s="52">
        <v>0</v>
      </c>
      <c r="AK15" s="52">
        <v>0</v>
      </c>
      <c r="AL15" s="52">
        <v>0</v>
      </c>
      <c r="AM15" s="52">
        <v>0</v>
      </c>
      <c r="AN15" s="52">
        <v>0</v>
      </c>
      <c r="AO15" s="52" t="s">
        <v>56</v>
      </c>
      <c r="AP15" s="52">
        <v>0</v>
      </c>
      <c r="AQ15" s="52">
        <v>1</v>
      </c>
      <c r="AR15" s="52">
        <v>24</v>
      </c>
      <c r="AS15" s="52">
        <v>0</v>
      </c>
      <c r="AT15" s="52">
        <v>0</v>
      </c>
      <c r="AU15" s="52">
        <v>0</v>
      </c>
      <c r="AV15" s="52">
        <v>0</v>
      </c>
    </row>
    <row r="16" spans="1:48" ht="342">
      <c r="A16" s="54" t="s">
        <v>65</v>
      </c>
      <c r="B16" s="463" t="s">
        <v>3738</v>
      </c>
      <c r="C16" s="464"/>
      <c r="D16" s="464"/>
      <c r="E16" s="462"/>
      <c r="F16" s="463" t="s">
        <v>3739</v>
      </c>
      <c r="G16" s="464"/>
      <c r="H16" s="464"/>
      <c r="I16" s="464"/>
      <c r="J16" s="464"/>
      <c r="K16" s="462"/>
      <c r="L16" s="463" t="s">
        <v>3740</v>
      </c>
      <c r="M16" s="462"/>
      <c r="N16" s="463" t="s">
        <v>3741</v>
      </c>
      <c r="O16" s="462"/>
      <c r="P16" s="463" t="s">
        <v>3742</v>
      </c>
      <c r="Q16" s="464"/>
      <c r="R16" s="464"/>
      <c r="S16" s="464"/>
      <c r="T16" s="464"/>
      <c r="U16" s="462"/>
      <c r="V16" s="463" t="s">
        <v>3743</v>
      </c>
      <c r="W16" s="464"/>
      <c r="X16" s="464"/>
      <c r="Y16" s="464"/>
      <c r="Z16" s="464"/>
      <c r="AA16" s="464"/>
      <c r="AB16" s="464"/>
      <c r="AC16" s="462"/>
      <c r="AD16" s="463" t="s">
        <v>781</v>
      </c>
      <c r="AE16" s="462"/>
      <c r="AF16" s="463" t="s">
        <v>3744</v>
      </c>
      <c r="AG16" s="462"/>
      <c r="AH16" s="463" t="s">
        <v>3745</v>
      </c>
      <c r="AI16" s="462"/>
      <c r="AJ16" s="50" t="s">
        <v>3746</v>
      </c>
      <c r="AK16" s="463" t="s">
        <v>2652</v>
      </c>
      <c r="AL16" s="462"/>
      <c r="AM16" s="463" t="s">
        <v>77</v>
      </c>
      <c r="AN16" s="462"/>
      <c r="AO16" s="50" t="s">
        <v>3747</v>
      </c>
      <c r="AP16" s="50" t="s">
        <v>2294</v>
      </c>
      <c r="AQ16" s="463" t="s">
        <v>3748</v>
      </c>
      <c r="AR16" s="462"/>
      <c r="AS16" s="50" t="s">
        <v>150</v>
      </c>
      <c r="AT16" s="50" t="s">
        <v>130</v>
      </c>
      <c r="AU16" s="50" t="s">
        <v>496</v>
      </c>
      <c r="AV16" s="50" t="s">
        <v>2447</v>
      </c>
    </row>
    <row r="17" spans="1:48" ht="27.75" customHeight="1">
      <c r="A17" s="441" t="s">
        <v>3749</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2"/>
    </row>
    <row r="18" spans="1:48" ht="18">
      <c r="A18" s="59" t="s">
        <v>3750</v>
      </c>
      <c r="B18" s="49">
        <v>816</v>
      </c>
      <c r="C18" s="49">
        <v>318</v>
      </c>
      <c r="D18" s="49">
        <v>423</v>
      </c>
      <c r="E18" s="49">
        <v>75</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65</v>
      </c>
      <c r="W18" s="49">
        <v>8</v>
      </c>
      <c r="X18" s="49">
        <v>10</v>
      </c>
      <c r="Y18" s="49">
        <v>1.2</v>
      </c>
      <c r="Z18" s="49">
        <v>0</v>
      </c>
      <c r="AA18" s="49">
        <v>0</v>
      </c>
      <c r="AB18" s="49">
        <v>40</v>
      </c>
      <c r="AC18" s="58">
        <v>4.9000000000000004</v>
      </c>
      <c r="AD18" s="59">
        <v>701</v>
      </c>
      <c r="AE18" s="49">
        <v>86</v>
      </c>
      <c r="AF18" s="49">
        <v>742</v>
      </c>
      <c r="AG18" s="49">
        <v>91</v>
      </c>
      <c r="AH18" s="49">
        <v>435</v>
      </c>
      <c r="AI18" s="49">
        <v>53</v>
      </c>
      <c r="AJ18" s="49">
        <v>30</v>
      </c>
      <c r="AK18" s="49">
        <v>0</v>
      </c>
      <c r="AL18" s="49">
        <v>0</v>
      </c>
      <c r="AM18" s="49">
        <v>2</v>
      </c>
      <c r="AN18" s="49">
        <v>2</v>
      </c>
      <c r="AO18" s="49">
        <v>6</v>
      </c>
      <c r="AP18" s="502" t="s">
        <v>47</v>
      </c>
      <c r="AQ18" s="464"/>
      <c r="AR18" s="464"/>
      <c r="AS18" s="464"/>
      <c r="AT18" s="464"/>
      <c r="AU18" s="464"/>
      <c r="AV18" s="462"/>
    </row>
    <row r="19" spans="1:48" ht="18.75">
      <c r="A19" s="59" t="s">
        <v>3751</v>
      </c>
      <c r="B19" s="49">
        <v>816</v>
      </c>
      <c r="C19" s="49">
        <v>318</v>
      </c>
      <c r="D19" s="49">
        <v>423</v>
      </c>
      <c r="E19" s="49">
        <v>75</v>
      </c>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65</v>
      </c>
      <c r="W19" s="49">
        <v>8</v>
      </c>
      <c r="X19" s="49">
        <v>10</v>
      </c>
      <c r="Y19" s="49">
        <v>1.2</v>
      </c>
      <c r="Z19" s="49">
        <v>0</v>
      </c>
      <c r="AA19" s="49">
        <v>0</v>
      </c>
      <c r="AB19" s="49">
        <v>35</v>
      </c>
      <c r="AC19" s="49">
        <v>4.3</v>
      </c>
      <c r="AD19" s="49">
        <v>701</v>
      </c>
      <c r="AE19" s="49">
        <v>86</v>
      </c>
      <c r="AF19" s="49">
        <v>742</v>
      </c>
      <c r="AG19" s="49">
        <v>91</v>
      </c>
      <c r="AH19" s="57">
        <v>423</v>
      </c>
      <c r="AI19" s="57">
        <v>52</v>
      </c>
      <c r="AJ19" s="57">
        <v>22</v>
      </c>
      <c r="AK19" s="57">
        <v>0</v>
      </c>
      <c r="AL19" s="57">
        <v>0</v>
      </c>
      <c r="AM19" s="57">
        <v>2</v>
      </c>
      <c r="AN19" s="57">
        <v>2</v>
      </c>
      <c r="AO19" s="57">
        <v>6</v>
      </c>
      <c r="AP19" s="57" t="s">
        <v>50</v>
      </c>
      <c r="AQ19" s="57">
        <v>6</v>
      </c>
      <c r="AR19" s="57">
        <v>154</v>
      </c>
      <c r="AS19" s="57">
        <v>2</v>
      </c>
      <c r="AT19" s="57" t="s">
        <v>50</v>
      </c>
      <c r="AU19" s="57" t="s">
        <v>50</v>
      </c>
      <c r="AV19" s="57" t="s">
        <v>50</v>
      </c>
    </row>
    <row r="20" spans="1:48" ht="22.5">
      <c r="A20" s="122" t="s">
        <v>51</v>
      </c>
      <c r="B20" s="52">
        <v>0</v>
      </c>
      <c r="C20" s="52">
        <v>0</v>
      </c>
      <c r="D20" s="52">
        <v>0</v>
      </c>
      <c r="E20" s="52">
        <v>0</v>
      </c>
      <c r="F20" s="52">
        <v>0</v>
      </c>
      <c r="G20" s="52">
        <v>0</v>
      </c>
      <c r="H20" s="52">
        <v>0</v>
      </c>
      <c r="I20" s="52">
        <v>0</v>
      </c>
      <c r="J20" s="52">
        <v>0</v>
      </c>
      <c r="K20" s="52">
        <v>0</v>
      </c>
      <c r="L20" s="52">
        <v>0</v>
      </c>
      <c r="M20" s="52">
        <v>0</v>
      </c>
      <c r="N20" s="52">
        <v>0</v>
      </c>
      <c r="O20" s="52">
        <v>0</v>
      </c>
      <c r="P20" s="52">
        <v>0</v>
      </c>
      <c r="Q20" s="52">
        <v>0</v>
      </c>
      <c r="R20" s="52">
        <v>0</v>
      </c>
      <c r="S20" s="52">
        <v>0</v>
      </c>
      <c r="T20" s="52">
        <v>0</v>
      </c>
      <c r="U20" s="52">
        <v>0</v>
      </c>
      <c r="V20" s="52">
        <v>0</v>
      </c>
      <c r="W20" s="52">
        <v>0</v>
      </c>
      <c r="X20" s="52">
        <v>0</v>
      </c>
      <c r="Y20" s="52">
        <v>0</v>
      </c>
      <c r="Z20" s="52">
        <v>0</v>
      </c>
      <c r="AA20" s="52">
        <v>0</v>
      </c>
      <c r="AB20" s="52">
        <v>5</v>
      </c>
      <c r="AC20" s="52">
        <v>0.6</v>
      </c>
      <c r="AD20" s="52">
        <v>0</v>
      </c>
      <c r="AE20" s="52">
        <v>0</v>
      </c>
      <c r="AF20" s="52">
        <v>0</v>
      </c>
      <c r="AG20" s="52">
        <v>0</v>
      </c>
      <c r="AH20" s="52">
        <v>12</v>
      </c>
      <c r="AI20" s="52">
        <v>1.4</v>
      </c>
      <c r="AJ20" s="52">
        <v>8</v>
      </c>
      <c r="AK20" s="52">
        <v>0</v>
      </c>
      <c r="AL20" s="52">
        <v>0</v>
      </c>
      <c r="AM20" s="52">
        <v>2</v>
      </c>
      <c r="AN20" s="52">
        <v>2</v>
      </c>
      <c r="AO20" s="52">
        <v>6</v>
      </c>
      <c r="AP20" s="52" t="s">
        <v>50</v>
      </c>
      <c r="AQ20" s="52">
        <v>6</v>
      </c>
      <c r="AR20" s="52">
        <v>154</v>
      </c>
      <c r="AS20" s="52">
        <v>2</v>
      </c>
      <c r="AT20" s="52" t="s">
        <v>50</v>
      </c>
      <c r="AU20" s="52" t="s">
        <v>50</v>
      </c>
      <c r="AV20" s="52" t="s">
        <v>50</v>
      </c>
    </row>
    <row r="21" spans="1:48" ht="409.5">
      <c r="A21" s="54" t="s">
        <v>65</v>
      </c>
      <c r="B21" s="463" t="s">
        <v>3752</v>
      </c>
      <c r="C21" s="464"/>
      <c r="D21" s="464"/>
      <c r="E21" s="462"/>
      <c r="F21" s="463" t="s">
        <v>3753</v>
      </c>
      <c r="G21" s="464"/>
      <c r="H21" s="464"/>
      <c r="I21" s="464"/>
      <c r="J21" s="464"/>
      <c r="K21" s="462"/>
      <c r="L21" s="463" t="s">
        <v>3754</v>
      </c>
      <c r="M21" s="462"/>
      <c r="N21" s="463" t="s">
        <v>3755</v>
      </c>
      <c r="O21" s="462"/>
      <c r="P21" s="463" t="s">
        <v>3756</v>
      </c>
      <c r="Q21" s="464"/>
      <c r="R21" s="464"/>
      <c r="S21" s="464"/>
      <c r="T21" s="464"/>
      <c r="U21" s="462"/>
      <c r="V21" s="463" t="s">
        <v>3757</v>
      </c>
      <c r="W21" s="464"/>
      <c r="X21" s="464"/>
      <c r="Y21" s="464"/>
      <c r="Z21" s="464"/>
      <c r="AA21" s="464"/>
      <c r="AB21" s="464"/>
      <c r="AC21" s="462"/>
      <c r="AD21" s="463" t="s">
        <v>3758</v>
      </c>
      <c r="AE21" s="462"/>
      <c r="AF21" s="463" t="s">
        <v>3759</v>
      </c>
      <c r="AG21" s="462"/>
      <c r="AH21" s="463" t="s">
        <v>3760</v>
      </c>
      <c r="AI21" s="462"/>
      <c r="AJ21" s="50" t="s">
        <v>3761</v>
      </c>
      <c r="AK21" s="463" t="s">
        <v>214</v>
      </c>
      <c r="AL21" s="462"/>
      <c r="AM21" s="463" t="s">
        <v>1380</v>
      </c>
      <c r="AN21" s="462"/>
      <c r="AO21" s="50" t="s">
        <v>3762</v>
      </c>
      <c r="AP21" s="50" t="s">
        <v>3763</v>
      </c>
      <c r="AQ21" s="463" t="s">
        <v>3764</v>
      </c>
      <c r="AR21" s="462"/>
      <c r="AS21" s="50" t="s">
        <v>81</v>
      </c>
      <c r="AT21" s="50" t="s">
        <v>130</v>
      </c>
      <c r="AU21" s="50" t="s">
        <v>3765</v>
      </c>
      <c r="AV21" s="50" t="s">
        <v>3766</v>
      </c>
    </row>
    <row r="22" spans="1:48" ht="41.25" customHeight="1">
      <c r="A22" s="441" t="s">
        <v>3767</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2"/>
    </row>
    <row r="23" spans="1:48" ht="36">
      <c r="A23" s="54" t="s">
        <v>1564</v>
      </c>
      <c r="B23" s="49">
        <v>330</v>
      </c>
      <c r="C23" s="49">
        <v>93</v>
      </c>
      <c r="D23" s="49">
        <v>213</v>
      </c>
      <c r="E23" s="49">
        <v>24</v>
      </c>
      <c r="F23" s="49">
        <v>1</v>
      </c>
      <c r="G23" s="49" t="s">
        <v>3768</v>
      </c>
      <c r="H23" s="49">
        <v>2</v>
      </c>
      <c r="I23" s="49" t="s">
        <v>3769</v>
      </c>
      <c r="J23" s="49">
        <v>0</v>
      </c>
      <c r="K23" s="49">
        <v>0</v>
      </c>
      <c r="L23" s="49">
        <v>1</v>
      </c>
      <c r="M23" s="49" t="s">
        <v>3768</v>
      </c>
      <c r="N23" s="49">
        <v>0</v>
      </c>
      <c r="O23" s="49">
        <v>0</v>
      </c>
      <c r="P23" s="49">
        <v>0</v>
      </c>
      <c r="Q23" s="49">
        <v>0</v>
      </c>
      <c r="R23" s="49">
        <v>0</v>
      </c>
      <c r="S23" s="49">
        <v>0</v>
      </c>
      <c r="T23" s="49">
        <v>0</v>
      </c>
      <c r="U23" s="49">
        <v>0</v>
      </c>
      <c r="V23" s="49">
        <v>0</v>
      </c>
      <c r="W23" s="49">
        <v>0</v>
      </c>
      <c r="X23" s="49">
        <v>0</v>
      </c>
      <c r="Y23" s="49">
        <v>0</v>
      </c>
      <c r="Z23" s="49">
        <v>0</v>
      </c>
      <c r="AA23" s="49">
        <v>0</v>
      </c>
      <c r="AB23" s="49">
        <v>2</v>
      </c>
      <c r="AC23" s="58" t="s">
        <v>3770</v>
      </c>
      <c r="AD23" s="207">
        <v>130</v>
      </c>
      <c r="AE23" s="50" t="s">
        <v>3771</v>
      </c>
      <c r="AF23" s="50">
        <v>214</v>
      </c>
      <c r="AG23" s="50" t="s">
        <v>3772</v>
      </c>
      <c r="AH23" s="50">
        <v>65</v>
      </c>
      <c r="AI23" s="50" t="s">
        <v>3773</v>
      </c>
      <c r="AJ23" s="49">
        <v>3</v>
      </c>
      <c r="AK23" s="49">
        <v>0</v>
      </c>
      <c r="AL23" s="49">
        <v>0</v>
      </c>
      <c r="AM23" s="49">
        <v>0</v>
      </c>
      <c r="AN23" s="49">
        <v>0</v>
      </c>
      <c r="AO23" s="49">
        <v>9</v>
      </c>
      <c r="AP23" s="504"/>
      <c r="AQ23" s="475"/>
      <c r="AR23" s="475"/>
      <c r="AS23" s="475"/>
      <c r="AT23" s="475"/>
      <c r="AU23" s="475"/>
      <c r="AV23" s="470"/>
    </row>
    <row r="24" spans="1:48" ht="36">
      <c r="A24" s="54" t="s">
        <v>48</v>
      </c>
      <c r="B24" s="49">
        <v>370</v>
      </c>
      <c r="C24" s="49">
        <v>134</v>
      </c>
      <c r="D24" s="49">
        <v>210</v>
      </c>
      <c r="E24" s="208">
        <v>24</v>
      </c>
      <c r="F24" s="50">
        <v>3</v>
      </c>
      <c r="G24" s="50" t="s">
        <v>3774</v>
      </c>
      <c r="H24" s="49">
        <v>5</v>
      </c>
      <c r="I24" s="50" t="s">
        <v>3775</v>
      </c>
      <c r="J24" s="49">
        <v>0</v>
      </c>
      <c r="K24" s="50">
        <v>0</v>
      </c>
      <c r="L24" s="49">
        <v>1</v>
      </c>
      <c r="M24" s="50" t="s">
        <v>3776</v>
      </c>
      <c r="N24" s="49">
        <v>1</v>
      </c>
      <c r="O24" s="50" t="s">
        <v>3776</v>
      </c>
      <c r="P24" s="49">
        <v>0</v>
      </c>
      <c r="Q24" s="50">
        <v>0</v>
      </c>
      <c r="R24" s="49">
        <v>0</v>
      </c>
      <c r="S24" s="50">
        <v>0</v>
      </c>
      <c r="T24" s="49">
        <v>0</v>
      </c>
      <c r="U24" s="50">
        <v>0</v>
      </c>
      <c r="V24" s="49">
        <v>19</v>
      </c>
      <c r="W24" s="50" t="s">
        <v>3777</v>
      </c>
      <c r="X24" s="49">
        <v>4</v>
      </c>
      <c r="Y24" s="50" t="s">
        <v>3778</v>
      </c>
      <c r="Z24" s="49">
        <v>1</v>
      </c>
      <c r="AA24" s="50" t="s">
        <v>3779</v>
      </c>
      <c r="AB24" s="49">
        <v>0</v>
      </c>
      <c r="AC24" s="50">
        <v>0</v>
      </c>
      <c r="AD24" s="49">
        <v>142</v>
      </c>
      <c r="AE24" s="50" t="s">
        <v>3780</v>
      </c>
      <c r="AF24" s="49">
        <v>370</v>
      </c>
      <c r="AG24" s="173">
        <v>1</v>
      </c>
      <c r="AH24" s="49">
        <v>334</v>
      </c>
      <c r="AI24" s="50" t="s">
        <v>3781</v>
      </c>
      <c r="AJ24" s="49">
        <v>5</v>
      </c>
      <c r="AK24" s="49">
        <v>0</v>
      </c>
      <c r="AL24" s="49">
        <v>0</v>
      </c>
      <c r="AM24" s="49">
        <v>0</v>
      </c>
      <c r="AN24" s="49">
        <v>0</v>
      </c>
      <c r="AO24" s="49">
        <v>6</v>
      </c>
      <c r="AP24" s="49" t="s">
        <v>49</v>
      </c>
      <c r="AQ24" s="49">
        <v>0</v>
      </c>
      <c r="AR24" s="49">
        <v>0</v>
      </c>
      <c r="AS24" s="50" t="s">
        <v>50</v>
      </c>
      <c r="AT24" s="49" t="s">
        <v>50</v>
      </c>
      <c r="AU24" s="49" t="s">
        <v>49</v>
      </c>
      <c r="AV24" s="49" t="s">
        <v>50</v>
      </c>
    </row>
    <row r="25" spans="1:48" ht="18">
      <c r="A25" s="54" t="s">
        <v>3782</v>
      </c>
      <c r="B25" s="149">
        <v>375</v>
      </c>
      <c r="C25" s="149">
        <v>137</v>
      </c>
      <c r="D25" s="149">
        <v>212</v>
      </c>
      <c r="E25" s="149">
        <v>24</v>
      </c>
      <c r="F25" s="114">
        <v>3</v>
      </c>
      <c r="G25" s="114" t="s">
        <v>3783</v>
      </c>
      <c r="H25" s="149">
        <v>5</v>
      </c>
      <c r="I25" s="114" t="s">
        <v>3784</v>
      </c>
      <c r="J25" s="149">
        <v>0</v>
      </c>
      <c r="K25" s="114">
        <v>0</v>
      </c>
      <c r="L25" s="149">
        <v>0</v>
      </c>
      <c r="M25" s="114">
        <v>0</v>
      </c>
      <c r="N25" s="149">
        <v>0</v>
      </c>
      <c r="O25" s="114">
        <v>0</v>
      </c>
      <c r="P25" s="149">
        <v>0</v>
      </c>
      <c r="Q25" s="114">
        <v>0</v>
      </c>
      <c r="R25" s="149">
        <v>0</v>
      </c>
      <c r="S25" s="114">
        <v>0</v>
      </c>
      <c r="T25" s="149">
        <v>0</v>
      </c>
      <c r="U25" s="114">
        <v>0</v>
      </c>
      <c r="V25" s="149">
        <v>25</v>
      </c>
      <c r="W25" s="114" t="s">
        <v>3769</v>
      </c>
      <c r="X25" s="149">
        <v>4</v>
      </c>
      <c r="Y25" s="114" t="s">
        <v>3778</v>
      </c>
      <c r="Z25" s="149">
        <v>3</v>
      </c>
      <c r="AA25" s="114" t="s">
        <v>3785</v>
      </c>
      <c r="AB25" s="149">
        <v>0</v>
      </c>
      <c r="AC25" s="114">
        <v>0</v>
      </c>
      <c r="AD25" s="149">
        <v>142</v>
      </c>
      <c r="AE25" s="114" t="s">
        <v>3786</v>
      </c>
      <c r="AF25" s="149">
        <v>375</v>
      </c>
      <c r="AG25" s="209">
        <v>1</v>
      </c>
      <c r="AH25" s="149">
        <v>363</v>
      </c>
      <c r="AI25" s="114" t="s">
        <v>3787</v>
      </c>
      <c r="AJ25" s="149">
        <v>7</v>
      </c>
      <c r="AK25" s="149">
        <v>0</v>
      </c>
      <c r="AL25" s="149">
        <v>0</v>
      </c>
      <c r="AM25" s="149">
        <v>0</v>
      </c>
      <c r="AN25" s="149">
        <v>0</v>
      </c>
      <c r="AO25" s="149">
        <v>6</v>
      </c>
      <c r="AP25" s="149" t="s">
        <v>49</v>
      </c>
      <c r="AQ25" s="149">
        <v>0</v>
      </c>
      <c r="AR25" s="149">
        <v>0</v>
      </c>
      <c r="AS25" s="114" t="s">
        <v>50</v>
      </c>
      <c r="AT25" s="149" t="s">
        <v>49</v>
      </c>
      <c r="AU25" s="149" t="s">
        <v>49</v>
      </c>
      <c r="AV25" s="149" t="s">
        <v>50</v>
      </c>
    </row>
    <row r="26" spans="1:48" ht="22.5">
      <c r="A26" s="122" t="s">
        <v>51</v>
      </c>
      <c r="B26" s="69" t="s">
        <v>3788</v>
      </c>
      <c r="C26" s="69" t="s">
        <v>3788</v>
      </c>
      <c r="D26" s="69" t="s">
        <v>3789</v>
      </c>
      <c r="E26" s="69">
        <v>0</v>
      </c>
      <c r="F26" s="69">
        <v>0</v>
      </c>
      <c r="G26" s="69">
        <v>0</v>
      </c>
      <c r="H26" s="69">
        <v>0</v>
      </c>
      <c r="I26" s="69">
        <v>0</v>
      </c>
      <c r="J26" s="69">
        <v>-3</v>
      </c>
      <c r="K26" s="69">
        <v>-0.3</v>
      </c>
      <c r="L26" s="69">
        <v>0</v>
      </c>
      <c r="M26" s="69">
        <v>0</v>
      </c>
      <c r="N26" s="69">
        <v>0</v>
      </c>
      <c r="O26" s="69">
        <v>0</v>
      </c>
      <c r="P26" s="69">
        <v>0</v>
      </c>
      <c r="Q26" s="69">
        <v>0</v>
      </c>
      <c r="R26" s="69">
        <v>0</v>
      </c>
      <c r="S26" s="69">
        <v>0</v>
      </c>
      <c r="T26" s="69">
        <v>0</v>
      </c>
      <c r="U26" s="69">
        <v>0</v>
      </c>
      <c r="V26" s="69" t="s">
        <v>3790</v>
      </c>
      <c r="W26" s="69" t="s">
        <v>3791</v>
      </c>
      <c r="X26" s="69">
        <v>0</v>
      </c>
      <c r="Y26" s="69">
        <v>0</v>
      </c>
      <c r="Z26" s="69" t="s">
        <v>3789</v>
      </c>
      <c r="AA26" s="69" t="s">
        <v>3792</v>
      </c>
      <c r="AB26" s="69">
        <v>0</v>
      </c>
      <c r="AC26" s="69">
        <v>0</v>
      </c>
      <c r="AD26" s="69">
        <v>0</v>
      </c>
      <c r="AE26" s="69" t="s">
        <v>3793</v>
      </c>
      <c r="AF26" s="69" t="s">
        <v>3788</v>
      </c>
      <c r="AG26" s="69">
        <v>0</v>
      </c>
      <c r="AH26" s="69" t="s">
        <v>3794</v>
      </c>
      <c r="AI26" s="69" t="s">
        <v>3795</v>
      </c>
      <c r="AJ26" s="69" t="s">
        <v>3789</v>
      </c>
      <c r="AK26" s="69">
        <v>0</v>
      </c>
      <c r="AL26" s="69">
        <v>0</v>
      </c>
      <c r="AM26" s="69">
        <v>0</v>
      </c>
      <c r="AN26" s="69">
        <v>0</v>
      </c>
      <c r="AO26" s="69">
        <v>0</v>
      </c>
      <c r="AP26" s="210" t="s">
        <v>64</v>
      </c>
      <c r="AQ26" s="69">
        <v>0</v>
      </c>
      <c r="AR26" s="69">
        <v>0</v>
      </c>
      <c r="AS26" s="69">
        <v>0</v>
      </c>
      <c r="AT26" s="210" t="s">
        <v>64</v>
      </c>
      <c r="AU26" s="210" t="s">
        <v>64</v>
      </c>
      <c r="AV26" s="69" t="s">
        <v>47</v>
      </c>
    </row>
    <row r="27" spans="1:48" ht="409.5">
      <c r="A27" s="54" t="s">
        <v>65</v>
      </c>
      <c r="B27" s="463" t="s">
        <v>3796</v>
      </c>
      <c r="C27" s="464"/>
      <c r="D27" s="464"/>
      <c r="E27" s="462"/>
      <c r="F27" s="463" t="s">
        <v>3797</v>
      </c>
      <c r="G27" s="464"/>
      <c r="H27" s="464"/>
      <c r="I27" s="464"/>
      <c r="J27" s="464"/>
      <c r="K27" s="462"/>
      <c r="L27" s="463" t="s">
        <v>3798</v>
      </c>
      <c r="M27" s="462"/>
      <c r="N27" s="463" t="s">
        <v>3799</v>
      </c>
      <c r="O27" s="462"/>
      <c r="P27" s="463" t="s">
        <v>3800</v>
      </c>
      <c r="Q27" s="464"/>
      <c r="R27" s="464"/>
      <c r="S27" s="464"/>
      <c r="T27" s="464"/>
      <c r="U27" s="462"/>
      <c r="V27" s="463" t="s">
        <v>3801</v>
      </c>
      <c r="W27" s="464"/>
      <c r="X27" s="464"/>
      <c r="Y27" s="464"/>
      <c r="Z27" s="464"/>
      <c r="AA27" s="464"/>
      <c r="AB27" s="464"/>
      <c r="AC27" s="462"/>
      <c r="AD27" s="463" t="s">
        <v>692</v>
      </c>
      <c r="AE27" s="462"/>
      <c r="AF27" s="463" t="s">
        <v>73</v>
      </c>
      <c r="AG27" s="462"/>
      <c r="AH27" s="463" t="s">
        <v>3802</v>
      </c>
      <c r="AI27" s="462"/>
      <c r="AJ27" s="50" t="s">
        <v>3803</v>
      </c>
      <c r="AK27" s="463" t="s">
        <v>214</v>
      </c>
      <c r="AL27" s="462"/>
      <c r="AM27" s="463" t="s">
        <v>77</v>
      </c>
      <c r="AN27" s="462"/>
      <c r="AO27" s="50" t="s">
        <v>3804</v>
      </c>
      <c r="AP27" s="50" t="s">
        <v>3805</v>
      </c>
      <c r="AQ27" s="463" t="s">
        <v>3806</v>
      </c>
      <c r="AR27" s="462"/>
      <c r="AS27" s="50" t="s">
        <v>3807</v>
      </c>
      <c r="AT27" s="50" t="s">
        <v>3808</v>
      </c>
      <c r="AU27" s="50" t="s">
        <v>3809</v>
      </c>
      <c r="AV27" s="50" t="s">
        <v>3810</v>
      </c>
    </row>
    <row r="28" spans="1:48" ht="52.5" customHeight="1">
      <c r="A28" s="441" t="s">
        <v>3811</v>
      </c>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2"/>
    </row>
    <row r="29" spans="1:48" ht="36">
      <c r="A29" s="54" t="s">
        <v>46</v>
      </c>
      <c r="B29" s="49">
        <v>1180</v>
      </c>
      <c r="C29" s="49">
        <v>550</v>
      </c>
      <c r="D29" s="49">
        <v>553</v>
      </c>
      <c r="E29" s="49">
        <v>97</v>
      </c>
      <c r="F29" s="49">
        <v>4</v>
      </c>
      <c r="G29" s="49" t="s">
        <v>281</v>
      </c>
      <c r="H29" s="49">
        <v>2</v>
      </c>
      <c r="I29" s="49" t="s">
        <v>3812</v>
      </c>
      <c r="J29" s="49">
        <v>7</v>
      </c>
      <c r="K29" s="49" t="s">
        <v>87</v>
      </c>
      <c r="L29" s="49">
        <v>0</v>
      </c>
      <c r="M29" s="49">
        <v>0</v>
      </c>
      <c r="N29" s="49">
        <v>0</v>
      </c>
      <c r="O29" s="49">
        <v>0</v>
      </c>
      <c r="P29" s="49">
        <v>2</v>
      </c>
      <c r="Q29" s="49" t="s">
        <v>440</v>
      </c>
      <c r="R29" s="49">
        <v>0</v>
      </c>
      <c r="S29" s="49">
        <v>0</v>
      </c>
      <c r="T29" s="49">
        <v>0</v>
      </c>
      <c r="U29" s="49">
        <v>0</v>
      </c>
      <c r="V29" s="49">
        <v>1043</v>
      </c>
      <c r="W29" s="49">
        <v>88</v>
      </c>
      <c r="X29" s="49">
        <v>0</v>
      </c>
      <c r="Y29" s="49">
        <v>0</v>
      </c>
      <c r="Z29" s="49">
        <v>7</v>
      </c>
      <c r="AA29" s="49" t="s">
        <v>87</v>
      </c>
      <c r="AB29" s="49">
        <v>0</v>
      </c>
      <c r="AC29" s="58">
        <v>0</v>
      </c>
      <c r="AD29" s="54">
        <v>884</v>
      </c>
      <c r="AE29" s="50">
        <v>75</v>
      </c>
      <c r="AF29" s="50">
        <v>1185</v>
      </c>
      <c r="AG29" s="50">
        <v>100</v>
      </c>
      <c r="AH29" s="50">
        <v>597</v>
      </c>
      <c r="AI29" s="50">
        <v>50</v>
      </c>
      <c r="AJ29" s="49">
        <v>6</v>
      </c>
      <c r="AK29" s="49">
        <v>0</v>
      </c>
      <c r="AL29" s="49">
        <v>0</v>
      </c>
      <c r="AM29" s="49">
        <v>1</v>
      </c>
      <c r="AN29" s="49">
        <v>4</v>
      </c>
      <c r="AO29" s="49">
        <v>7</v>
      </c>
      <c r="AP29" s="463" t="s">
        <v>47</v>
      </c>
      <c r="AQ29" s="464"/>
      <c r="AR29" s="464"/>
      <c r="AS29" s="464"/>
      <c r="AT29" s="464"/>
      <c r="AU29" s="464"/>
      <c r="AV29" s="462"/>
    </row>
    <row r="30" spans="1:48" ht="36">
      <c r="A30" s="54" t="s">
        <v>48</v>
      </c>
      <c r="B30" s="49">
        <v>1158</v>
      </c>
      <c r="C30" s="49">
        <v>510</v>
      </c>
      <c r="D30" s="49">
        <v>548</v>
      </c>
      <c r="E30" s="49">
        <v>100</v>
      </c>
      <c r="F30" s="50">
        <v>4</v>
      </c>
      <c r="G30" s="50" t="s">
        <v>281</v>
      </c>
      <c r="H30" s="49">
        <v>1</v>
      </c>
      <c r="I30" s="50">
        <v>0.08</v>
      </c>
      <c r="J30" s="49">
        <v>0</v>
      </c>
      <c r="K30" s="50">
        <v>0</v>
      </c>
      <c r="L30" s="49">
        <v>0</v>
      </c>
      <c r="M30" s="50">
        <v>0</v>
      </c>
      <c r="N30" s="49">
        <v>0</v>
      </c>
      <c r="O30" s="50">
        <v>0</v>
      </c>
      <c r="P30" s="49">
        <v>0</v>
      </c>
      <c r="Q30" s="50">
        <v>0</v>
      </c>
      <c r="R30" s="49">
        <v>0</v>
      </c>
      <c r="S30" s="50">
        <v>0</v>
      </c>
      <c r="T30" s="49">
        <v>0</v>
      </c>
      <c r="U30" s="50">
        <v>0</v>
      </c>
      <c r="V30" s="49">
        <v>1045</v>
      </c>
      <c r="W30" s="50" t="s">
        <v>3813</v>
      </c>
      <c r="X30" s="49">
        <v>13</v>
      </c>
      <c r="Y30" s="174">
        <v>1.0999999999999999E-2</v>
      </c>
      <c r="Z30" s="49">
        <v>0</v>
      </c>
      <c r="AA30" s="50">
        <v>0</v>
      </c>
      <c r="AB30" s="49">
        <v>0</v>
      </c>
      <c r="AC30" s="50">
        <v>0</v>
      </c>
      <c r="AD30" s="49">
        <v>83</v>
      </c>
      <c r="AE30" s="174">
        <v>7.0999999999999994E-2</v>
      </c>
      <c r="AF30" s="49">
        <v>1158</v>
      </c>
      <c r="AG30" s="50">
        <v>100</v>
      </c>
      <c r="AH30" s="49">
        <v>1158</v>
      </c>
      <c r="AI30" s="50">
        <v>100</v>
      </c>
      <c r="AJ30" s="49">
        <v>88</v>
      </c>
      <c r="AK30" s="49">
        <v>0</v>
      </c>
      <c r="AL30" s="49">
        <v>0</v>
      </c>
      <c r="AM30" s="49">
        <v>1</v>
      </c>
      <c r="AN30" s="49">
        <v>1</v>
      </c>
      <c r="AO30" s="49">
        <v>6</v>
      </c>
      <c r="AP30" s="49" t="s">
        <v>49</v>
      </c>
      <c r="AQ30" s="49">
        <v>0</v>
      </c>
      <c r="AR30" s="49">
        <v>0</v>
      </c>
      <c r="AS30" s="50">
        <v>1</v>
      </c>
      <c r="AT30" s="49" t="s">
        <v>50</v>
      </c>
      <c r="AU30" s="49" t="s">
        <v>50</v>
      </c>
      <c r="AV30" s="49" t="s">
        <v>50</v>
      </c>
    </row>
    <row r="31" spans="1:48" ht="22.5">
      <c r="A31" s="122" t="s">
        <v>51</v>
      </c>
      <c r="B31" s="52">
        <v>-22</v>
      </c>
      <c r="C31" s="52">
        <v>-40</v>
      </c>
      <c r="D31" s="52">
        <v>-5</v>
      </c>
      <c r="E31" s="52" t="s">
        <v>53</v>
      </c>
      <c r="F31" s="52">
        <v>0</v>
      </c>
      <c r="G31" s="52">
        <v>0</v>
      </c>
      <c r="H31" s="52">
        <v>-1</v>
      </c>
      <c r="I31" s="52">
        <v>0</v>
      </c>
      <c r="J31" s="52">
        <v>0</v>
      </c>
      <c r="K31" s="52">
        <v>0</v>
      </c>
      <c r="L31" s="52">
        <v>0</v>
      </c>
      <c r="M31" s="52">
        <v>0</v>
      </c>
      <c r="N31" s="52">
        <v>0</v>
      </c>
      <c r="O31" s="52">
        <v>0</v>
      </c>
      <c r="P31" s="52">
        <v>-2</v>
      </c>
      <c r="Q31" s="52">
        <v>0</v>
      </c>
      <c r="R31" s="52">
        <v>0</v>
      </c>
      <c r="S31" s="52">
        <v>0</v>
      </c>
      <c r="T31" s="52">
        <v>0</v>
      </c>
      <c r="U31" s="52">
        <v>0</v>
      </c>
      <c r="V31" s="52">
        <v>2</v>
      </c>
      <c r="W31" s="52">
        <v>2.2000000000000002</v>
      </c>
      <c r="X31" s="52">
        <v>13</v>
      </c>
      <c r="Y31" s="52">
        <v>1.1000000000000001</v>
      </c>
      <c r="Z31" s="52">
        <v>-7</v>
      </c>
      <c r="AA31" s="52">
        <v>-0.5</v>
      </c>
      <c r="AB31" s="52">
        <v>0</v>
      </c>
      <c r="AC31" s="52">
        <v>0</v>
      </c>
      <c r="AD31" s="52">
        <v>-801</v>
      </c>
      <c r="AE31" s="52">
        <v>67.900000000000006</v>
      </c>
      <c r="AF31" s="52">
        <v>-27</v>
      </c>
      <c r="AG31" s="52">
        <v>0</v>
      </c>
      <c r="AH31" s="52">
        <v>561</v>
      </c>
      <c r="AI31" s="52">
        <v>50</v>
      </c>
      <c r="AJ31" s="52">
        <v>82</v>
      </c>
      <c r="AK31" s="52">
        <v>0</v>
      </c>
      <c r="AL31" s="52">
        <v>0</v>
      </c>
      <c r="AM31" s="52">
        <v>0</v>
      </c>
      <c r="AN31" s="52">
        <v>-3</v>
      </c>
      <c r="AO31" s="52">
        <v>-1</v>
      </c>
      <c r="AP31" s="210" t="s">
        <v>64</v>
      </c>
      <c r="AQ31" s="52">
        <v>0</v>
      </c>
      <c r="AR31" s="52">
        <v>68</v>
      </c>
      <c r="AS31" s="52">
        <v>1</v>
      </c>
      <c r="AT31" s="210" t="s">
        <v>64</v>
      </c>
      <c r="AU31" s="210" t="s">
        <v>64</v>
      </c>
      <c r="AV31" s="52" t="s">
        <v>47</v>
      </c>
    </row>
    <row r="32" spans="1:48" ht="409.5">
      <c r="A32" s="54" t="s">
        <v>65</v>
      </c>
      <c r="B32" s="463" t="s">
        <v>3814</v>
      </c>
      <c r="C32" s="464"/>
      <c r="D32" s="464"/>
      <c r="E32" s="462"/>
      <c r="F32" s="463" t="s">
        <v>3815</v>
      </c>
      <c r="G32" s="464"/>
      <c r="H32" s="464"/>
      <c r="I32" s="464"/>
      <c r="J32" s="464"/>
      <c r="K32" s="462"/>
      <c r="L32" s="463" t="s">
        <v>3816</v>
      </c>
      <c r="M32" s="462"/>
      <c r="N32" s="463" t="s">
        <v>3817</v>
      </c>
      <c r="O32" s="462"/>
      <c r="P32" s="463" t="s">
        <v>3818</v>
      </c>
      <c r="Q32" s="464"/>
      <c r="R32" s="464"/>
      <c r="S32" s="464"/>
      <c r="T32" s="464"/>
      <c r="U32" s="462"/>
      <c r="V32" s="463" t="s">
        <v>3819</v>
      </c>
      <c r="W32" s="464"/>
      <c r="X32" s="464"/>
      <c r="Y32" s="464"/>
      <c r="Z32" s="464"/>
      <c r="AA32" s="464"/>
      <c r="AB32" s="464"/>
      <c r="AC32" s="462"/>
      <c r="AD32" s="463" t="s">
        <v>3820</v>
      </c>
      <c r="AE32" s="462"/>
      <c r="AF32" s="463" t="s">
        <v>3821</v>
      </c>
      <c r="AG32" s="462"/>
      <c r="AH32" s="463" t="s">
        <v>3822</v>
      </c>
      <c r="AI32" s="462"/>
      <c r="AJ32" s="50" t="s">
        <v>3823</v>
      </c>
      <c r="AK32" s="463" t="s">
        <v>3824</v>
      </c>
      <c r="AL32" s="462"/>
      <c r="AM32" s="463" t="s">
        <v>3825</v>
      </c>
      <c r="AN32" s="462"/>
      <c r="AO32" s="50" t="s">
        <v>3826</v>
      </c>
      <c r="AP32" s="50" t="s">
        <v>3827</v>
      </c>
      <c r="AQ32" s="463" t="s">
        <v>3828</v>
      </c>
      <c r="AR32" s="462"/>
      <c r="AS32" s="50" t="s">
        <v>81</v>
      </c>
      <c r="AT32" s="50" t="s">
        <v>130</v>
      </c>
      <c r="AU32" s="50" t="s">
        <v>131</v>
      </c>
      <c r="AV32" s="50" t="s">
        <v>735</v>
      </c>
    </row>
    <row r="33" spans="1:48" ht="54" customHeight="1">
      <c r="A33" s="441" t="s">
        <v>4470</v>
      </c>
      <c r="B33" s="464"/>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2"/>
    </row>
    <row r="34" spans="1:48" ht="36">
      <c r="A34" s="54" t="s">
        <v>46</v>
      </c>
      <c r="B34" s="50">
        <v>1108</v>
      </c>
      <c r="C34" s="50">
        <v>501</v>
      </c>
      <c r="D34" s="50">
        <v>514</v>
      </c>
      <c r="E34" s="50">
        <v>93</v>
      </c>
      <c r="F34" s="50">
        <v>11</v>
      </c>
      <c r="G34" s="50">
        <v>0</v>
      </c>
      <c r="H34" s="50">
        <v>2</v>
      </c>
      <c r="I34" s="50">
        <v>0.18</v>
      </c>
      <c r="J34" s="50">
        <v>199</v>
      </c>
      <c r="K34" s="50">
        <v>17</v>
      </c>
      <c r="L34" s="50">
        <v>1</v>
      </c>
      <c r="M34" s="50">
        <v>0</v>
      </c>
      <c r="N34" s="50">
        <v>0</v>
      </c>
      <c r="O34" s="50">
        <v>0</v>
      </c>
      <c r="P34" s="50">
        <v>1</v>
      </c>
      <c r="Q34" s="50">
        <v>0</v>
      </c>
      <c r="R34" s="50">
        <v>3</v>
      </c>
      <c r="S34" s="50">
        <v>0.2</v>
      </c>
      <c r="T34" s="50">
        <v>0</v>
      </c>
      <c r="U34" s="50">
        <v>0</v>
      </c>
      <c r="V34" s="50">
        <v>48</v>
      </c>
      <c r="W34" s="50">
        <v>4</v>
      </c>
      <c r="X34" s="50">
        <v>0</v>
      </c>
      <c r="Y34" s="50">
        <v>0</v>
      </c>
      <c r="Z34" s="50">
        <v>0</v>
      </c>
      <c r="AA34" s="50">
        <v>0</v>
      </c>
      <c r="AB34" s="50">
        <v>25</v>
      </c>
      <c r="AC34" s="50">
        <v>2</v>
      </c>
      <c r="AD34" s="50">
        <v>514</v>
      </c>
      <c r="AE34" s="50">
        <v>46</v>
      </c>
      <c r="AF34" s="50">
        <v>431</v>
      </c>
      <c r="AG34" s="50">
        <v>38</v>
      </c>
      <c r="AH34" s="50">
        <v>1114</v>
      </c>
      <c r="AI34" s="50">
        <v>100</v>
      </c>
      <c r="AJ34" s="50">
        <v>5</v>
      </c>
      <c r="AK34" s="50">
        <v>0</v>
      </c>
      <c r="AL34" s="50">
        <v>0</v>
      </c>
      <c r="AM34" s="50">
        <v>1</v>
      </c>
      <c r="AN34" s="50">
        <v>1</v>
      </c>
      <c r="AO34" s="50">
        <v>18</v>
      </c>
      <c r="AP34" s="504"/>
      <c r="AQ34" s="475"/>
      <c r="AR34" s="475"/>
      <c r="AS34" s="475"/>
      <c r="AT34" s="475"/>
      <c r="AU34" s="475"/>
      <c r="AV34" s="470"/>
    </row>
    <row r="35" spans="1:48" ht="36">
      <c r="A35" s="54" t="s">
        <v>48</v>
      </c>
      <c r="B35" s="50">
        <v>1130</v>
      </c>
      <c r="C35" s="50">
        <v>516</v>
      </c>
      <c r="D35" s="50">
        <v>531</v>
      </c>
      <c r="E35" s="50">
        <v>83</v>
      </c>
      <c r="F35" s="50">
        <v>19</v>
      </c>
      <c r="G35" s="50">
        <v>1.68</v>
      </c>
      <c r="H35" s="50">
        <v>0</v>
      </c>
      <c r="I35" s="50">
        <v>0</v>
      </c>
      <c r="J35" s="50">
        <v>199</v>
      </c>
      <c r="K35" s="50">
        <v>17</v>
      </c>
      <c r="L35" s="50">
        <v>0</v>
      </c>
      <c r="M35" s="50">
        <v>0</v>
      </c>
      <c r="N35" s="50">
        <v>0</v>
      </c>
      <c r="O35" s="50">
        <v>0</v>
      </c>
      <c r="P35" s="50">
        <v>0</v>
      </c>
      <c r="Q35" s="50">
        <v>0</v>
      </c>
      <c r="R35" s="50">
        <v>3</v>
      </c>
      <c r="S35" s="50">
        <v>0.2</v>
      </c>
      <c r="T35" s="50">
        <v>0</v>
      </c>
      <c r="U35" s="50">
        <v>0</v>
      </c>
      <c r="V35" s="50">
        <v>143</v>
      </c>
      <c r="W35" s="50">
        <v>13</v>
      </c>
      <c r="X35" s="50">
        <v>20</v>
      </c>
      <c r="Y35" s="50">
        <v>1.7</v>
      </c>
      <c r="Z35" s="50">
        <v>3</v>
      </c>
      <c r="AA35" s="50">
        <v>0.2</v>
      </c>
      <c r="AB35" s="50">
        <v>3</v>
      </c>
      <c r="AC35" s="50">
        <v>0.2</v>
      </c>
      <c r="AD35" s="50">
        <v>798</v>
      </c>
      <c r="AE35" s="50">
        <v>70</v>
      </c>
      <c r="AF35" s="50">
        <v>814</v>
      </c>
      <c r="AG35" s="50">
        <v>72</v>
      </c>
      <c r="AH35" s="56">
        <v>653</v>
      </c>
      <c r="AI35" s="56">
        <v>57</v>
      </c>
      <c r="AJ35" s="56">
        <v>21</v>
      </c>
      <c r="AK35" s="56">
        <v>0</v>
      </c>
      <c r="AL35" s="56">
        <v>0</v>
      </c>
      <c r="AM35" s="56">
        <v>1</v>
      </c>
      <c r="AN35" s="56">
        <v>1</v>
      </c>
      <c r="AO35" s="56">
        <v>18</v>
      </c>
      <c r="AP35" s="56" t="s">
        <v>50</v>
      </c>
      <c r="AQ35" s="56">
        <v>0</v>
      </c>
      <c r="AR35" s="56">
        <v>0</v>
      </c>
      <c r="AS35" s="56">
        <v>1</v>
      </c>
      <c r="AT35" s="56" t="s">
        <v>50</v>
      </c>
      <c r="AU35" s="56" t="s">
        <v>49</v>
      </c>
      <c r="AV35" s="56" t="s">
        <v>50</v>
      </c>
    </row>
    <row r="36" spans="1:48" ht="22.5">
      <c r="A36" s="122" t="s">
        <v>51</v>
      </c>
      <c r="B36" s="52" t="s">
        <v>61</v>
      </c>
      <c r="C36" s="52" t="s">
        <v>92</v>
      </c>
      <c r="D36" s="52" t="s">
        <v>190</v>
      </c>
      <c r="E36" s="52">
        <v>-10</v>
      </c>
      <c r="F36" s="52" t="s">
        <v>56</v>
      </c>
      <c r="G36" s="52" t="s">
        <v>3829</v>
      </c>
      <c r="H36" s="52">
        <v>-2</v>
      </c>
      <c r="I36" s="52">
        <v>0</v>
      </c>
      <c r="J36" s="52">
        <v>0</v>
      </c>
      <c r="K36" s="52">
        <v>0</v>
      </c>
      <c r="L36" s="52">
        <v>-1</v>
      </c>
      <c r="M36" s="52">
        <v>0</v>
      </c>
      <c r="N36" s="52">
        <v>0</v>
      </c>
      <c r="O36" s="52">
        <v>0</v>
      </c>
      <c r="P36" s="52">
        <v>-1</v>
      </c>
      <c r="Q36" s="52">
        <v>0</v>
      </c>
      <c r="R36" s="52">
        <v>0</v>
      </c>
      <c r="S36" s="52">
        <v>0</v>
      </c>
      <c r="T36" s="52">
        <v>0</v>
      </c>
      <c r="U36" s="52">
        <v>0</v>
      </c>
      <c r="V36" s="52" t="s">
        <v>3054</v>
      </c>
      <c r="W36" s="52" t="s">
        <v>91</v>
      </c>
      <c r="X36" s="52" t="s">
        <v>57</v>
      </c>
      <c r="Y36" s="52" t="s">
        <v>3300</v>
      </c>
      <c r="Z36" s="52">
        <v>3</v>
      </c>
      <c r="AA36" s="52">
        <v>0.2</v>
      </c>
      <c r="AB36" s="52">
        <v>22</v>
      </c>
      <c r="AC36" s="52">
        <v>-1.8</v>
      </c>
      <c r="AD36" s="52" t="s">
        <v>3830</v>
      </c>
      <c r="AE36" s="52" t="s">
        <v>109</v>
      </c>
      <c r="AF36" s="52" t="s">
        <v>3831</v>
      </c>
      <c r="AG36" s="52" t="s">
        <v>461</v>
      </c>
      <c r="AH36" s="52">
        <v>-461</v>
      </c>
      <c r="AI36" s="52">
        <v>-43</v>
      </c>
      <c r="AJ36" s="52" t="s">
        <v>545</v>
      </c>
      <c r="AK36" s="52">
        <v>0</v>
      </c>
      <c r="AL36" s="52">
        <v>0</v>
      </c>
      <c r="AM36" s="52">
        <v>0</v>
      </c>
      <c r="AN36" s="52">
        <v>0</v>
      </c>
      <c r="AO36" s="52">
        <v>0</v>
      </c>
      <c r="AP36" s="52" t="s">
        <v>50</v>
      </c>
      <c r="AQ36" s="52">
        <v>1</v>
      </c>
      <c r="AR36" s="52">
        <v>30</v>
      </c>
      <c r="AS36" s="52">
        <v>0</v>
      </c>
      <c r="AT36" s="52" t="s">
        <v>50</v>
      </c>
      <c r="AU36" s="52" t="s">
        <v>49</v>
      </c>
      <c r="AV36" s="52" t="s">
        <v>50</v>
      </c>
    </row>
    <row r="37" spans="1:48" ht="270">
      <c r="A37" s="54" t="s">
        <v>65</v>
      </c>
      <c r="B37" s="463" t="s">
        <v>3832</v>
      </c>
      <c r="C37" s="464"/>
      <c r="D37" s="464"/>
      <c r="E37" s="462"/>
      <c r="F37" s="463" t="s">
        <v>3833</v>
      </c>
      <c r="G37" s="464"/>
      <c r="H37" s="464"/>
      <c r="I37" s="464"/>
      <c r="J37" s="464"/>
      <c r="K37" s="462"/>
      <c r="L37" s="463" t="s">
        <v>886</v>
      </c>
      <c r="M37" s="462"/>
      <c r="N37" s="463" t="s">
        <v>1317</v>
      </c>
      <c r="O37" s="462"/>
      <c r="P37" s="463" t="s">
        <v>3834</v>
      </c>
      <c r="Q37" s="464"/>
      <c r="R37" s="464"/>
      <c r="S37" s="464"/>
      <c r="T37" s="464"/>
      <c r="U37" s="462"/>
      <c r="V37" s="463" t="s">
        <v>3835</v>
      </c>
      <c r="W37" s="464"/>
      <c r="X37" s="464"/>
      <c r="Y37" s="464"/>
      <c r="Z37" s="464"/>
      <c r="AA37" s="464"/>
      <c r="AB37" s="464"/>
      <c r="AC37" s="462"/>
      <c r="AD37" s="463" t="s">
        <v>72</v>
      </c>
      <c r="AE37" s="462"/>
      <c r="AF37" s="463" t="s">
        <v>73</v>
      </c>
      <c r="AG37" s="462"/>
      <c r="AH37" s="463" t="s">
        <v>1287</v>
      </c>
      <c r="AI37" s="462"/>
      <c r="AJ37" s="50" t="s">
        <v>1461</v>
      </c>
      <c r="AK37" s="463" t="s">
        <v>214</v>
      </c>
      <c r="AL37" s="462"/>
      <c r="AM37" s="463" t="s">
        <v>147</v>
      </c>
      <c r="AN37" s="462"/>
      <c r="AO37" s="50" t="s">
        <v>2717</v>
      </c>
      <c r="AP37" s="50" t="s">
        <v>3763</v>
      </c>
      <c r="AQ37" s="463" t="s">
        <v>3836</v>
      </c>
      <c r="AR37" s="462"/>
      <c r="AS37" s="50" t="s">
        <v>81</v>
      </c>
      <c r="AT37" s="50" t="s">
        <v>2225</v>
      </c>
      <c r="AU37" s="50" t="s">
        <v>3837</v>
      </c>
      <c r="AV37" s="50" t="s">
        <v>735</v>
      </c>
    </row>
    <row r="38" spans="1:48" ht="44.25" customHeight="1">
      <c r="A38" s="441" t="s">
        <v>3838</v>
      </c>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2"/>
    </row>
    <row r="39" spans="1:48" ht="36">
      <c r="A39" s="54" t="s">
        <v>46</v>
      </c>
      <c r="B39" s="49">
        <v>520</v>
      </c>
      <c r="C39" s="49">
        <v>156</v>
      </c>
      <c r="D39" s="49">
        <v>306</v>
      </c>
      <c r="E39" s="49">
        <v>58</v>
      </c>
      <c r="F39" s="49">
        <v>1</v>
      </c>
      <c r="G39" s="49">
        <v>0.1</v>
      </c>
      <c r="H39" s="49">
        <v>1</v>
      </c>
      <c r="I39" s="49">
        <v>0.1</v>
      </c>
      <c r="J39" s="49">
        <v>92</v>
      </c>
      <c r="K39" s="49">
        <v>18</v>
      </c>
      <c r="L39" s="49">
        <v>0</v>
      </c>
      <c r="M39" s="49">
        <v>0</v>
      </c>
      <c r="N39" s="49">
        <v>0</v>
      </c>
      <c r="O39" s="49">
        <v>0</v>
      </c>
      <c r="P39" s="49">
        <v>0</v>
      </c>
      <c r="Q39" s="49">
        <v>0</v>
      </c>
      <c r="R39" s="49">
        <v>0</v>
      </c>
      <c r="S39" s="49">
        <v>0</v>
      </c>
      <c r="T39" s="49">
        <v>0</v>
      </c>
      <c r="U39" s="49">
        <v>0</v>
      </c>
      <c r="V39" s="49">
        <v>32</v>
      </c>
      <c r="W39" s="49">
        <v>0</v>
      </c>
      <c r="X39" s="49">
        <v>0</v>
      </c>
      <c r="Y39" s="49">
        <v>0</v>
      </c>
      <c r="Z39" s="49">
        <v>0</v>
      </c>
      <c r="AA39" s="49">
        <v>0</v>
      </c>
      <c r="AB39" s="49">
        <v>0</v>
      </c>
      <c r="AC39" s="58">
        <v>0</v>
      </c>
      <c r="AD39" s="54">
        <v>294</v>
      </c>
      <c r="AE39" s="50">
        <v>55.7</v>
      </c>
      <c r="AF39" s="50">
        <v>443</v>
      </c>
      <c r="AG39" s="50">
        <v>82.2</v>
      </c>
      <c r="AH39" s="50">
        <v>300</v>
      </c>
      <c r="AI39" s="50">
        <v>0</v>
      </c>
      <c r="AJ39" s="49">
        <v>8</v>
      </c>
      <c r="AK39" s="49">
        <v>0</v>
      </c>
      <c r="AL39" s="49">
        <v>0</v>
      </c>
      <c r="AM39" s="49">
        <v>1</v>
      </c>
      <c r="AN39" s="49">
        <v>0</v>
      </c>
      <c r="AO39" s="49">
        <v>3</v>
      </c>
      <c r="AP39" s="463" t="s">
        <v>47</v>
      </c>
      <c r="AQ39" s="464"/>
      <c r="AR39" s="464"/>
      <c r="AS39" s="464"/>
      <c r="AT39" s="464"/>
      <c r="AU39" s="464"/>
      <c r="AV39" s="462"/>
    </row>
    <row r="40" spans="1:48" ht="36">
      <c r="A40" s="54" t="s">
        <v>48</v>
      </c>
      <c r="B40" s="49">
        <v>561</v>
      </c>
      <c r="C40" s="49">
        <v>158</v>
      </c>
      <c r="D40" s="49">
        <v>331</v>
      </c>
      <c r="E40" s="49">
        <v>72</v>
      </c>
      <c r="F40" s="50">
        <v>1</v>
      </c>
      <c r="G40" s="50">
        <v>0.1</v>
      </c>
      <c r="H40" s="49">
        <v>0</v>
      </c>
      <c r="I40" s="50">
        <v>0</v>
      </c>
      <c r="J40" s="49">
        <v>92</v>
      </c>
      <c r="K40" s="50">
        <v>18</v>
      </c>
      <c r="L40" s="49">
        <v>0</v>
      </c>
      <c r="M40" s="50">
        <v>0</v>
      </c>
      <c r="N40" s="49">
        <v>0</v>
      </c>
      <c r="O40" s="50">
        <v>0</v>
      </c>
      <c r="P40" s="49">
        <v>0</v>
      </c>
      <c r="Q40" s="50">
        <v>0</v>
      </c>
      <c r="R40" s="49">
        <v>0</v>
      </c>
      <c r="S40" s="50">
        <v>0</v>
      </c>
      <c r="T40" s="49">
        <v>0</v>
      </c>
      <c r="U40" s="50">
        <v>0</v>
      </c>
      <c r="V40" s="49">
        <v>34</v>
      </c>
      <c r="W40" s="50">
        <v>0.68</v>
      </c>
      <c r="X40" s="49">
        <v>15</v>
      </c>
      <c r="Y40" s="174">
        <v>0.15</v>
      </c>
      <c r="Z40" s="49">
        <v>0</v>
      </c>
      <c r="AA40" s="50">
        <v>0</v>
      </c>
      <c r="AB40" s="49">
        <v>0</v>
      </c>
      <c r="AC40" s="50">
        <v>0</v>
      </c>
      <c r="AD40" s="49">
        <v>510</v>
      </c>
      <c r="AE40" s="174">
        <v>7.0999999999999994E-2</v>
      </c>
      <c r="AF40" s="49">
        <v>664</v>
      </c>
      <c r="AG40" s="50">
        <v>100</v>
      </c>
      <c r="AH40" s="49">
        <v>355</v>
      </c>
      <c r="AI40" s="50">
        <v>18</v>
      </c>
      <c r="AJ40" s="49">
        <v>8</v>
      </c>
      <c r="AK40" s="49">
        <v>0</v>
      </c>
      <c r="AL40" s="49">
        <v>0</v>
      </c>
      <c r="AM40" s="49">
        <v>1</v>
      </c>
      <c r="AN40" s="49">
        <v>0</v>
      </c>
      <c r="AO40" s="49">
        <v>5</v>
      </c>
      <c r="AP40" s="49" t="s">
        <v>50</v>
      </c>
      <c r="AQ40" s="49">
        <v>0</v>
      </c>
      <c r="AR40" s="49">
        <v>0</v>
      </c>
      <c r="AS40" s="50">
        <v>1</v>
      </c>
      <c r="AT40" s="49" t="s">
        <v>49</v>
      </c>
      <c r="AU40" s="49" t="s">
        <v>49</v>
      </c>
      <c r="AV40" s="49" t="s">
        <v>50</v>
      </c>
    </row>
    <row r="41" spans="1:48" ht="22.5">
      <c r="A41" s="122" t="s">
        <v>51</v>
      </c>
      <c r="B41" s="52">
        <v>41</v>
      </c>
      <c r="C41" s="52">
        <v>2</v>
      </c>
      <c r="D41" s="52">
        <v>25</v>
      </c>
      <c r="E41" s="52">
        <v>14</v>
      </c>
      <c r="F41" s="52">
        <v>0</v>
      </c>
      <c r="G41" s="52">
        <v>0</v>
      </c>
      <c r="H41" s="52">
        <v>-1</v>
      </c>
      <c r="I41" s="52">
        <v>0</v>
      </c>
      <c r="J41" s="52">
        <v>0</v>
      </c>
      <c r="K41" s="52">
        <v>0</v>
      </c>
      <c r="L41" s="52">
        <v>0</v>
      </c>
      <c r="M41" s="52">
        <v>0</v>
      </c>
      <c r="N41" s="52">
        <v>0</v>
      </c>
      <c r="O41" s="52">
        <v>0</v>
      </c>
      <c r="P41" s="52">
        <v>0</v>
      </c>
      <c r="Q41" s="52">
        <v>0</v>
      </c>
      <c r="R41" s="52">
        <v>0</v>
      </c>
      <c r="S41" s="52">
        <v>0</v>
      </c>
      <c r="T41" s="52">
        <v>0</v>
      </c>
      <c r="U41" s="52">
        <v>0</v>
      </c>
      <c r="V41" s="52">
        <v>2</v>
      </c>
      <c r="W41" s="52">
        <v>0</v>
      </c>
      <c r="X41" s="52">
        <v>15</v>
      </c>
      <c r="Y41" s="52">
        <v>0</v>
      </c>
      <c r="Z41" s="52">
        <v>0</v>
      </c>
      <c r="AA41" s="52">
        <v>0</v>
      </c>
      <c r="AB41" s="52">
        <v>0</v>
      </c>
      <c r="AC41" s="52">
        <v>0</v>
      </c>
      <c r="AD41" s="52">
        <v>216</v>
      </c>
      <c r="AE41" s="52"/>
      <c r="AF41" s="52">
        <v>367</v>
      </c>
      <c r="AG41" s="52">
        <v>0</v>
      </c>
      <c r="AH41" s="52">
        <v>55</v>
      </c>
      <c r="AI41" s="52">
        <v>50</v>
      </c>
      <c r="AJ41" s="52">
        <v>0</v>
      </c>
      <c r="AK41" s="52">
        <v>0</v>
      </c>
      <c r="AL41" s="52">
        <v>0</v>
      </c>
      <c r="AM41" s="52">
        <v>0</v>
      </c>
      <c r="AN41" s="52">
        <v>0</v>
      </c>
      <c r="AO41" s="52">
        <v>2</v>
      </c>
      <c r="AP41" s="52">
        <v>0</v>
      </c>
      <c r="AQ41" s="52">
        <v>0</v>
      </c>
      <c r="AR41" s="52">
        <v>0</v>
      </c>
      <c r="AS41" s="52">
        <v>1</v>
      </c>
      <c r="AT41" s="210" t="s">
        <v>64</v>
      </c>
      <c r="AU41" s="210" t="s">
        <v>64</v>
      </c>
      <c r="AV41" s="52" t="s">
        <v>47</v>
      </c>
    </row>
    <row r="42" spans="1:48" ht="324">
      <c r="A42" s="54" t="s">
        <v>65</v>
      </c>
      <c r="B42" s="463" t="s">
        <v>3839</v>
      </c>
      <c r="C42" s="464"/>
      <c r="D42" s="464"/>
      <c r="E42" s="462"/>
      <c r="F42" s="463" t="s">
        <v>3840</v>
      </c>
      <c r="G42" s="464"/>
      <c r="H42" s="464"/>
      <c r="I42" s="464"/>
      <c r="J42" s="464"/>
      <c r="K42" s="462"/>
      <c r="L42" s="463" t="s">
        <v>3816</v>
      </c>
      <c r="M42" s="462"/>
      <c r="N42" s="463" t="s">
        <v>3817</v>
      </c>
      <c r="O42" s="462"/>
      <c r="P42" s="463" t="s">
        <v>3841</v>
      </c>
      <c r="Q42" s="464"/>
      <c r="R42" s="464"/>
      <c r="S42" s="464"/>
      <c r="T42" s="464"/>
      <c r="U42" s="462"/>
      <c r="V42" s="463" t="s">
        <v>3842</v>
      </c>
      <c r="W42" s="464"/>
      <c r="X42" s="464"/>
      <c r="Y42" s="464"/>
      <c r="Z42" s="464"/>
      <c r="AA42" s="464"/>
      <c r="AB42" s="464"/>
      <c r="AC42" s="462"/>
      <c r="AD42" s="463" t="s">
        <v>3843</v>
      </c>
      <c r="AE42" s="462"/>
      <c r="AF42" s="463" t="s">
        <v>3844</v>
      </c>
      <c r="AG42" s="462"/>
      <c r="AH42" s="463" t="s">
        <v>3822</v>
      </c>
      <c r="AI42" s="462"/>
      <c r="AJ42" s="50" t="s">
        <v>3845</v>
      </c>
      <c r="AK42" s="463" t="s">
        <v>3824</v>
      </c>
      <c r="AL42" s="462"/>
      <c r="AM42" s="463" t="s">
        <v>3825</v>
      </c>
      <c r="AN42" s="462"/>
      <c r="AO42" s="50" t="s">
        <v>78</v>
      </c>
      <c r="AP42" s="50" t="s">
        <v>3846</v>
      </c>
      <c r="AQ42" s="463" t="s">
        <v>3847</v>
      </c>
      <c r="AR42" s="462"/>
      <c r="AS42" s="50" t="s">
        <v>81</v>
      </c>
      <c r="AT42" s="50" t="s">
        <v>3848</v>
      </c>
      <c r="AU42" s="50" t="s">
        <v>228</v>
      </c>
      <c r="AV42" s="50" t="s">
        <v>735</v>
      </c>
    </row>
    <row r="43" spans="1:48" ht="33" customHeight="1">
      <c r="A43" s="441" t="s">
        <v>3849</v>
      </c>
      <c r="B43" s="464"/>
      <c r="C43" s="464"/>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2"/>
    </row>
    <row r="44" spans="1:48" ht="36">
      <c r="A44" s="59" t="s">
        <v>3850</v>
      </c>
      <c r="B44" s="49">
        <v>929</v>
      </c>
      <c r="C44" s="49">
        <v>406</v>
      </c>
      <c r="D44" s="49">
        <v>480</v>
      </c>
      <c r="E44" s="49">
        <v>43</v>
      </c>
      <c r="F44" s="49">
        <v>8</v>
      </c>
      <c r="G44" s="49">
        <v>0.86</v>
      </c>
      <c r="H44" s="49">
        <v>2</v>
      </c>
      <c r="I44" s="49">
        <v>0.2</v>
      </c>
      <c r="J44" s="49">
        <v>153</v>
      </c>
      <c r="K44" s="49">
        <v>17</v>
      </c>
      <c r="L44" s="49">
        <v>3</v>
      </c>
      <c r="M44" s="49">
        <v>0.3</v>
      </c>
      <c r="N44" s="49">
        <v>0</v>
      </c>
      <c r="O44" s="49">
        <v>0</v>
      </c>
      <c r="P44" s="49">
        <v>1</v>
      </c>
      <c r="Q44" s="49">
        <v>0.1</v>
      </c>
      <c r="R44" s="50">
        <v>0</v>
      </c>
      <c r="S44" s="219">
        <v>0</v>
      </c>
      <c r="T44" s="49">
        <v>1</v>
      </c>
      <c r="U44" s="49">
        <v>0.1</v>
      </c>
      <c r="V44" s="49">
        <v>73</v>
      </c>
      <c r="W44" s="49">
        <v>7.9</v>
      </c>
      <c r="X44" s="49">
        <v>0</v>
      </c>
      <c r="Y44" s="49">
        <v>0</v>
      </c>
      <c r="Z44" s="49">
        <v>0</v>
      </c>
      <c r="AA44" s="49">
        <v>0</v>
      </c>
      <c r="AB44" s="49">
        <v>28</v>
      </c>
      <c r="AC44" s="49">
        <v>3</v>
      </c>
      <c r="AD44" s="49">
        <v>526</v>
      </c>
      <c r="AE44" s="49">
        <v>56.6</v>
      </c>
      <c r="AF44" s="49">
        <v>903</v>
      </c>
      <c r="AG44" s="49">
        <v>97.2</v>
      </c>
      <c r="AH44" s="49">
        <v>921</v>
      </c>
      <c r="AI44" s="49">
        <v>99.1</v>
      </c>
      <c r="AJ44" s="49">
        <v>5</v>
      </c>
      <c r="AK44" s="49">
        <v>0</v>
      </c>
      <c r="AL44" s="49">
        <v>0</v>
      </c>
      <c r="AM44" s="49">
        <v>2</v>
      </c>
      <c r="AN44" s="49">
        <v>2</v>
      </c>
      <c r="AO44" s="50">
        <v>15</v>
      </c>
      <c r="AP44" s="463" t="s">
        <v>47</v>
      </c>
      <c r="AQ44" s="464"/>
      <c r="AR44" s="464"/>
      <c r="AS44" s="464"/>
      <c r="AT44" s="464"/>
      <c r="AU44" s="464"/>
      <c r="AV44" s="462"/>
    </row>
    <row r="45" spans="1:48" ht="36">
      <c r="A45" s="54" t="s">
        <v>48</v>
      </c>
      <c r="B45" s="50">
        <v>967</v>
      </c>
      <c r="C45" s="50">
        <v>412</v>
      </c>
      <c r="D45" s="50">
        <v>496</v>
      </c>
      <c r="E45" s="50">
        <v>59</v>
      </c>
      <c r="F45" s="50">
        <v>3</v>
      </c>
      <c r="G45" s="50" t="s">
        <v>281</v>
      </c>
      <c r="H45" s="50">
        <v>0</v>
      </c>
      <c r="I45" s="50">
        <v>0</v>
      </c>
      <c r="J45" s="50">
        <v>0</v>
      </c>
      <c r="K45" s="50">
        <v>0</v>
      </c>
      <c r="L45" s="50">
        <v>0</v>
      </c>
      <c r="M45" s="50">
        <v>0</v>
      </c>
      <c r="N45" s="50">
        <v>0</v>
      </c>
      <c r="O45" s="50">
        <v>0</v>
      </c>
      <c r="P45" s="50">
        <v>0</v>
      </c>
      <c r="Q45" s="50">
        <v>0</v>
      </c>
      <c r="R45" s="50">
        <v>0</v>
      </c>
      <c r="S45" s="50">
        <v>0</v>
      </c>
      <c r="T45" s="50">
        <v>0</v>
      </c>
      <c r="U45" s="50">
        <v>0</v>
      </c>
      <c r="V45" s="50">
        <v>70</v>
      </c>
      <c r="W45" s="50">
        <v>7</v>
      </c>
      <c r="X45" s="50">
        <v>15</v>
      </c>
      <c r="Y45" s="50">
        <v>1.55</v>
      </c>
      <c r="Z45" s="50">
        <v>2</v>
      </c>
      <c r="AA45" s="50" t="s">
        <v>440</v>
      </c>
      <c r="AB45" s="50">
        <v>507</v>
      </c>
      <c r="AC45" s="50">
        <v>52</v>
      </c>
      <c r="AD45" s="50">
        <v>768</v>
      </c>
      <c r="AE45" s="50">
        <v>79</v>
      </c>
      <c r="AF45" s="50">
        <v>967</v>
      </c>
      <c r="AG45" s="50">
        <v>100</v>
      </c>
      <c r="AH45" s="56">
        <v>967</v>
      </c>
      <c r="AI45" s="56">
        <v>100</v>
      </c>
      <c r="AJ45" s="56">
        <v>5</v>
      </c>
      <c r="AK45" s="215">
        <v>1</v>
      </c>
      <c r="AL45" s="56">
        <v>0.1</v>
      </c>
      <c r="AM45" s="56">
        <v>2</v>
      </c>
      <c r="AN45" s="56">
        <v>2</v>
      </c>
      <c r="AO45" s="56">
        <v>9</v>
      </c>
      <c r="AP45" s="56" t="s">
        <v>49</v>
      </c>
      <c r="AQ45" s="57" t="s">
        <v>50</v>
      </c>
      <c r="AR45" s="57" t="s">
        <v>50</v>
      </c>
      <c r="AS45" s="56" t="s">
        <v>50</v>
      </c>
      <c r="AT45" s="57" t="s">
        <v>50</v>
      </c>
      <c r="AU45" s="57" t="s">
        <v>50</v>
      </c>
      <c r="AV45" s="57" t="s">
        <v>50</v>
      </c>
    </row>
    <row r="46" spans="1:48" ht="22.5">
      <c r="A46" s="122" t="s">
        <v>51</v>
      </c>
      <c r="B46" s="52" t="s">
        <v>1726</v>
      </c>
      <c r="C46" s="52" t="s">
        <v>63</v>
      </c>
      <c r="D46" s="52" t="s">
        <v>545</v>
      </c>
      <c r="E46" s="52" t="s">
        <v>545</v>
      </c>
      <c r="F46" s="52">
        <v>-5</v>
      </c>
      <c r="G46" s="52">
        <v>0.56000000000000005</v>
      </c>
      <c r="H46" s="52">
        <v>-2</v>
      </c>
      <c r="I46" s="52">
        <v>0</v>
      </c>
      <c r="J46" s="52">
        <v>-153</v>
      </c>
      <c r="K46" s="52">
        <v>-17</v>
      </c>
      <c r="L46" s="52">
        <v>-3</v>
      </c>
      <c r="M46" s="52">
        <v>0</v>
      </c>
      <c r="N46" s="52">
        <v>0</v>
      </c>
      <c r="O46" s="52">
        <v>0</v>
      </c>
      <c r="P46" s="52">
        <v>-1</v>
      </c>
      <c r="Q46" s="52">
        <v>-0.1</v>
      </c>
      <c r="R46" s="52">
        <v>0</v>
      </c>
      <c r="S46" s="52">
        <v>0</v>
      </c>
      <c r="T46" s="52">
        <v>-1</v>
      </c>
      <c r="U46" s="52">
        <v>0</v>
      </c>
      <c r="V46" s="52">
        <v>-3</v>
      </c>
      <c r="W46" s="52">
        <v>-0.9</v>
      </c>
      <c r="X46" s="52" t="s">
        <v>92</v>
      </c>
      <c r="Y46" s="52">
        <v>1.55</v>
      </c>
      <c r="Z46" s="52" t="s">
        <v>88</v>
      </c>
      <c r="AA46" s="52">
        <v>0.2</v>
      </c>
      <c r="AB46" s="52" t="s">
        <v>92</v>
      </c>
      <c r="AC46" s="52" t="s">
        <v>682</v>
      </c>
      <c r="AD46" s="52" t="s">
        <v>3851</v>
      </c>
      <c r="AE46" s="52" t="s">
        <v>3852</v>
      </c>
      <c r="AF46" s="52" t="s">
        <v>59</v>
      </c>
      <c r="AG46" s="52" t="s">
        <v>739</v>
      </c>
      <c r="AH46" s="52" t="s">
        <v>465</v>
      </c>
      <c r="AI46" s="52" t="s">
        <v>115</v>
      </c>
      <c r="AJ46" s="52">
        <v>5</v>
      </c>
      <c r="AK46" s="52" t="s">
        <v>95</v>
      </c>
      <c r="AL46" s="52" t="s">
        <v>55</v>
      </c>
      <c r="AM46" s="52">
        <v>2</v>
      </c>
      <c r="AN46" s="52">
        <v>2</v>
      </c>
      <c r="AO46" s="52">
        <v>-6</v>
      </c>
      <c r="AP46" s="52" t="s">
        <v>49</v>
      </c>
      <c r="AQ46" s="52" t="s">
        <v>50</v>
      </c>
      <c r="AR46" s="52" t="s">
        <v>50</v>
      </c>
      <c r="AS46" s="52" t="s">
        <v>50</v>
      </c>
      <c r="AT46" s="52" t="s">
        <v>50</v>
      </c>
      <c r="AU46" s="52" t="s">
        <v>50</v>
      </c>
      <c r="AV46" s="52" t="s">
        <v>50</v>
      </c>
    </row>
    <row r="47" spans="1:48" ht="409.5">
      <c r="A47" s="54" t="s">
        <v>65</v>
      </c>
      <c r="B47" s="463" t="s">
        <v>3853</v>
      </c>
      <c r="C47" s="464"/>
      <c r="D47" s="464"/>
      <c r="E47" s="462"/>
      <c r="F47" s="463" t="s">
        <v>3854</v>
      </c>
      <c r="G47" s="464"/>
      <c r="H47" s="464"/>
      <c r="I47" s="464"/>
      <c r="J47" s="464"/>
      <c r="K47" s="462"/>
      <c r="L47" s="463" t="s">
        <v>3855</v>
      </c>
      <c r="M47" s="462"/>
      <c r="N47" s="463" t="s">
        <v>3856</v>
      </c>
      <c r="O47" s="462"/>
      <c r="P47" s="463" t="s">
        <v>3857</v>
      </c>
      <c r="Q47" s="464"/>
      <c r="R47" s="464"/>
      <c r="S47" s="464"/>
      <c r="T47" s="464"/>
      <c r="U47" s="462"/>
      <c r="V47" s="463" t="s">
        <v>3858</v>
      </c>
      <c r="W47" s="464"/>
      <c r="X47" s="464"/>
      <c r="Y47" s="464"/>
      <c r="Z47" s="464"/>
      <c r="AA47" s="464"/>
      <c r="AB47" s="464"/>
      <c r="AC47" s="462"/>
      <c r="AD47" s="463" t="s">
        <v>72</v>
      </c>
      <c r="AE47" s="462"/>
      <c r="AF47" s="463" t="s">
        <v>73</v>
      </c>
      <c r="AG47" s="462"/>
      <c r="AH47" s="463" t="s">
        <v>3859</v>
      </c>
      <c r="AI47" s="462"/>
      <c r="AJ47" s="50" t="s">
        <v>3860</v>
      </c>
      <c r="AK47" s="463" t="s">
        <v>103</v>
      </c>
      <c r="AL47" s="462"/>
      <c r="AM47" s="463" t="s">
        <v>3861</v>
      </c>
      <c r="AN47" s="462"/>
      <c r="AO47" s="50" t="s">
        <v>1006</v>
      </c>
      <c r="AP47" s="50" t="s">
        <v>3862</v>
      </c>
      <c r="AQ47" s="463" t="s">
        <v>3863</v>
      </c>
      <c r="AR47" s="462"/>
      <c r="AS47" s="50" t="s">
        <v>150</v>
      </c>
      <c r="AT47" s="50" t="s">
        <v>130</v>
      </c>
      <c r="AU47" s="50" t="s">
        <v>131</v>
      </c>
      <c r="AV47" s="50" t="s">
        <v>735</v>
      </c>
    </row>
    <row r="48" spans="1:48" ht="41.25" customHeight="1">
      <c r="A48" s="441" t="s">
        <v>3864</v>
      </c>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2"/>
    </row>
    <row r="49" spans="1:48" ht="36">
      <c r="A49" s="59" t="s">
        <v>3850</v>
      </c>
      <c r="B49" s="49">
        <v>1088</v>
      </c>
      <c r="C49" s="49">
        <v>455</v>
      </c>
      <c r="D49" s="49">
        <v>530</v>
      </c>
      <c r="E49" s="49">
        <v>103</v>
      </c>
      <c r="F49" s="49">
        <v>5</v>
      </c>
      <c r="G49" s="49">
        <v>0.4</v>
      </c>
      <c r="H49" s="49">
        <v>1</v>
      </c>
      <c r="I49" s="49">
        <v>0.09</v>
      </c>
      <c r="J49" s="49">
        <v>186</v>
      </c>
      <c r="K49" s="49">
        <v>17</v>
      </c>
      <c r="L49" s="49">
        <v>1</v>
      </c>
      <c r="M49" s="49">
        <v>0.9</v>
      </c>
      <c r="N49" s="49">
        <v>0</v>
      </c>
      <c r="O49" s="49">
        <v>0</v>
      </c>
      <c r="P49" s="49">
        <v>6</v>
      </c>
      <c r="Q49" s="49">
        <v>0.5</v>
      </c>
      <c r="R49" s="49">
        <v>0</v>
      </c>
      <c r="S49" s="49">
        <v>0</v>
      </c>
      <c r="T49" s="49">
        <v>0</v>
      </c>
      <c r="U49" s="49">
        <v>0</v>
      </c>
      <c r="V49" s="49">
        <v>30</v>
      </c>
      <c r="W49" s="49">
        <v>2.7</v>
      </c>
      <c r="X49" s="49">
        <v>0</v>
      </c>
      <c r="Y49" s="49">
        <v>0</v>
      </c>
      <c r="Z49" s="49">
        <v>0</v>
      </c>
      <c r="AA49" s="49">
        <v>0</v>
      </c>
      <c r="AB49" s="49">
        <v>0</v>
      </c>
      <c r="AC49" s="49">
        <v>0</v>
      </c>
      <c r="AD49" s="49">
        <v>800</v>
      </c>
      <c r="AE49" s="49">
        <v>73.5</v>
      </c>
      <c r="AF49" s="49">
        <v>520</v>
      </c>
      <c r="AG49" s="49">
        <v>47.7</v>
      </c>
      <c r="AH49" s="49">
        <v>0</v>
      </c>
      <c r="AI49" s="49">
        <v>0</v>
      </c>
      <c r="AJ49" s="49">
        <v>28</v>
      </c>
      <c r="AK49" s="49">
        <v>0</v>
      </c>
      <c r="AL49" s="49">
        <v>0</v>
      </c>
      <c r="AM49" s="49">
        <v>0</v>
      </c>
      <c r="AN49" s="49">
        <v>0</v>
      </c>
      <c r="AO49" s="49">
        <v>8</v>
      </c>
      <c r="AP49" s="463" t="s">
        <v>47</v>
      </c>
      <c r="AQ49" s="464"/>
      <c r="AR49" s="464"/>
      <c r="AS49" s="464"/>
      <c r="AT49" s="464"/>
      <c r="AU49" s="464"/>
      <c r="AV49" s="462"/>
    </row>
    <row r="50" spans="1:48" ht="36">
      <c r="A50" s="54" t="s">
        <v>48</v>
      </c>
      <c r="B50" s="50">
        <v>1091</v>
      </c>
      <c r="C50" s="50">
        <v>446</v>
      </c>
      <c r="D50" s="50">
        <v>548</v>
      </c>
      <c r="E50" s="50">
        <v>97</v>
      </c>
      <c r="F50" s="50">
        <v>5</v>
      </c>
      <c r="G50" s="50">
        <v>0.5</v>
      </c>
      <c r="H50" s="50">
        <v>0</v>
      </c>
      <c r="I50" s="50">
        <v>0</v>
      </c>
      <c r="J50" s="50">
        <v>228</v>
      </c>
      <c r="K50" s="50">
        <v>21</v>
      </c>
      <c r="L50" s="50">
        <v>0</v>
      </c>
      <c r="M50" s="50">
        <v>0</v>
      </c>
      <c r="N50" s="50">
        <v>0</v>
      </c>
      <c r="O50" s="50">
        <v>0</v>
      </c>
      <c r="P50" s="50">
        <v>5</v>
      </c>
      <c r="Q50" s="50">
        <v>0.5</v>
      </c>
      <c r="R50" s="50">
        <v>1</v>
      </c>
      <c r="S50" s="50">
        <v>0</v>
      </c>
      <c r="T50" s="50">
        <v>0</v>
      </c>
      <c r="U50" s="50">
        <v>0</v>
      </c>
      <c r="V50" s="50">
        <v>168</v>
      </c>
      <c r="W50" s="50">
        <v>15.4</v>
      </c>
      <c r="X50" s="50">
        <v>22</v>
      </c>
      <c r="Y50" s="50">
        <v>2</v>
      </c>
      <c r="Z50" s="50">
        <v>2</v>
      </c>
      <c r="AA50" s="50">
        <v>0</v>
      </c>
      <c r="AB50" s="50">
        <v>15</v>
      </c>
      <c r="AC50" s="50">
        <v>1.4</v>
      </c>
      <c r="AD50" s="50">
        <v>447</v>
      </c>
      <c r="AE50" s="50">
        <v>41</v>
      </c>
      <c r="AF50" s="50">
        <v>1091</v>
      </c>
      <c r="AG50" s="50">
        <v>100</v>
      </c>
      <c r="AH50" s="56">
        <v>0</v>
      </c>
      <c r="AI50" s="56">
        <v>0</v>
      </c>
      <c r="AJ50" s="56">
        <v>7</v>
      </c>
      <c r="AK50" s="56">
        <v>1</v>
      </c>
      <c r="AL50" s="56">
        <v>1</v>
      </c>
      <c r="AM50" s="56">
        <v>0</v>
      </c>
      <c r="AN50" s="56">
        <v>0</v>
      </c>
      <c r="AO50" s="56">
        <v>9</v>
      </c>
      <c r="AP50" s="56" t="s">
        <v>49</v>
      </c>
      <c r="AQ50" s="57">
        <v>0</v>
      </c>
      <c r="AR50" s="57">
        <v>0</v>
      </c>
      <c r="AS50" s="56">
        <v>0</v>
      </c>
      <c r="AT50" s="57" t="s">
        <v>49</v>
      </c>
      <c r="AU50" s="57" t="s">
        <v>50</v>
      </c>
      <c r="AV50" s="57" t="s">
        <v>49</v>
      </c>
    </row>
    <row r="51" spans="1:48" ht="22.5">
      <c r="A51" s="122" t="s">
        <v>51</v>
      </c>
      <c r="B51" s="52" t="s">
        <v>53</v>
      </c>
      <c r="C51" s="52">
        <v>-9</v>
      </c>
      <c r="D51" s="52" t="s">
        <v>62</v>
      </c>
      <c r="E51" s="52" t="s">
        <v>63</v>
      </c>
      <c r="F51" s="52">
        <v>0</v>
      </c>
      <c r="G51" s="52" t="s">
        <v>55</v>
      </c>
      <c r="H51" s="52">
        <v>-1</v>
      </c>
      <c r="I51" s="52">
        <v>0</v>
      </c>
      <c r="J51" s="52" t="s">
        <v>1727</v>
      </c>
      <c r="K51" s="52">
        <v>4</v>
      </c>
      <c r="L51" s="52">
        <v>-1</v>
      </c>
      <c r="M51" s="52">
        <v>-1</v>
      </c>
      <c r="N51" s="52">
        <v>0</v>
      </c>
      <c r="O51" s="52">
        <v>0</v>
      </c>
      <c r="P51" s="52">
        <v>-1</v>
      </c>
      <c r="Q51" s="52">
        <v>0</v>
      </c>
      <c r="R51" s="52">
        <v>1</v>
      </c>
      <c r="S51" s="52">
        <v>0</v>
      </c>
      <c r="T51" s="52">
        <v>0</v>
      </c>
      <c r="U51" s="52">
        <v>0</v>
      </c>
      <c r="V51" s="52" t="s">
        <v>3865</v>
      </c>
      <c r="W51" s="52" t="s">
        <v>3866</v>
      </c>
      <c r="X51" s="52" t="s">
        <v>61</v>
      </c>
      <c r="Y51" s="52" t="s">
        <v>88</v>
      </c>
      <c r="Z51" s="52" t="s">
        <v>88</v>
      </c>
      <c r="AA51" s="52">
        <v>0</v>
      </c>
      <c r="AB51" s="52" t="s">
        <v>92</v>
      </c>
      <c r="AC51" s="52" t="s">
        <v>398</v>
      </c>
      <c r="AD51" s="52">
        <v>-367</v>
      </c>
      <c r="AE51" s="52">
        <v>-33</v>
      </c>
      <c r="AF51" s="52" t="s">
        <v>3867</v>
      </c>
      <c r="AG51" s="52" t="s">
        <v>3868</v>
      </c>
      <c r="AH51" s="52">
        <v>0</v>
      </c>
      <c r="AI51" s="52">
        <v>0</v>
      </c>
      <c r="AJ51" s="52">
        <v>-21</v>
      </c>
      <c r="AK51" s="52">
        <v>1</v>
      </c>
      <c r="AL51" s="52">
        <v>1</v>
      </c>
      <c r="AM51" s="52">
        <v>0</v>
      </c>
      <c r="AN51" s="52">
        <v>0</v>
      </c>
      <c r="AO51" s="52">
        <v>-1</v>
      </c>
      <c r="AP51" s="210" t="s">
        <v>64</v>
      </c>
      <c r="AQ51" s="52">
        <v>0</v>
      </c>
      <c r="AR51" s="52">
        <v>0</v>
      </c>
      <c r="AS51" s="52">
        <v>0</v>
      </c>
      <c r="AT51" s="210" t="s">
        <v>64</v>
      </c>
      <c r="AU51" s="52" t="s">
        <v>47</v>
      </c>
      <c r="AV51" s="210" t="s">
        <v>64</v>
      </c>
    </row>
    <row r="52" spans="1:48" ht="409.5">
      <c r="A52" s="54" t="s">
        <v>65</v>
      </c>
      <c r="B52" s="463" t="s">
        <v>3869</v>
      </c>
      <c r="C52" s="464"/>
      <c r="D52" s="464"/>
      <c r="E52" s="462"/>
      <c r="F52" s="463" t="s">
        <v>3870</v>
      </c>
      <c r="G52" s="464"/>
      <c r="H52" s="464"/>
      <c r="I52" s="464"/>
      <c r="J52" s="464"/>
      <c r="K52" s="462"/>
      <c r="L52" s="463" t="s">
        <v>3871</v>
      </c>
      <c r="M52" s="462"/>
      <c r="N52" s="463" t="s">
        <v>3872</v>
      </c>
      <c r="O52" s="462"/>
      <c r="P52" s="463" t="s">
        <v>3873</v>
      </c>
      <c r="Q52" s="464"/>
      <c r="R52" s="464"/>
      <c r="S52" s="464"/>
      <c r="T52" s="464"/>
      <c r="U52" s="462"/>
      <c r="V52" s="463" t="s">
        <v>3874</v>
      </c>
      <c r="W52" s="464"/>
      <c r="X52" s="464"/>
      <c r="Y52" s="464"/>
      <c r="Z52" s="464"/>
      <c r="AA52" s="464"/>
      <c r="AB52" s="464"/>
      <c r="AC52" s="462"/>
      <c r="AD52" s="463" t="s">
        <v>669</v>
      </c>
      <c r="AE52" s="462"/>
      <c r="AF52" s="463" t="s">
        <v>73</v>
      </c>
      <c r="AG52" s="462"/>
      <c r="AH52" s="463" t="s">
        <v>3875</v>
      </c>
      <c r="AI52" s="462"/>
      <c r="AJ52" s="50" t="s">
        <v>3876</v>
      </c>
      <c r="AK52" s="463" t="s">
        <v>103</v>
      </c>
      <c r="AL52" s="462"/>
      <c r="AM52" s="463" t="s">
        <v>77</v>
      </c>
      <c r="AN52" s="462"/>
      <c r="AO52" s="50" t="s">
        <v>1006</v>
      </c>
      <c r="AP52" s="50" t="s">
        <v>3862</v>
      </c>
      <c r="AQ52" s="463" t="s">
        <v>3863</v>
      </c>
      <c r="AR52" s="462"/>
      <c r="AS52" s="50" t="s">
        <v>150</v>
      </c>
      <c r="AT52" s="50" t="s">
        <v>82</v>
      </c>
      <c r="AU52" s="50" t="s">
        <v>131</v>
      </c>
      <c r="AV52" s="50" t="s">
        <v>203</v>
      </c>
    </row>
    <row r="53" spans="1:48" ht="15.75" customHeight="1"/>
    <row r="54" spans="1:48" ht="15.75" customHeight="1"/>
    <row r="55" spans="1:48" ht="15.75" customHeight="1"/>
    <row r="56" spans="1:48" ht="15.75" customHeight="1"/>
    <row r="57" spans="1:48" ht="15.75" customHeight="1"/>
    <row r="58" spans="1:48" ht="15.75" customHeight="1"/>
    <row r="59" spans="1:48" ht="15.75" customHeight="1"/>
    <row r="60" spans="1:48" ht="15.75" customHeight="1"/>
    <row r="61" spans="1:48" ht="15.75" customHeight="1"/>
    <row r="62" spans="1:48" ht="15.75" customHeight="1"/>
    <row r="63" spans="1:48" ht="15.75" customHeight="1"/>
    <row r="64" spans="1:4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45">
    <mergeCell ref="A43:AV43"/>
    <mergeCell ref="AP44:AV44"/>
    <mergeCell ref="AK42:AL42"/>
    <mergeCell ref="AM42:AN42"/>
    <mergeCell ref="N32:O32"/>
    <mergeCell ref="P32:U32"/>
    <mergeCell ref="F32:K32"/>
    <mergeCell ref="V32:AC32"/>
    <mergeCell ref="AD42:AE42"/>
    <mergeCell ref="AD32:AE32"/>
    <mergeCell ref="A38:AV38"/>
    <mergeCell ref="AF37:AG37"/>
    <mergeCell ref="AM32:AN32"/>
    <mergeCell ref="V37:AC37"/>
    <mergeCell ref="AD37:AE37"/>
    <mergeCell ref="AQ32:AR32"/>
    <mergeCell ref="AQ7:AR9"/>
    <mergeCell ref="A22:AV22"/>
    <mergeCell ref="P21:U21"/>
    <mergeCell ref="AF27:AG27"/>
    <mergeCell ref="AH27:AI27"/>
    <mergeCell ref="AK27:AL27"/>
    <mergeCell ref="AM27:AN27"/>
    <mergeCell ref="B27:E27"/>
    <mergeCell ref="F27:K27"/>
    <mergeCell ref="L27:M27"/>
    <mergeCell ref="N27:O27"/>
    <mergeCell ref="P27:U27"/>
    <mergeCell ref="V27:AC27"/>
    <mergeCell ref="AQ21:AR21"/>
    <mergeCell ref="AO8:AO9"/>
    <mergeCell ref="AP8:AP9"/>
    <mergeCell ref="AD27:AE27"/>
    <mergeCell ref="Z9:AA9"/>
    <mergeCell ref="AB9:AC9"/>
    <mergeCell ref="AK16:AL16"/>
    <mergeCell ref="L21:M21"/>
    <mergeCell ref="N21:O21"/>
    <mergeCell ref="A17:AV17"/>
    <mergeCell ref="A11:AV11"/>
    <mergeCell ref="A12:AV12"/>
    <mergeCell ref="AP13:AV13"/>
    <mergeCell ref="AQ16:AR16"/>
    <mergeCell ref="AM16:AN16"/>
    <mergeCell ref="F16:K16"/>
    <mergeCell ref="L16:M16"/>
    <mergeCell ref="B16:E16"/>
    <mergeCell ref="N16:O16"/>
    <mergeCell ref="P16:U16"/>
    <mergeCell ref="V16:AC16"/>
    <mergeCell ref="AD16:AE16"/>
    <mergeCell ref="AF16:AG16"/>
    <mergeCell ref="AH16:AI16"/>
    <mergeCell ref="B21:E21"/>
    <mergeCell ref="AF21:AG21"/>
    <mergeCell ref="AH21:AI21"/>
    <mergeCell ref="AK21:AL21"/>
    <mergeCell ref="AM21:AN21"/>
    <mergeCell ref="AP18:AV18"/>
    <mergeCell ref="AU7:AU9"/>
    <mergeCell ref="AV7:AV9"/>
    <mergeCell ref="L8:M9"/>
    <mergeCell ref="N8:O9"/>
    <mergeCell ref="P8:U8"/>
    <mergeCell ref="P9:Q9"/>
    <mergeCell ref="R9:S9"/>
    <mergeCell ref="T9:U9"/>
    <mergeCell ref="V8:AC8"/>
    <mergeCell ref="AD8:AE9"/>
    <mergeCell ref="V9:W9"/>
    <mergeCell ref="X9:Y9"/>
    <mergeCell ref="AS7:AS9"/>
    <mergeCell ref="AT7:AT9"/>
    <mergeCell ref="AF8:AG9"/>
    <mergeCell ref="AH8:AI9"/>
    <mergeCell ref="AJ8:AJ9"/>
    <mergeCell ref="AK8:AL9"/>
    <mergeCell ref="AM8:AN9"/>
    <mergeCell ref="F52:K52"/>
    <mergeCell ref="AM47:AN47"/>
    <mergeCell ref="AQ47:AR47"/>
    <mergeCell ref="P52:U52"/>
    <mergeCell ref="N52:O52"/>
    <mergeCell ref="A7:A10"/>
    <mergeCell ref="B7:E9"/>
    <mergeCell ref="F8:K8"/>
    <mergeCell ref="F9:G9"/>
    <mergeCell ref="H9:I9"/>
    <mergeCell ref="J9:K9"/>
    <mergeCell ref="L52:M52"/>
    <mergeCell ref="F7:AJ7"/>
    <mergeCell ref="AK7:AP7"/>
    <mergeCell ref="AD21:AE21"/>
    <mergeCell ref="F21:K21"/>
    <mergeCell ref="V21:AC21"/>
    <mergeCell ref="AH37:AI37"/>
    <mergeCell ref="AK37:AL37"/>
    <mergeCell ref="AM37:AN37"/>
    <mergeCell ref="AF32:AG32"/>
    <mergeCell ref="AH32:AI32"/>
    <mergeCell ref="AK32:AL32"/>
    <mergeCell ref="AQ27:AR27"/>
    <mergeCell ref="AP23:AV23"/>
    <mergeCell ref="AQ42:AR42"/>
    <mergeCell ref="AQ37:AR37"/>
    <mergeCell ref="AP39:AV39"/>
    <mergeCell ref="AP29:AV29"/>
    <mergeCell ref="A28:AV28"/>
    <mergeCell ref="A33:AV33"/>
    <mergeCell ref="AP34:AV34"/>
    <mergeCell ref="B32:E32"/>
    <mergeCell ref="L32:M32"/>
    <mergeCell ref="B37:E37"/>
    <mergeCell ref="F37:K37"/>
    <mergeCell ref="L37:M37"/>
    <mergeCell ref="N37:O37"/>
    <mergeCell ref="P37:U37"/>
    <mergeCell ref="B42:E42"/>
    <mergeCell ref="F42:K42"/>
    <mergeCell ref="L42:M42"/>
    <mergeCell ref="N42:O42"/>
    <mergeCell ref="P42:U42"/>
    <mergeCell ref="V42:AC42"/>
    <mergeCell ref="AF42:AG42"/>
    <mergeCell ref="AH42:AI42"/>
    <mergeCell ref="AD52:AE52"/>
    <mergeCell ref="AF52:AG52"/>
    <mergeCell ref="AH52:AI52"/>
    <mergeCell ref="AK52:AL52"/>
    <mergeCell ref="AM52:AN52"/>
    <mergeCell ref="AQ52:AR52"/>
    <mergeCell ref="B47:E47"/>
    <mergeCell ref="AP49:AV49"/>
    <mergeCell ref="A48:AV48"/>
    <mergeCell ref="V52:AC52"/>
    <mergeCell ref="AF47:AG47"/>
    <mergeCell ref="V47:AC47"/>
    <mergeCell ref="AD47:AE47"/>
    <mergeCell ref="AH47:AI47"/>
    <mergeCell ref="AK47:AL47"/>
    <mergeCell ref="B52:E52"/>
    <mergeCell ref="F47:K47"/>
    <mergeCell ref="L47:M47"/>
    <mergeCell ref="N47:O47"/>
    <mergeCell ref="P47:U47"/>
  </mergeCells>
  <pageMargins left="0.7" right="0.7" top="0.75" bottom="0.75" header="0" footer="0"/>
  <pageSetup paperSize="9" scale="2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00"/>
  <sheetViews>
    <sheetView view="pageBreakPreview" topLeftCell="P1" zoomScale="60" zoomScaleNormal="100" workbookViewId="0">
      <selection activeCell="H4" sqref="H4"/>
    </sheetView>
  </sheetViews>
  <sheetFormatPr defaultColWidth="12.5703125" defaultRowHeight="15" customHeight="1"/>
  <cols>
    <col min="1" max="1" width="36.7109375" customWidth="1"/>
    <col min="2" max="6" width="12.5703125" customWidth="1"/>
  </cols>
  <sheetData>
    <row r="1" spans="1:48" ht="27.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36"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15.7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12.75">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46.5"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28.5" customHeight="1">
      <c r="A11" s="476" t="s">
        <v>3877</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21" customHeight="1">
      <c r="A12" s="547" t="s">
        <v>3878</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54">
      <c r="A13" s="54" t="s">
        <v>46</v>
      </c>
      <c r="B13" s="50">
        <v>559</v>
      </c>
      <c r="C13" s="50">
        <v>238</v>
      </c>
      <c r="D13" s="50">
        <v>274</v>
      </c>
      <c r="E13" s="50">
        <v>46</v>
      </c>
      <c r="F13" s="50">
        <v>7</v>
      </c>
      <c r="G13" s="50">
        <v>1.3</v>
      </c>
      <c r="H13" s="50">
        <v>0</v>
      </c>
      <c r="I13" s="50">
        <v>0</v>
      </c>
      <c r="J13" s="50">
        <v>0</v>
      </c>
      <c r="K13" s="50">
        <v>0</v>
      </c>
      <c r="L13" s="50">
        <v>0</v>
      </c>
      <c r="M13" s="50">
        <v>0</v>
      </c>
      <c r="N13" s="50">
        <v>0</v>
      </c>
      <c r="O13" s="50">
        <v>0</v>
      </c>
      <c r="P13" s="50">
        <v>2</v>
      </c>
      <c r="Q13" s="50">
        <v>0.4</v>
      </c>
      <c r="R13" s="50">
        <v>0</v>
      </c>
      <c r="S13" s="50">
        <v>0</v>
      </c>
      <c r="T13" s="50">
        <v>1</v>
      </c>
      <c r="U13" s="50">
        <v>0.2</v>
      </c>
      <c r="V13" s="50">
        <v>0</v>
      </c>
      <c r="W13" s="50">
        <v>0</v>
      </c>
      <c r="X13" s="50">
        <v>60</v>
      </c>
      <c r="Y13" s="50">
        <v>11</v>
      </c>
      <c r="Z13" s="50">
        <v>10</v>
      </c>
      <c r="AA13" s="50">
        <v>1.8</v>
      </c>
      <c r="AB13" s="50">
        <v>135</v>
      </c>
      <c r="AC13" s="50">
        <v>24</v>
      </c>
      <c r="AD13" s="50">
        <v>327</v>
      </c>
      <c r="AE13" s="50">
        <v>58</v>
      </c>
      <c r="AF13" s="50">
        <v>107</v>
      </c>
      <c r="AG13" s="50">
        <v>19</v>
      </c>
      <c r="AH13" s="50">
        <v>93</v>
      </c>
      <c r="AI13" s="50">
        <v>17</v>
      </c>
      <c r="AJ13" s="50">
        <v>1</v>
      </c>
      <c r="AK13" s="50">
        <v>1</v>
      </c>
      <c r="AL13" s="50">
        <v>1</v>
      </c>
      <c r="AM13" s="50">
        <v>0</v>
      </c>
      <c r="AN13" s="50">
        <v>0</v>
      </c>
      <c r="AO13" s="50">
        <v>12</v>
      </c>
      <c r="AP13" s="504"/>
      <c r="AQ13" s="475"/>
      <c r="AR13" s="475"/>
      <c r="AS13" s="475"/>
      <c r="AT13" s="475"/>
      <c r="AU13" s="475"/>
      <c r="AV13" s="470"/>
    </row>
    <row r="14" spans="1:48" ht="72">
      <c r="A14" s="54" t="s">
        <v>48</v>
      </c>
      <c r="B14" s="49">
        <v>566</v>
      </c>
      <c r="C14" s="49">
        <v>249</v>
      </c>
      <c r="D14" s="49">
        <v>234</v>
      </c>
      <c r="E14" s="49">
        <v>83</v>
      </c>
      <c r="F14" s="50">
        <v>11</v>
      </c>
      <c r="G14" s="50">
        <v>1.94</v>
      </c>
      <c r="H14" s="49">
        <v>5</v>
      </c>
      <c r="I14" s="50">
        <v>0.9</v>
      </c>
      <c r="J14" s="49">
        <v>0</v>
      </c>
      <c r="K14" s="50">
        <v>0</v>
      </c>
      <c r="L14" s="49">
        <v>1</v>
      </c>
      <c r="M14" s="50">
        <v>0.2</v>
      </c>
      <c r="N14" s="49">
        <v>0</v>
      </c>
      <c r="O14" s="50">
        <v>0</v>
      </c>
      <c r="P14" s="49">
        <v>0</v>
      </c>
      <c r="Q14" s="50">
        <v>0</v>
      </c>
      <c r="R14" s="49">
        <v>0</v>
      </c>
      <c r="S14" s="50">
        <v>0</v>
      </c>
      <c r="T14" s="49">
        <v>0</v>
      </c>
      <c r="U14" s="50">
        <v>0</v>
      </c>
      <c r="V14" s="49">
        <v>10</v>
      </c>
      <c r="W14" s="50">
        <v>1.77</v>
      </c>
      <c r="X14" s="49">
        <v>60</v>
      </c>
      <c r="Y14" s="50">
        <v>10.6</v>
      </c>
      <c r="Z14" s="49">
        <v>15</v>
      </c>
      <c r="AA14" s="50">
        <v>2.65</v>
      </c>
      <c r="AB14" s="49">
        <v>145</v>
      </c>
      <c r="AC14" s="50">
        <v>25.6</v>
      </c>
      <c r="AD14" s="49">
        <v>350</v>
      </c>
      <c r="AE14" s="50">
        <v>61</v>
      </c>
      <c r="AF14" s="49">
        <v>278</v>
      </c>
      <c r="AG14" s="50">
        <v>49</v>
      </c>
      <c r="AH14" s="49">
        <v>566</v>
      </c>
      <c r="AI14" s="50">
        <v>100</v>
      </c>
      <c r="AJ14" s="49">
        <v>2</v>
      </c>
      <c r="AK14" s="49">
        <v>1</v>
      </c>
      <c r="AL14" s="49">
        <v>1</v>
      </c>
      <c r="AM14" s="49">
        <v>0</v>
      </c>
      <c r="AN14" s="49">
        <v>0</v>
      </c>
      <c r="AO14" s="49">
        <v>7</v>
      </c>
      <c r="AP14" s="49" t="s">
        <v>50</v>
      </c>
      <c r="AQ14" s="49">
        <v>0</v>
      </c>
      <c r="AR14" s="49">
        <v>0</v>
      </c>
      <c r="AS14" s="50">
        <v>1</v>
      </c>
      <c r="AT14" s="49" t="s">
        <v>49</v>
      </c>
      <c r="AU14" s="49" t="s">
        <v>50</v>
      </c>
      <c r="AV14" s="57" t="s">
        <v>50</v>
      </c>
    </row>
    <row r="15" spans="1:48" ht="45">
      <c r="A15" s="122" t="s">
        <v>51</v>
      </c>
      <c r="B15" s="52">
        <v>7</v>
      </c>
      <c r="C15" s="52">
        <v>11</v>
      </c>
      <c r="D15" s="52">
        <v>-40</v>
      </c>
      <c r="E15" s="52">
        <v>37</v>
      </c>
      <c r="F15" s="52">
        <v>4</v>
      </c>
      <c r="G15" s="52">
        <v>0.64</v>
      </c>
      <c r="H15" s="52">
        <v>5</v>
      </c>
      <c r="I15" s="52">
        <v>0.9</v>
      </c>
      <c r="J15" s="52">
        <v>0</v>
      </c>
      <c r="K15" s="52">
        <v>0</v>
      </c>
      <c r="L15" s="52">
        <v>1</v>
      </c>
      <c r="M15" s="52">
        <v>0.2</v>
      </c>
      <c r="N15" s="52">
        <v>0</v>
      </c>
      <c r="O15" s="52">
        <v>0</v>
      </c>
      <c r="P15" s="52">
        <v>-2</v>
      </c>
      <c r="Q15" s="52">
        <v>-0.4</v>
      </c>
      <c r="R15" s="52">
        <v>0</v>
      </c>
      <c r="S15" s="52">
        <v>0</v>
      </c>
      <c r="T15" s="52">
        <v>-1</v>
      </c>
      <c r="U15" s="52">
        <v>0</v>
      </c>
      <c r="V15" s="52">
        <v>10</v>
      </c>
      <c r="W15" s="52">
        <v>1.77</v>
      </c>
      <c r="X15" s="52">
        <v>0</v>
      </c>
      <c r="Y15" s="52">
        <v>-0.4</v>
      </c>
      <c r="Z15" s="52">
        <v>5</v>
      </c>
      <c r="AA15" s="52">
        <v>0.85</v>
      </c>
      <c r="AB15" s="52">
        <v>10</v>
      </c>
      <c r="AC15" s="52">
        <v>1.6</v>
      </c>
      <c r="AD15" s="52">
        <v>23</v>
      </c>
      <c r="AE15" s="52">
        <v>3</v>
      </c>
      <c r="AF15" s="52">
        <v>171</v>
      </c>
      <c r="AG15" s="52">
        <v>30</v>
      </c>
      <c r="AH15" s="52">
        <v>473</v>
      </c>
      <c r="AI15" s="52">
        <v>83</v>
      </c>
      <c r="AJ15" s="52">
        <v>1</v>
      </c>
      <c r="AK15" s="52">
        <v>0</v>
      </c>
      <c r="AL15" s="52">
        <v>0</v>
      </c>
      <c r="AM15" s="52">
        <v>0</v>
      </c>
      <c r="AN15" s="52">
        <v>0</v>
      </c>
      <c r="AO15" s="52">
        <v>-5</v>
      </c>
      <c r="AP15" s="52"/>
      <c r="AQ15" s="52">
        <v>0</v>
      </c>
      <c r="AR15" s="52">
        <v>0</v>
      </c>
      <c r="AS15" s="52">
        <v>1</v>
      </c>
      <c r="AT15" s="52"/>
      <c r="AU15" s="52"/>
      <c r="AV15" s="52"/>
    </row>
    <row r="16" spans="1:48" ht="396">
      <c r="A16" s="54" t="s">
        <v>65</v>
      </c>
      <c r="B16" s="463" t="s">
        <v>3879</v>
      </c>
      <c r="C16" s="464"/>
      <c r="D16" s="464"/>
      <c r="E16" s="462"/>
      <c r="F16" s="463" t="s">
        <v>3880</v>
      </c>
      <c r="G16" s="464"/>
      <c r="H16" s="464"/>
      <c r="I16" s="464"/>
      <c r="J16" s="464"/>
      <c r="K16" s="462"/>
      <c r="L16" s="463" t="s">
        <v>3881</v>
      </c>
      <c r="M16" s="462"/>
      <c r="N16" s="463" t="s">
        <v>3882</v>
      </c>
      <c r="O16" s="462"/>
      <c r="P16" s="463" t="s">
        <v>3883</v>
      </c>
      <c r="Q16" s="464"/>
      <c r="R16" s="464"/>
      <c r="S16" s="464"/>
      <c r="T16" s="464"/>
      <c r="U16" s="462"/>
      <c r="V16" s="463" t="s">
        <v>3884</v>
      </c>
      <c r="W16" s="464"/>
      <c r="X16" s="464"/>
      <c r="Y16" s="464"/>
      <c r="Z16" s="464"/>
      <c r="AA16" s="464"/>
      <c r="AB16" s="464"/>
      <c r="AC16" s="462"/>
      <c r="AD16" s="463" t="s">
        <v>72</v>
      </c>
      <c r="AE16" s="462"/>
      <c r="AF16" s="463" t="s">
        <v>73</v>
      </c>
      <c r="AG16" s="462"/>
      <c r="AH16" s="463" t="s">
        <v>3885</v>
      </c>
      <c r="AI16" s="462"/>
      <c r="AJ16" s="50" t="s">
        <v>3886</v>
      </c>
      <c r="AK16" s="463" t="s">
        <v>237</v>
      </c>
      <c r="AL16" s="462"/>
      <c r="AM16" s="463" t="s">
        <v>77</v>
      </c>
      <c r="AN16" s="462"/>
      <c r="AO16" s="50" t="s">
        <v>1006</v>
      </c>
      <c r="AP16" s="50" t="s">
        <v>3887</v>
      </c>
      <c r="AQ16" s="463" t="s">
        <v>3888</v>
      </c>
      <c r="AR16" s="462"/>
      <c r="AS16" s="50" t="s">
        <v>81</v>
      </c>
      <c r="AT16" s="50" t="s">
        <v>82</v>
      </c>
      <c r="AU16" s="50" t="s">
        <v>131</v>
      </c>
      <c r="AV16" s="50" t="s">
        <v>735</v>
      </c>
    </row>
    <row r="17" spans="1:48" ht="12.75">
      <c r="A17" s="446" t="s">
        <v>2</v>
      </c>
      <c r="B17" s="442" t="s">
        <v>3</v>
      </c>
      <c r="C17" s="473"/>
      <c r="D17" s="473"/>
      <c r="E17" s="466"/>
      <c r="F17" s="455" t="s">
        <v>4</v>
      </c>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2"/>
      <c r="AK17" s="439" t="s">
        <v>5</v>
      </c>
      <c r="AL17" s="464"/>
      <c r="AM17" s="464"/>
      <c r="AN17" s="464"/>
      <c r="AO17" s="464"/>
      <c r="AP17" s="462"/>
      <c r="AQ17" s="442" t="s">
        <v>6</v>
      </c>
      <c r="AR17" s="466"/>
      <c r="AS17" s="548" t="s">
        <v>7</v>
      </c>
      <c r="AT17" s="446" t="s">
        <v>8</v>
      </c>
      <c r="AU17" s="446" t="s">
        <v>9</v>
      </c>
      <c r="AV17" s="446" t="s">
        <v>10</v>
      </c>
    </row>
    <row r="18" spans="1:48" ht="12.75">
      <c r="A18" s="471"/>
      <c r="B18" s="467"/>
      <c r="C18" s="474"/>
      <c r="D18" s="474"/>
      <c r="E18" s="468"/>
      <c r="F18" s="455" t="s">
        <v>11</v>
      </c>
      <c r="G18" s="464"/>
      <c r="H18" s="464"/>
      <c r="I18" s="464"/>
      <c r="J18" s="464"/>
      <c r="K18" s="462"/>
      <c r="L18" s="442" t="s">
        <v>12</v>
      </c>
      <c r="M18" s="466"/>
      <c r="N18" s="442" t="s">
        <v>13</v>
      </c>
      <c r="O18" s="466"/>
      <c r="P18" s="439" t="s">
        <v>14</v>
      </c>
      <c r="Q18" s="464"/>
      <c r="R18" s="464"/>
      <c r="S18" s="464"/>
      <c r="T18" s="464"/>
      <c r="U18" s="462"/>
      <c r="V18" s="439" t="s">
        <v>15</v>
      </c>
      <c r="W18" s="464"/>
      <c r="X18" s="464"/>
      <c r="Y18" s="464"/>
      <c r="Z18" s="464"/>
      <c r="AA18" s="464"/>
      <c r="AB18" s="464"/>
      <c r="AC18" s="462"/>
      <c r="AD18" s="442" t="s">
        <v>16</v>
      </c>
      <c r="AE18" s="466"/>
      <c r="AF18" s="442" t="s">
        <v>17</v>
      </c>
      <c r="AG18" s="466"/>
      <c r="AH18" s="442" t="s">
        <v>18</v>
      </c>
      <c r="AI18" s="466"/>
      <c r="AJ18" s="446" t="s">
        <v>19</v>
      </c>
      <c r="AK18" s="442" t="s">
        <v>20</v>
      </c>
      <c r="AL18" s="466"/>
      <c r="AM18" s="442" t="s">
        <v>21</v>
      </c>
      <c r="AN18" s="466"/>
      <c r="AO18" s="446" t="s">
        <v>22</v>
      </c>
      <c r="AP18" s="446" t="s">
        <v>23</v>
      </c>
      <c r="AQ18" s="467"/>
      <c r="AR18" s="468"/>
      <c r="AS18" s="471"/>
      <c r="AT18" s="471"/>
      <c r="AU18" s="471"/>
      <c r="AV18" s="471"/>
    </row>
    <row r="19" spans="1:48" ht="12.75">
      <c r="A19" s="471"/>
      <c r="B19" s="469"/>
      <c r="C19" s="475"/>
      <c r="D19" s="475"/>
      <c r="E19" s="470"/>
      <c r="F19" s="455" t="s">
        <v>24</v>
      </c>
      <c r="G19" s="462"/>
      <c r="H19" s="439" t="s">
        <v>25</v>
      </c>
      <c r="I19" s="462"/>
      <c r="J19" s="439" t="s">
        <v>26</v>
      </c>
      <c r="K19" s="462"/>
      <c r="L19" s="469"/>
      <c r="M19" s="470"/>
      <c r="N19" s="469"/>
      <c r="O19" s="470"/>
      <c r="P19" s="439" t="s">
        <v>27</v>
      </c>
      <c r="Q19" s="462"/>
      <c r="R19" s="439" t="s">
        <v>28</v>
      </c>
      <c r="S19" s="462"/>
      <c r="T19" s="439" t="s">
        <v>29</v>
      </c>
      <c r="U19" s="462"/>
      <c r="V19" s="439" t="s">
        <v>30</v>
      </c>
      <c r="W19" s="462"/>
      <c r="X19" s="439" t="s">
        <v>31</v>
      </c>
      <c r="Y19" s="462"/>
      <c r="Z19" s="439" t="s">
        <v>32</v>
      </c>
      <c r="AA19" s="462"/>
      <c r="AB19" s="439" t="s">
        <v>33</v>
      </c>
      <c r="AC19" s="462"/>
      <c r="AD19" s="469"/>
      <c r="AE19" s="470"/>
      <c r="AF19" s="469"/>
      <c r="AG19" s="470"/>
      <c r="AH19" s="469"/>
      <c r="AI19" s="470"/>
      <c r="AJ19" s="472"/>
      <c r="AK19" s="469"/>
      <c r="AL19" s="470"/>
      <c r="AM19" s="469"/>
      <c r="AN19" s="470"/>
      <c r="AO19" s="472"/>
      <c r="AP19" s="472"/>
      <c r="AQ19" s="469"/>
      <c r="AR19" s="470"/>
      <c r="AS19" s="472"/>
      <c r="AT19" s="472"/>
      <c r="AU19" s="472"/>
      <c r="AV19" s="472"/>
    </row>
    <row r="20" spans="1:48" ht="30">
      <c r="A20" s="472"/>
      <c r="B20" s="111" t="s">
        <v>34</v>
      </c>
      <c r="C20" s="111" t="s">
        <v>35</v>
      </c>
      <c r="D20" s="111" t="s">
        <v>36</v>
      </c>
      <c r="E20" s="111" t="s">
        <v>37</v>
      </c>
      <c r="F20" s="60" t="s">
        <v>38</v>
      </c>
      <c r="G20" s="60" t="s">
        <v>39</v>
      </c>
      <c r="H20" s="111" t="s">
        <v>38</v>
      </c>
      <c r="I20" s="60" t="s">
        <v>39</v>
      </c>
      <c r="J20" s="111" t="s">
        <v>38</v>
      </c>
      <c r="K20" s="60" t="s">
        <v>39</v>
      </c>
      <c r="L20" s="111" t="s">
        <v>38</v>
      </c>
      <c r="M20" s="60" t="s">
        <v>39</v>
      </c>
      <c r="N20" s="111" t="s">
        <v>38</v>
      </c>
      <c r="O20" s="60" t="s">
        <v>39</v>
      </c>
      <c r="P20" s="111" t="s">
        <v>38</v>
      </c>
      <c r="Q20" s="60" t="s">
        <v>39</v>
      </c>
      <c r="R20" s="111" t="s">
        <v>38</v>
      </c>
      <c r="S20" s="60" t="s">
        <v>39</v>
      </c>
      <c r="T20" s="111" t="s">
        <v>38</v>
      </c>
      <c r="U20" s="60" t="s">
        <v>39</v>
      </c>
      <c r="V20" s="111" t="s">
        <v>38</v>
      </c>
      <c r="W20" s="60" t="s">
        <v>39</v>
      </c>
      <c r="X20" s="111" t="s">
        <v>38</v>
      </c>
      <c r="Y20" s="60" t="s">
        <v>39</v>
      </c>
      <c r="Z20" s="111" t="s">
        <v>38</v>
      </c>
      <c r="AA20" s="60" t="s">
        <v>39</v>
      </c>
      <c r="AB20" s="111" t="s">
        <v>38</v>
      </c>
      <c r="AC20" s="60" t="s">
        <v>39</v>
      </c>
      <c r="AD20" s="111" t="s">
        <v>38</v>
      </c>
      <c r="AE20" s="60" t="s">
        <v>39</v>
      </c>
      <c r="AF20" s="111" t="s">
        <v>38</v>
      </c>
      <c r="AG20" s="60" t="s">
        <v>39</v>
      </c>
      <c r="AH20" s="111" t="s">
        <v>38</v>
      </c>
      <c r="AI20" s="60" t="s">
        <v>39</v>
      </c>
      <c r="AJ20" s="111" t="s">
        <v>38</v>
      </c>
      <c r="AK20" s="111" t="s">
        <v>38</v>
      </c>
      <c r="AL20" s="111" t="s">
        <v>40</v>
      </c>
      <c r="AM20" s="111" t="s">
        <v>38</v>
      </c>
      <c r="AN20" s="111" t="s">
        <v>40</v>
      </c>
      <c r="AO20" s="111" t="s">
        <v>38</v>
      </c>
      <c r="AP20" s="111" t="s">
        <v>41</v>
      </c>
      <c r="AQ20" s="111" t="s">
        <v>42</v>
      </c>
      <c r="AR20" s="111" t="s">
        <v>43</v>
      </c>
      <c r="AS20" s="60" t="s">
        <v>38</v>
      </c>
      <c r="AT20" s="111" t="s">
        <v>41</v>
      </c>
      <c r="AU20" s="111" t="s">
        <v>41</v>
      </c>
      <c r="AV20" s="111" t="s">
        <v>41</v>
      </c>
    </row>
    <row r="21" spans="1:48" ht="33" customHeight="1">
      <c r="A21" s="476" t="s">
        <v>3877</v>
      </c>
      <c r="B21" s="464"/>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2"/>
    </row>
    <row r="22" spans="1:48" ht="30" customHeight="1">
      <c r="A22" s="547" t="s">
        <v>3889</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2"/>
    </row>
    <row r="23" spans="1:48" ht="54">
      <c r="A23" s="54" t="s">
        <v>46</v>
      </c>
      <c r="B23" s="50">
        <v>726</v>
      </c>
      <c r="C23" s="50">
        <v>325</v>
      </c>
      <c r="D23" s="50">
        <v>358</v>
      </c>
      <c r="E23" s="50">
        <v>43</v>
      </c>
      <c r="F23" s="50">
        <v>1</v>
      </c>
      <c r="G23" s="50">
        <v>0.1</v>
      </c>
      <c r="H23" s="50">
        <v>0</v>
      </c>
      <c r="I23" s="50">
        <v>0</v>
      </c>
      <c r="J23" s="50">
        <v>0</v>
      </c>
      <c r="K23" s="50">
        <v>0</v>
      </c>
      <c r="L23" s="50">
        <v>0</v>
      </c>
      <c r="M23" s="50">
        <v>0</v>
      </c>
      <c r="N23" s="50">
        <v>0</v>
      </c>
      <c r="O23" s="50">
        <v>0</v>
      </c>
      <c r="P23" s="50">
        <v>0</v>
      </c>
      <c r="Q23" s="50">
        <v>0</v>
      </c>
      <c r="R23" s="50">
        <v>0</v>
      </c>
      <c r="S23" s="50">
        <v>0</v>
      </c>
      <c r="T23" s="50">
        <v>0</v>
      </c>
      <c r="U23" s="50">
        <v>0</v>
      </c>
      <c r="V23" s="50">
        <v>25</v>
      </c>
      <c r="W23" s="50">
        <v>3.4</v>
      </c>
      <c r="X23" s="50">
        <v>40</v>
      </c>
      <c r="Y23" s="50">
        <v>5.5</v>
      </c>
      <c r="Z23" s="50">
        <v>10</v>
      </c>
      <c r="AA23" s="50">
        <v>1.4</v>
      </c>
      <c r="AB23" s="50">
        <v>178</v>
      </c>
      <c r="AC23" s="50">
        <v>25</v>
      </c>
      <c r="AD23" s="50">
        <v>353</v>
      </c>
      <c r="AE23" s="50">
        <v>49</v>
      </c>
      <c r="AF23" s="50">
        <v>690</v>
      </c>
      <c r="AG23" s="50">
        <v>95</v>
      </c>
      <c r="AH23" s="50">
        <v>160</v>
      </c>
      <c r="AI23" s="50">
        <v>22</v>
      </c>
      <c r="AJ23" s="50">
        <v>3</v>
      </c>
      <c r="AK23" s="50">
        <v>1</v>
      </c>
      <c r="AL23" s="50">
        <v>2</v>
      </c>
      <c r="AM23" s="50">
        <v>0</v>
      </c>
      <c r="AN23" s="50">
        <v>0</v>
      </c>
      <c r="AO23" s="50">
        <v>7</v>
      </c>
      <c r="AP23" s="504"/>
      <c r="AQ23" s="475"/>
      <c r="AR23" s="475"/>
      <c r="AS23" s="475"/>
      <c r="AT23" s="475"/>
      <c r="AU23" s="475"/>
      <c r="AV23" s="470"/>
    </row>
    <row r="24" spans="1:48" ht="72">
      <c r="A24" s="54" t="s">
        <v>48</v>
      </c>
      <c r="B24" s="49">
        <v>759</v>
      </c>
      <c r="C24" s="49">
        <v>325</v>
      </c>
      <c r="D24" s="49">
        <v>382</v>
      </c>
      <c r="E24" s="49">
        <v>52</v>
      </c>
      <c r="F24" s="50">
        <v>2</v>
      </c>
      <c r="G24" s="50">
        <v>0.26</v>
      </c>
      <c r="H24" s="49">
        <v>1</v>
      </c>
      <c r="I24" s="50">
        <v>0.1</v>
      </c>
      <c r="J24" s="49">
        <v>0</v>
      </c>
      <c r="K24" s="50">
        <v>0</v>
      </c>
      <c r="L24" s="49">
        <v>1</v>
      </c>
      <c r="M24" s="50">
        <v>0.1</v>
      </c>
      <c r="N24" s="49">
        <v>0</v>
      </c>
      <c r="O24" s="50">
        <v>0</v>
      </c>
      <c r="P24" s="49">
        <v>3</v>
      </c>
      <c r="Q24" s="50">
        <v>0.4</v>
      </c>
      <c r="R24" s="49">
        <v>0</v>
      </c>
      <c r="S24" s="50">
        <v>0</v>
      </c>
      <c r="T24" s="49">
        <v>0</v>
      </c>
      <c r="U24" s="50">
        <v>0</v>
      </c>
      <c r="V24" s="49">
        <v>90</v>
      </c>
      <c r="W24" s="50">
        <v>12</v>
      </c>
      <c r="X24" s="49">
        <v>39</v>
      </c>
      <c r="Y24" s="50">
        <v>5</v>
      </c>
      <c r="Z24" s="49">
        <v>8</v>
      </c>
      <c r="AA24" s="50">
        <v>1</v>
      </c>
      <c r="AB24" s="49">
        <v>109</v>
      </c>
      <c r="AC24" s="50">
        <v>14</v>
      </c>
      <c r="AD24" s="49">
        <v>463</v>
      </c>
      <c r="AE24" s="50">
        <v>61</v>
      </c>
      <c r="AF24" s="49">
        <v>376</v>
      </c>
      <c r="AG24" s="50">
        <v>49</v>
      </c>
      <c r="AH24" s="49">
        <v>425</v>
      </c>
      <c r="AI24" s="50">
        <v>56</v>
      </c>
      <c r="AJ24" s="49">
        <v>0</v>
      </c>
      <c r="AK24" s="49">
        <v>1</v>
      </c>
      <c r="AL24" s="49">
        <v>2</v>
      </c>
      <c r="AM24" s="49">
        <v>0</v>
      </c>
      <c r="AN24" s="49">
        <v>0</v>
      </c>
      <c r="AO24" s="49">
        <v>5</v>
      </c>
      <c r="AP24" s="49" t="s">
        <v>50</v>
      </c>
      <c r="AQ24" s="49">
        <v>1</v>
      </c>
      <c r="AR24" s="49">
        <v>30</v>
      </c>
      <c r="AS24" s="50">
        <v>1</v>
      </c>
      <c r="AT24" s="49" t="s">
        <v>49</v>
      </c>
      <c r="AU24" s="49" t="s">
        <v>49</v>
      </c>
      <c r="AV24" s="57" t="s">
        <v>50</v>
      </c>
    </row>
    <row r="25" spans="1:48" ht="45">
      <c r="A25" s="122" t="s">
        <v>51</v>
      </c>
      <c r="B25" s="52">
        <v>33</v>
      </c>
      <c r="C25" s="52">
        <v>0</v>
      </c>
      <c r="D25" s="52">
        <v>24</v>
      </c>
      <c r="E25" s="52">
        <v>9</v>
      </c>
      <c r="F25" s="52">
        <v>1</v>
      </c>
      <c r="G25" s="52">
        <v>0.16</v>
      </c>
      <c r="H25" s="52">
        <v>1</v>
      </c>
      <c r="I25" s="52">
        <v>0.1</v>
      </c>
      <c r="J25" s="52">
        <v>0</v>
      </c>
      <c r="K25" s="52">
        <v>0</v>
      </c>
      <c r="L25" s="52">
        <v>1</v>
      </c>
      <c r="M25" s="52">
        <v>0.1</v>
      </c>
      <c r="N25" s="52">
        <v>0</v>
      </c>
      <c r="O25" s="52">
        <v>0</v>
      </c>
      <c r="P25" s="52">
        <v>3</v>
      </c>
      <c r="Q25" s="52">
        <v>0.4</v>
      </c>
      <c r="R25" s="52">
        <v>0</v>
      </c>
      <c r="S25" s="52">
        <v>0</v>
      </c>
      <c r="T25" s="52">
        <v>0</v>
      </c>
      <c r="U25" s="52">
        <v>0</v>
      </c>
      <c r="V25" s="52">
        <v>65</v>
      </c>
      <c r="W25" s="52">
        <v>8.6</v>
      </c>
      <c r="X25" s="52">
        <v>-1</v>
      </c>
      <c r="Y25" s="52">
        <v>-0.5</v>
      </c>
      <c r="Z25" s="52">
        <v>-2</v>
      </c>
      <c r="AA25" s="52">
        <v>-0.4</v>
      </c>
      <c r="AB25" s="52">
        <v>-69</v>
      </c>
      <c r="AC25" s="52">
        <v>-11</v>
      </c>
      <c r="AD25" s="52">
        <v>110</v>
      </c>
      <c r="AE25" s="52">
        <v>12</v>
      </c>
      <c r="AF25" s="52">
        <v>-314</v>
      </c>
      <c r="AG25" s="52">
        <v>-46</v>
      </c>
      <c r="AH25" s="52">
        <v>265</v>
      </c>
      <c r="AI25" s="52">
        <v>34</v>
      </c>
      <c r="AJ25" s="52">
        <v>-3</v>
      </c>
      <c r="AK25" s="52">
        <v>0</v>
      </c>
      <c r="AL25" s="52">
        <v>0</v>
      </c>
      <c r="AM25" s="52">
        <v>0</v>
      </c>
      <c r="AN25" s="52">
        <v>0</v>
      </c>
      <c r="AO25" s="52">
        <v>-2</v>
      </c>
      <c r="AP25" s="52"/>
      <c r="AQ25" s="52">
        <v>1</v>
      </c>
      <c r="AR25" s="52">
        <v>30</v>
      </c>
      <c r="AS25" s="52">
        <v>1</v>
      </c>
      <c r="AT25" s="52"/>
      <c r="AU25" s="52"/>
      <c r="AV25" s="52"/>
    </row>
    <row r="26" spans="1:48" s="204" customFormat="1" ht="227.25" customHeight="1">
      <c r="A26" s="54" t="s">
        <v>65</v>
      </c>
      <c r="B26" s="544" t="s">
        <v>3890</v>
      </c>
      <c r="C26" s="545"/>
      <c r="D26" s="545"/>
      <c r="E26" s="546"/>
      <c r="F26" s="544" t="s">
        <v>3891</v>
      </c>
      <c r="G26" s="545"/>
      <c r="H26" s="545"/>
      <c r="I26" s="545"/>
      <c r="J26" s="545"/>
      <c r="K26" s="546"/>
      <c r="L26" s="544" t="s">
        <v>3881</v>
      </c>
      <c r="M26" s="546"/>
      <c r="N26" s="544" t="s">
        <v>3882</v>
      </c>
      <c r="O26" s="546"/>
      <c r="P26" s="544" t="s">
        <v>3892</v>
      </c>
      <c r="Q26" s="545"/>
      <c r="R26" s="545"/>
      <c r="S26" s="545"/>
      <c r="T26" s="545"/>
      <c r="U26" s="546"/>
      <c r="V26" s="544" t="s">
        <v>3893</v>
      </c>
      <c r="W26" s="545"/>
      <c r="X26" s="545"/>
      <c r="Y26" s="545"/>
      <c r="Z26" s="545"/>
      <c r="AA26" s="545"/>
      <c r="AB26" s="545"/>
      <c r="AC26" s="546"/>
      <c r="AD26" s="544" t="s">
        <v>72</v>
      </c>
      <c r="AE26" s="546"/>
      <c r="AF26" s="544" t="s">
        <v>159</v>
      </c>
      <c r="AG26" s="546"/>
      <c r="AH26" s="544" t="s">
        <v>3894</v>
      </c>
      <c r="AI26" s="546"/>
      <c r="AJ26" s="216" t="s">
        <v>3895</v>
      </c>
      <c r="AK26" s="544" t="s">
        <v>76</v>
      </c>
      <c r="AL26" s="546"/>
      <c r="AM26" s="544" t="s">
        <v>77</v>
      </c>
      <c r="AN26" s="546"/>
      <c r="AO26" s="216" t="s">
        <v>239</v>
      </c>
      <c r="AP26" s="216" t="s">
        <v>3896</v>
      </c>
      <c r="AQ26" s="544" t="s">
        <v>3897</v>
      </c>
      <c r="AR26" s="546"/>
      <c r="AS26" s="216" t="s">
        <v>81</v>
      </c>
      <c r="AT26" s="216" t="s">
        <v>82</v>
      </c>
      <c r="AU26" s="216" t="s">
        <v>3898</v>
      </c>
      <c r="AV26" s="216" t="s">
        <v>3899</v>
      </c>
    </row>
    <row r="27" spans="1:48" ht="15.75" customHeight="1"/>
    <row r="28" spans="1:48" ht="15.75" customHeight="1"/>
    <row r="29" spans="1:48" ht="15.75" customHeight="1"/>
    <row r="30" spans="1:48" ht="15.75" customHeight="1"/>
    <row r="31" spans="1:48" ht="15.75" customHeight="1"/>
    <row r="32" spans="1:4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94">
    <mergeCell ref="AS17:AS19"/>
    <mergeCell ref="AT17:AT19"/>
    <mergeCell ref="AU17:AU19"/>
    <mergeCell ref="B17:E19"/>
    <mergeCell ref="F18:K18"/>
    <mergeCell ref="J19:K19"/>
    <mergeCell ref="AK17:AP17"/>
    <mergeCell ref="AP18:AP19"/>
    <mergeCell ref="AM18:AN19"/>
    <mergeCell ref="AO18:AO19"/>
    <mergeCell ref="AD18:AE19"/>
    <mergeCell ref="AF18:AG19"/>
    <mergeCell ref="Z19:AA19"/>
    <mergeCell ref="V19:W19"/>
    <mergeCell ref="L18:M19"/>
    <mergeCell ref="N18:O19"/>
    <mergeCell ref="AF26:AG26"/>
    <mergeCell ref="V18:AC18"/>
    <mergeCell ref="B16:E16"/>
    <mergeCell ref="B26:E26"/>
    <mergeCell ref="F26:K26"/>
    <mergeCell ref="L26:M26"/>
    <mergeCell ref="N26:O26"/>
    <mergeCell ref="A21:AV21"/>
    <mergeCell ref="A22:AV22"/>
    <mergeCell ref="AP23:AV23"/>
    <mergeCell ref="AH18:AI19"/>
    <mergeCell ref="A17:A20"/>
    <mergeCell ref="F17:AJ17"/>
    <mergeCell ref="AV17:AV19"/>
    <mergeCell ref="F19:G19"/>
    <mergeCell ref="H19:I19"/>
    <mergeCell ref="AQ17:AR19"/>
    <mergeCell ref="AM26:AN26"/>
    <mergeCell ref="AQ26:AR26"/>
    <mergeCell ref="AH26:AI26"/>
    <mergeCell ref="AK26:AL26"/>
    <mergeCell ref="AJ18:AJ19"/>
    <mergeCell ref="AK18:AL19"/>
    <mergeCell ref="A11:AV11"/>
    <mergeCell ref="A12:AV12"/>
    <mergeCell ref="A7:A10"/>
    <mergeCell ref="B7:E9"/>
    <mergeCell ref="F7:AJ7"/>
    <mergeCell ref="AF8:AG9"/>
    <mergeCell ref="AH8:AI9"/>
    <mergeCell ref="AJ8:AJ9"/>
    <mergeCell ref="AU7:AU9"/>
    <mergeCell ref="AV7:AV9"/>
    <mergeCell ref="AS7:AS9"/>
    <mergeCell ref="AT7:AT9"/>
    <mergeCell ref="AP8:AP9"/>
    <mergeCell ref="AK7:AP7"/>
    <mergeCell ref="AQ7:AR9"/>
    <mergeCell ref="AK8:AL9"/>
    <mergeCell ref="AO8:AO9"/>
    <mergeCell ref="AD8:AE9"/>
    <mergeCell ref="N8:O9"/>
    <mergeCell ref="P8:U8"/>
    <mergeCell ref="P9:Q9"/>
    <mergeCell ref="R9:S9"/>
    <mergeCell ref="T9:U9"/>
    <mergeCell ref="V8:AC8"/>
    <mergeCell ref="V9:W9"/>
    <mergeCell ref="X9:Y9"/>
    <mergeCell ref="AM8:AN9"/>
    <mergeCell ref="Z9:AA9"/>
    <mergeCell ref="AB9:AC9"/>
    <mergeCell ref="F16:K16"/>
    <mergeCell ref="L16:M16"/>
    <mergeCell ref="N16:O16"/>
    <mergeCell ref="P16:U16"/>
    <mergeCell ref="AP13:AV13"/>
    <mergeCell ref="AK16:AL16"/>
    <mergeCell ref="AQ16:AR16"/>
    <mergeCell ref="AM16:AN16"/>
    <mergeCell ref="AH16:AI16"/>
    <mergeCell ref="AF16:AG16"/>
    <mergeCell ref="P18:U18"/>
    <mergeCell ref="AD16:AE16"/>
    <mergeCell ref="P26:U26"/>
    <mergeCell ref="T19:U19"/>
    <mergeCell ref="AB19:AC19"/>
    <mergeCell ref="X19:Y19"/>
    <mergeCell ref="V16:AC16"/>
    <mergeCell ref="V26:AC26"/>
    <mergeCell ref="AD26:AE26"/>
    <mergeCell ref="P19:Q19"/>
    <mergeCell ref="R19:S19"/>
    <mergeCell ref="F8:K8"/>
    <mergeCell ref="L8:M9"/>
    <mergeCell ref="F9:G9"/>
    <mergeCell ref="H9:I9"/>
    <mergeCell ref="J9:K9"/>
  </mergeCells>
  <pageMargins left="0.7" right="0.7" top="0.75" bottom="0.75" header="0" footer="0"/>
  <pageSetup paperSize="9" scale="2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122"/>
  <sheetViews>
    <sheetView view="pageBreakPreview" topLeftCell="P1" zoomScale="60" zoomScaleNormal="40" workbookViewId="0">
      <selection activeCell="A47" sqref="A47:AV47"/>
    </sheetView>
  </sheetViews>
  <sheetFormatPr defaultColWidth="12.5703125" defaultRowHeight="15" customHeight="1"/>
  <cols>
    <col min="1" max="1" width="39.28515625" customWidth="1"/>
    <col min="2" max="6" width="12.570312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15.7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15.7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12.75">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57" customHeight="1">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35.25" customHeight="1">
      <c r="A11" s="476" t="s">
        <v>3900</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27.75" customHeight="1">
      <c r="A12" s="441" t="s">
        <v>3901</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36">
      <c r="A13" s="54" t="s">
        <v>46</v>
      </c>
      <c r="B13" s="49">
        <v>928</v>
      </c>
      <c r="C13" s="49">
        <v>346</v>
      </c>
      <c r="D13" s="49">
        <v>446</v>
      </c>
      <c r="E13" s="49">
        <v>136</v>
      </c>
      <c r="F13" s="49">
        <v>3</v>
      </c>
      <c r="G13" s="49">
        <v>0.32</v>
      </c>
      <c r="H13" s="49">
        <v>1</v>
      </c>
      <c r="I13" s="49">
        <v>0.11</v>
      </c>
      <c r="J13" s="49">
        <v>0</v>
      </c>
      <c r="K13" s="49">
        <v>0</v>
      </c>
      <c r="L13" s="49">
        <v>1</v>
      </c>
      <c r="M13" s="49">
        <v>0.11</v>
      </c>
      <c r="N13" s="49">
        <v>0</v>
      </c>
      <c r="O13" s="49">
        <v>0</v>
      </c>
      <c r="P13" s="49">
        <v>1</v>
      </c>
      <c r="Q13" s="49">
        <v>0.1</v>
      </c>
      <c r="R13" s="49">
        <v>0</v>
      </c>
      <c r="S13" s="49">
        <v>0</v>
      </c>
      <c r="T13" s="49">
        <v>0</v>
      </c>
      <c r="U13" s="49">
        <v>0</v>
      </c>
      <c r="V13" s="49">
        <v>111</v>
      </c>
      <c r="W13" s="49">
        <v>11.97</v>
      </c>
      <c r="X13" s="49">
        <v>53</v>
      </c>
      <c r="Y13" s="49">
        <v>5.08</v>
      </c>
      <c r="Z13" s="49">
        <v>8</v>
      </c>
      <c r="AA13" s="49">
        <v>0.87</v>
      </c>
      <c r="AB13" s="49">
        <v>99</v>
      </c>
      <c r="AC13" s="58">
        <v>10.67</v>
      </c>
      <c r="AD13" s="54">
        <v>222</v>
      </c>
      <c r="AE13" s="50">
        <v>23.93</v>
      </c>
      <c r="AF13" s="50">
        <v>876</v>
      </c>
      <c r="AG13" s="50">
        <v>94.4</v>
      </c>
      <c r="AH13" s="50">
        <v>928</v>
      </c>
      <c r="AI13" s="50">
        <v>100</v>
      </c>
      <c r="AJ13" s="49">
        <v>9</v>
      </c>
      <c r="AK13" s="49">
        <v>1</v>
      </c>
      <c r="AL13" s="49">
        <v>1</v>
      </c>
      <c r="AM13" s="49">
        <v>0</v>
      </c>
      <c r="AN13" s="49">
        <v>0</v>
      </c>
      <c r="AO13" s="49">
        <v>3</v>
      </c>
      <c r="AP13" s="504"/>
      <c r="AQ13" s="475"/>
      <c r="AR13" s="475"/>
      <c r="AS13" s="475"/>
      <c r="AT13" s="475"/>
      <c r="AU13" s="475"/>
      <c r="AV13" s="470"/>
    </row>
    <row r="14" spans="1:48" ht="54">
      <c r="A14" s="54" t="s">
        <v>48</v>
      </c>
      <c r="B14" s="49">
        <v>961</v>
      </c>
      <c r="C14" s="49">
        <v>351</v>
      </c>
      <c r="D14" s="49">
        <v>471</v>
      </c>
      <c r="E14" s="49">
        <v>139</v>
      </c>
      <c r="F14" s="50">
        <v>0</v>
      </c>
      <c r="G14" s="50">
        <v>0</v>
      </c>
      <c r="H14" s="49">
        <v>0</v>
      </c>
      <c r="I14" s="50">
        <v>0</v>
      </c>
      <c r="J14" s="49">
        <v>0</v>
      </c>
      <c r="K14" s="50">
        <v>0</v>
      </c>
      <c r="L14" s="49">
        <v>0</v>
      </c>
      <c r="M14" s="50">
        <v>0</v>
      </c>
      <c r="N14" s="49">
        <v>0</v>
      </c>
      <c r="O14" s="50">
        <v>0</v>
      </c>
      <c r="P14" s="49">
        <v>0</v>
      </c>
      <c r="Q14" s="50">
        <v>0</v>
      </c>
      <c r="R14" s="49">
        <v>0</v>
      </c>
      <c r="S14" s="50">
        <v>0</v>
      </c>
      <c r="T14" s="49">
        <v>0</v>
      </c>
      <c r="U14" s="50">
        <v>0</v>
      </c>
      <c r="V14" s="49">
        <v>832</v>
      </c>
      <c r="W14" s="50">
        <v>86.6</v>
      </c>
      <c r="X14" s="49">
        <v>68</v>
      </c>
      <c r="Y14" s="50">
        <v>7</v>
      </c>
      <c r="Z14" s="49">
        <v>21</v>
      </c>
      <c r="AA14" s="50">
        <v>2.1</v>
      </c>
      <c r="AB14" s="49">
        <v>136</v>
      </c>
      <c r="AC14" s="50">
        <v>14.1</v>
      </c>
      <c r="AD14" s="49">
        <v>722</v>
      </c>
      <c r="AE14" s="50">
        <v>75.099999999999994</v>
      </c>
      <c r="AF14" s="49">
        <v>961</v>
      </c>
      <c r="AG14" s="50">
        <v>100</v>
      </c>
      <c r="AH14" s="49">
        <v>289</v>
      </c>
      <c r="AI14" s="50">
        <v>30</v>
      </c>
      <c r="AJ14" s="49">
        <v>905</v>
      </c>
      <c r="AK14" s="49">
        <v>1</v>
      </c>
      <c r="AL14" s="49">
        <v>1</v>
      </c>
      <c r="AM14" s="49">
        <v>0</v>
      </c>
      <c r="AN14" s="49">
        <v>0</v>
      </c>
      <c r="AO14" s="49">
        <v>4</v>
      </c>
      <c r="AP14" s="49" t="s">
        <v>49</v>
      </c>
      <c r="AQ14" s="49">
        <v>1</v>
      </c>
      <c r="AR14" s="49">
        <v>22</v>
      </c>
      <c r="AS14" s="50">
        <v>1</v>
      </c>
      <c r="AT14" s="49" t="s">
        <v>49</v>
      </c>
      <c r="AU14" s="49" t="s">
        <v>49</v>
      </c>
      <c r="AV14" s="49" t="s">
        <v>49</v>
      </c>
    </row>
    <row r="15" spans="1:48" ht="45">
      <c r="A15" s="122" t="s">
        <v>51</v>
      </c>
      <c r="B15" s="52" t="s">
        <v>498</v>
      </c>
      <c r="C15" s="52" t="s">
        <v>52</v>
      </c>
      <c r="D15" s="52" t="s">
        <v>401</v>
      </c>
      <c r="E15" s="52" t="s">
        <v>53</v>
      </c>
      <c r="F15" s="52">
        <v>-3</v>
      </c>
      <c r="G15" s="52">
        <v>-0.32</v>
      </c>
      <c r="H15" s="52">
        <v>-1</v>
      </c>
      <c r="I15" s="52">
        <v>0</v>
      </c>
      <c r="J15" s="52">
        <v>0</v>
      </c>
      <c r="K15" s="52">
        <v>0</v>
      </c>
      <c r="L15" s="52">
        <v>-1</v>
      </c>
      <c r="M15" s="52">
        <v>0</v>
      </c>
      <c r="N15" s="52">
        <v>0</v>
      </c>
      <c r="O15" s="52">
        <v>0</v>
      </c>
      <c r="P15" s="52">
        <v>-1</v>
      </c>
      <c r="Q15" s="52">
        <v>-0.1</v>
      </c>
      <c r="R15" s="52">
        <v>0</v>
      </c>
      <c r="S15" s="52">
        <v>0</v>
      </c>
      <c r="T15" s="52">
        <v>0</v>
      </c>
      <c r="U15" s="52">
        <v>0</v>
      </c>
      <c r="V15" s="52" t="s">
        <v>3902</v>
      </c>
      <c r="W15" s="52" t="s">
        <v>3903</v>
      </c>
      <c r="X15" s="52" t="s">
        <v>92</v>
      </c>
      <c r="Y15" s="52" t="s">
        <v>3737</v>
      </c>
      <c r="Z15" s="52" t="s">
        <v>447</v>
      </c>
      <c r="AA15" s="52" t="s">
        <v>3904</v>
      </c>
      <c r="AB15" s="52" t="s">
        <v>117</v>
      </c>
      <c r="AC15" s="52" t="s">
        <v>3905</v>
      </c>
      <c r="AD15" s="52" t="s">
        <v>3906</v>
      </c>
      <c r="AE15" s="52" t="s">
        <v>3907</v>
      </c>
      <c r="AF15" s="52" t="s">
        <v>350</v>
      </c>
      <c r="AG15" s="52" t="s">
        <v>293</v>
      </c>
      <c r="AH15" s="52">
        <v>-639</v>
      </c>
      <c r="AI15" s="52">
        <v>-70</v>
      </c>
      <c r="AJ15" s="52" t="s">
        <v>3908</v>
      </c>
      <c r="AK15" s="52">
        <v>1</v>
      </c>
      <c r="AL15" s="52">
        <v>1</v>
      </c>
      <c r="AM15" s="52">
        <v>0</v>
      </c>
      <c r="AN15" s="52">
        <v>0</v>
      </c>
      <c r="AO15" s="52" t="s">
        <v>95</v>
      </c>
      <c r="AP15" s="52" t="s">
        <v>49</v>
      </c>
      <c r="AQ15" s="52">
        <v>1</v>
      </c>
      <c r="AR15" s="52">
        <v>22</v>
      </c>
      <c r="AS15" s="52">
        <v>1</v>
      </c>
      <c r="AT15" s="52">
        <v>1</v>
      </c>
      <c r="AU15" s="52">
        <v>1</v>
      </c>
      <c r="AV15" s="52">
        <v>1</v>
      </c>
    </row>
    <row r="16" spans="1:48" ht="324">
      <c r="A16" s="54" t="s">
        <v>65</v>
      </c>
      <c r="B16" s="463" t="s">
        <v>3909</v>
      </c>
      <c r="C16" s="464"/>
      <c r="D16" s="464"/>
      <c r="E16" s="462"/>
      <c r="F16" s="463" t="s">
        <v>3910</v>
      </c>
      <c r="G16" s="464"/>
      <c r="H16" s="464"/>
      <c r="I16" s="464"/>
      <c r="J16" s="464"/>
      <c r="K16" s="462"/>
      <c r="L16" s="463" t="s">
        <v>3911</v>
      </c>
      <c r="M16" s="462"/>
      <c r="N16" s="463" t="s">
        <v>3912</v>
      </c>
      <c r="O16" s="462"/>
      <c r="P16" s="463" t="s">
        <v>3913</v>
      </c>
      <c r="Q16" s="464"/>
      <c r="R16" s="464"/>
      <c r="S16" s="464"/>
      <c r="T16" s="464"/>
      <c r="U16" s="462"/>
      <c r="V16" s="463" t="s">
        <v>3914</v>
      </c>
      <c r="W16" s="464"/>
      <c r="X16" s="464"/>
      <c r="Y16" s="464"/>
      <c r="Z16" s="464"/>
      <c r="AA16" s="464"/>
      <c r="AB16" s="464"/>
      <c r="AC16" s="462"/>
      <c r="AD16" s="463" t="s">
        <v>72</v>
      </c>
      <c r="AE16" s="462"/>
      <c r="AF16" s="463" t="s">
        <v>73</v>
      </c>
      <c r="AG16" s="462"/>
      <c r="AH16" s="463" t="s">
        <v>3915</v>
      </c>
      <c r="AI16" s="462"/>
      <c r="AJ16" s="50" t="s">
        <v>3916</v>
      </c>
      <c r="AK16" s="463" t="s">
        <v>103</v>
      </c>
      <c r="AL16" s="462"/>
      <c r="AM16" s="463" t="s">
        <v>77</v>
      </c>
      <c r="AN16" s="462"/>
      <c r="AO16" s="50" t="s">
        <v>78</v>
      </c>
      <c r="AP16" s="50" t="s">
        <v>3917</v>
      </c>
      <c r="AQ16" s="463" t="s">
        <v>3918</v>
      </c>
      <c r="AR16" s="462"/>
      <c r="AS16" s="50" t="s">
        <v>81</v>
      </c>
      <c r="AT16" s="50" t="s">
        <v>82</v>
      </c>
      <c r="AU16" s="50" t="s">
        <v>1827</v>
      </c>
      <c r="AV16" s="50" t="s">
        <v>203</v>
      </c>
    </row>
    <row r="17" spans="1:48" ht="35.25" customHeight="1">
      <c r="A17" s="441" t="s">
        <v>3919</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2"/>
    </row>
    <row r="18" spans="1:48" ht="36">
      <c r="A18" s="54" t="s">
        <v>46</v>
      </c>
      <c r="B18" s="49">
        <v>1088</v>
      </c>
      <c r="C18" s="49">
        <v>526</v>
      </c>
      <c r="D18" s="49">
        <v>505</v>
      </c>
      <c r="E18" s="49">
        <v>57</v>
      </c>
      <c r="F18" s="49">
        <v>5</v>
      </c>
      <c r="G18" s="49">
        <v>0.45</v>
      </c>
      <c r="H18" s="49">
        <v>4</v>
      </c>
      <c r="I18" s="49" t="s">
        <v>3920</v>
      </c>
      <c r="J18" s="49">
        <v>0</v>
      </c>
      <c r="K18" s="49">
        <v>0</v>
      </c>
      <c r="L18" s="49">
        <v>4</v>
      </c>
      <c r="M18" s="49">
        <v>0.37</v>
      </c>
      <c r="N18" s="49">
        <v>1</v>
      </c>
      <c r="O18" s="49">
        <v>0.09</v>
      </c>
      <c r="P18" s="49">
        <v>0</v>
      </c>
      <c r="Q18" s="49">
        <v>0</v>
      </c>
      <c r="R18" s="49">
        <v>0</v>
      </c>
      <c r="S18" s="49">
        <v>0</v>
      </c>
      <c r="T18" s="49">
        <v>0</v>
      </c>
      <c r="U18" s="49">
        <v>0</v>
      </c>
      <c r="V18" s="49">
        <v>4</v>
      </c>
      <c r="W18" s="49">
        <v>0.37</v>
      </c>
      <c r="X18" s="49">
        <v>19</v>
      </c>
      <c r="Y18" s="49">
        <v>1.7</v>
      </c>
      <c r="Z18" s="49">
        <v>4</v>
      </c>
      <c r="AA18" s="49">
        <v>0.37</v>
      </c>
      <c r="AB18" s="49">
        <v>274</v>
      </c>
      <c r="AC18" s="58">
        <v>25.1</v>
      </c>
      <c r="AD18" s="54">
        <v>688</v>
      </c>
      <c r="AE18" s="50">
        <v>63.2</v>
      </c>
      <c r="AF18" s="50">
        <v>1088</v>
      </c>
      <c r="AG18" s="50">
        <v>100</v>
      </c>
      <c r="AH18" s="50">
        <v>1088</v>
      </c>
      <c r="AI18" s="50">
        <v>100</v>
      </c>
      <c r="AJ18" s="49">
        <v>4</v>
      </c>
      <c r="AK18" s="49">
        <v>2</v>
      </c>
      <c r="AL18" s="49">
        <v>2</v>
      </c>
      <c r="AM18" s="49">
        <v>0</v>
      </c>
      <c r="AN18" s="49">
        <v>0</v>
      </c>
      <c r="AO18" s="49">
        <v>7</v>
      </c>
      <c r="AP18" s="504"/>
      <c r="AQ18" s="475"/>
      <c r="AR18" s="475"/>
      <c r="AS18" s="475"/>
      <c r="AT18" s="475"/>
      <c r="AU18" s="475"/>
      <c r="AV18" s="470"/>
    </row>
    <row r="19" spans="1:48" ht="54">
      <c r="A19" s="54" t="s">
        <v>48</v>
      </c>
      <c r="B19" s="49">
        <v>1123</v>
      </c>
      <c r="C19" s="49">
        <v>535</v>
      </c>
      <c r="D19" s="49">
        <v>535</v>
      </c>
      <c r="E19" s="49">
        <v>53</v>
      </c>
      <c r="F19" s="50">
        <v>4</v>
      </c>
      <c r="G19" s="50">
        <v>0.4</v>
      </c>
      <c r="H19" s="49">
        <v>2</v>
      </c>
      <c r="I19" s="50">
        <v>0.2</v>
      </c>
      <c r="J19" s="49">
        <v>0</v>
      </c>
      <c r="K19" s="50">
        <v>0</v>
      </c>
      <c r="L19" s="49">
        <v>0</v>
      </c>
      <c r="M19" s="50">
        <v>0</v>
      </c>
      <c r="N19" s="49">
        <v>0</v>
      </c>
      <c r="O19" s="50">
        <v>0</v>
      </c>
      <c r="P19" s="49">
        <v>0</v>
      </c>
      <c r="Q19" s="50">
        <v>0</v>
      </c>
      <c r="R19" s="49">
        <v>0</v>
      </c>
      <c r="S19" s="50">
        <v>0</v>
      </c>
      <c r="T19" s="49">
        <v>0</v>
      </c>
      <c r="U19" s="50">
        <v>0</v>
      </c>
      <c r="V19" s="49">
        <v>15</v>
      </c>
      <c r="W19" s="50">
        <v>1.4</v>
      </c>
      <c r="X19" s="49">
        <v>34</v>
      </c>
      <c r="Y19" s="50">
        <v>3.1</v>
      </c>
      <c r="Z19" s="49">
        <v>0</v>
      </c>
      <c r="AA19" s="50">
        <v>0</v>
      </c>
      <c r="AB19" s="49">
        <v>639</v>
      </c>
      <c r="AC19" s="50">
        <v>57</v>
      </c>
      <c r="AD19" s="49">
        <v>712</v>
      </c>
      <c r="AE19" s="50">
        <v>63.5</v>
      </c>
      <c r="AF19" s="49">
        <v>1123</v>
      </c>
      <c r="AG19" s="50">
        <v>100</v>
      </c>
      <c r="AH19" s="49">
        <v>1123</v>
      </c>
      <c r="AI19" s="50">
        <v>100</v>
      </c>
      <c r="AJ19" s="49">
        <v>6</v>
      </c>
      <c r="AK19" s="49">
        <v>1</v>
      </c>
      <c r="AL19" s="49">
        <v>1</v>
      </c>
      <c r="AM19" s="49">
        <v>0</v>
      </c>
      <c r="AN19" s="49">
        <v>0</v>
      </c>
      <c r="AO19" s="49">
        <v>8</v>
      </c>
      <c r="AP19" s="49" t="s">
        <v>49</v>
      </c>
      <c r="AQ19" s="49">
        <v>0</v>
      </c>
      <c r="AR19" s="49">
        <v>0</v>
      </c>
      <c r="AS19" s="50">
        <v>1</v>
      </c>
      <c r="AT19" s="49" t="s">
        <v>49</v>
      </c>
      <c r="AU19" s="49" t="s">
        <v>50</v>
      </c>
      <c r="AV19" s="49" t="s">
        <v>49</v>
      </c>
    </row>
    <row r="20" spans="1:48" ht="45">
      <c r="A20" s="122" t="s">
        <v>51</v>
      </c>
      <c r="B20" s="52" t="s">
        <v>863</v>
      </c>
      <c r="C20" s="52" t="s">
        <v>91</v>
      </c>
      <c r="D20" s="52" t="s">
        <v>187</v>
      </c>
      <c r="E20" s="52" t="s">
        <v>89</v>
      </c>
      <c r="F20" s="52">
        <v>-1</v>
      </c>
      <c r="G20" s="52">
        <v>-0.05</v>
      </c>
      <c r="H20" s="52">
        <v>-2</v>
      </c>
      <c r="I20" s="52" t="s">
        <v>2974</v>
      </c>
      <c r="J20" s="52">
        <v>0</v>
      </c>
      <c r="K20" s="52">
        <v>0</v>
      </c>
      <c r="L20" s="52">
        <v>-4</v>
      </c>
      <c r="M20" s="52">
        <v>0</v>
      </c>
      <c r="N20" s="52">
        <v>-1</v>
      </c>
      <c r="O20" s="52">
        <v>0</v>
      </c>
      <c r="P20" s="52">
        <v>0</v>
      </c>
      <c r="Q20" s="52">
        <v>0</v>
      </c>
      <c r="R20" s="52">
        <v>0</v>
      </c>
      <c r="S20" s="52">
        <v>0</v>
      </c>
      <c r="T20" s="52">
        <v>0</v>
      </c>
      <c r="U20" s="52">
        <v>0</v>
      </c>
      <c r="V20" s="52" t="s">
        <v>140</v>
      </c>
      <c r="W20" s="52" t="s">
        <v>3921</v>
      </c>
      <c r="X20" s="52" t="s">
        <v>92</v>
      </c>
      <c r="Y20" s="52" t="s">
        <v>398</v>
      </c>
      <c r="Z20" s="52">
        <v>-4</v>
      </c>
      <c r="AA20" s="52">
        <v>-0.37</v>
      </c>
      <c r="AB20" s="52" t="s">
        <v>3922</v>
      </c>
      <c r="AC20" s="52">
        <v>31.9</v>
      </c>
      <c r="AD20" s="52" t="s">
        <v>109</v>
      </c>
      <c r="AE20" s="52" t="s">
        <v>54</v>
      </c>
      <c r="AF20" s="52" t="s">
        <v>863</v>
      </c>
      <c r="AG20" s="52">
        <v>0</v>
      </c>
      <c r="AH20" s="52" t="s">
        <v>863</v>
      </c>
      <c r="AI20" s="52">
        <v>0</v>
      </c>
      <c r="AJ20" s="52" t="s">
        <v>88</v>
      </c>
      <c r="AK20" s="52">
        <v>-1</v>
      </c>
      <c r="AL20" s="52">
        <v>-1</v>
      </c>
      <c r="AM20" s="52">
        <v>0</v>
      </c>
      <c r="AN20" s="52">
        <v>0</v>
      </c>
      <c r="AO20" s="52" t="s">
        <v>95</v>
      </c>
      <c r="AP20" s="52" t="s">
        <v>49</v>
      </c>
      <c r="AQ20" s="52">
        <v>0</v>
      </c>
      <c r="AR20" s="52">
        <v>0</v>
      </c>
      <c r="AS20" s="52">
        <v>1</v>
      </c>
      <c r="AT20" s="52" t="s">
        <v>49</v>
      </c>
      <c r="AU20" s="52" t="s">
        <v>50</v>
      </c>
      <c r="AV20" s="52" t="s">
        <v>49</v>
      </c>
    </row>
    <row r="21" spans="1:48" ht="324">
      <c r="A21" s="54" t="s">
        <v>65</v>
      </c>
      <c r="B21" s="463" t="s">
        <v>3923</v>
      </c>
      <c r="C21" s="464"/>
      <c r="D21" s="464"/>
      <c r="E21" s="462"/>
      <c r="F21" s="463" t="s">
        <v>3924</v>
      </c>
      <c r="G21" s="464"/>
      <c r="H21" s="464"/>
      <c r="I21" s="464"/>
      <c r="J21" s="464"/>
      <c r="K21" s="462"/>
      <c r="L21" s="463" t="s">
        <v>3925</v>
      </c>
      <c r="M21" s="462"/>
      <c r="N21" s="463" t="s">
        <v>3926</v>
      </c>
      <c r="O21" s="462"/>
      <c r="P21" s="463" t="s">
        <v>3927</v>
      </c>
      <c r="Q21" s="464"/>
      <c r="R21" s="464"/>
      <c r="S21" s="464"/>
      <c r="T21" s="464"/>
      <c r="U21" s="462"/>
      <c r="V21" s="463" t="s">
        <v>3928</v>
      </c>
      <c r="W21" s="464"/>
      <c r="X21" s="464"/>
      <c r="Y21" s="464"/>
      <c r="Z21" s="464"/>
      <c r="AA21" s="464"/>
      <c r="AB21" s="464"/>
      <c r="AC21" s="462"/>
      <c r="AD21" s="463" t="s">
        <v>72</v>
      </c>
      <c r="AE21" s="462"/>
      <c r="AF21" s="463" t="s">
        <v>73</v>
      </c>
      <c r="AG21" s="462"/>
      <c r="AH21" s="463" t="s">
        <v>3929</v>
      </c>
      <c r="AI21" s="462"/>
      <c r="AJ21" s="50" t="s">
        <v>3930</v>
      </c>
      <c r="AK21" s="463" t="s">
        <v>3931</v>
      </c>
      <c r="AL21" s="462"/>
      <c r="AM21" s="463" t="s">
        <v>77</v>
      </c>
      <c r="AN21" s="462"/>
      <c r="AO21" s="50" t="s">
        <v>78</v>
      </c>
      <c r="AP21" s="50" t="s">
        <v>3932</v>
      </c>
      <c r="AQ21" s="463" t="s">
        <v>3933</v>
      </c>
      <c r="AR21" s="462"/>
      <c r="AS21" s="50" t="s">
        <v>81</v>
      </c>
      <c r="AT21" s="50" t="s">
        <v>82</v>
      </c>
      <c r="AU21" s="50" t="s">
        <v>131</v>
      </c>
      <c r="AV21" s="50" t="s">
        <v>203</v>
      </c>
    </row>
    <row r="22" spans="1:48" ht="35.25" customHeight="1">
      <c r="A22" s="441" t="s">
        <v>3934</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2"/>
    </row>
    <row r="23" spans="1:48" ht="36">
      <c r="A23" s="54" t="s">
        <v>46</v>
      </c>
      <c r="B23" s="49">
        <v>1192</v>
      </c>
      <c r="C23" s="49">
        <v>438</v>
      </c>
      <c r="D23" s="49">
        <v>584</v>
      </c>
      <c r="E23" s="49">
        <v>170</v>
      </c>
      <c r="F23" s="49">
        <v>1</v>
      </c>
      <c r="G23" s="49">
        <v>0.09</v>
      </c>
      <c r="H23" s="49">
        <v>0</v>
      </c>
      <c r="I23" s="49">
        <v>0</v>
      </c>
      <c r="J23" s="49">
        <v>1</v>
      </c>
      <c r="K23" s="49">
        <v>0.09</v>
      </c>
      <c r="L23" s="49">
        <v>0</v>
      </c>
      <c r="M23" s="49">
        <v>0</v>
      </c>
      <c r="N23" s="49">
        <v>2</v>
      </c>
      <c r="O23" s="49">
        <v>0.2</v>
      </c>
      <c r="P23" s="49">
        <v>0</v>
      </c>
      <c r="Q23" s="49">
        <v>0</v>
      </c>
      <c r="R23" s="49">
        <v>0</v>
      </c>
      <c r="S23" s="49">
        <v>0</v>
      </c>
      <c r="T23" s="49">
        <v>0</v>
      </c>
      <c r="U23" s="49">
        <v>0</v>
      </c>
      <c r="V23" s="49">
        <v>18</v>
      </c>
      <c r="W23" s="49">
        <v>1.5</v>
      </c>
      <c r="X23" s="49">
        <v>24</v>
      </c>
      <c r="Y23" s="49">
        <v>2</v>
      </c>
      <c r="Z23" s="49">
        <v>32</v>
      </c>
      <c r="AA23" s="49">
        <v>2.6</v>
      </c>
      <c r="AB23" s="49">
        <v>48</v>
      </c>
      <c r="AC23" s="58">
        <v>4</v>
      </c>
      <c r="AD23" s="54">
        <v>782</v>
      </c>
      <c r="AE23" s="50">
        <v>66</v>
      </c>
      <c r="AF23" s="50">
        <v>1103</v>
      </c>
      <c r="AG23" s="50">
        <v>98</v>
      </c>
      <c r="AH23" s="50">
        <v>1192</v>
      </c>
      <c r="AI23" s="50">
        <v>100</v>
      </c>
      <c r="AJ23" s="49">
        <v>3</v>
      </c>
      <c r="AK23" s="49">
        <v>1</v>
      </c>
      <c r="AL23" s="49">
        <v>1</v>
      </c>
      <c r="AM23" s="49">
        <v>0</v>
      </c>
      <c r="AN23" s="49">
        <v>0</v>
      </c>
      <c r="AO23" s="49">
        <v>14</v>
      </c>
      <c r="AP23" s="504"/>
      <c r="AQ23" s="475"/>
      <c r="AR23" s="475"/>
      <c r="AS23" s="475"/>
      <c r="AT23" s="475"/>
      <c r="AU23" s="475"/>
      <c r="AV23" s="470"/>
    </row>
    <row r="24" spans="1:48" ht="54">
      <c r="A24" s="54" t="s">
        <v>48</v>
      </c>
      <c r="B24" s="49">
        <v>961</v>
      </c>
      <c r="C24" s="49">
        <v>351</v>
      </c>
      <c r="D24" s="49">
        <v>471</v>
      </c>
      <c r="E24" s="49">
        <v>139</v>
      </c>
      <c r="F24" s="50">
        <v>0</v>
      </c>
      <c r="G24" s="50">
        <v>0</v>
      </c>
      <c r="H24" s="49">
        <v>0</v>
      </c>
      <c r="I24" s="50">
        <v>0</v>
      </c>
      <c r="J24" s="49">
        <v>0</v>
      </c>
      <c r="K24" s="50">
        <v>0</v>
      </c>
      <c r="L24" s="49">
        <v>0</v>
      </c>
      <c r="M24" s="50">
        <v>0</v>
      </c>
      <c r="N24" s="49">
        <v>0</v>
      </c>
      <c r="O24" s="50">
        <v>0</v>
      </c>
      <c r="P24" s="49">
        <v>0</v>
      </c>
      <c r="Q24" s="50">
        <v>0</v>
      </c>
      <c r="R24" s="49">
        <v>0</v>
      </c>
      <c r="S24" s="50">
        <v>0</v>
      </c>
      <c r="T24" s="49">
        <v>0</v>
      </c>
      <c r="U24" s="50">
        <v>0</v>
      </c>
      <c r="V24" s="49">
        <v>832</v>
      </c>
      <c r="W24" s="50">
        <v>86.6</v>
      </c>
      <c r="X24" s="49">
        <v>68</v>
      </c>
      <c r="Y24" s="50">
        <v>7</v>
      </c>
      <c r="Z24" s="49">
        <v>21</v>
      </c>
      <c r="AA24" s="50">
        <v>2.1</v>
      </c>
      <c r="AB24" s="49">
        <v>136</v>
      </c>
      <c r="AC24" s="50">
        <v>14.1</v>
      </c>
      <c r="AD24" s="49">
        <v>722</v>
      </c>
      <c r="AE24" s="50">
        <v>75.099999999999994</v>
      </c>
      <c r="AF24" s="49">
        <v>961</v>
      </c>
      <c r="AG24" s="50">
        <v>100</v>
      </c>
      <c r="AH24" s="49">
        <v>289</v>
      </c>
      <c r="AI24" s="50">
        <v>30</v>
      </c>
      <c r="AJ24" s="49">
        <v>905</v>
      </c>
      <c r="AK24" s="49">
        <v>1</v>
      </c>
      <c r="AL24" s="49">
        <v>1</v>
      </c>
      <c r="AM24" s="49">
        <v>0</v>
      </c>
      <c r="AN24" s="49">
        <v>0</v>
      </c>
      <c r="AO24" s="49">
        <v>4</v>
      </c>
      <c r="AP24" s="49" t="s">
        <v>49</v>
      </c>
      <c r="AQ24" s="49" t="s">
        <v>50</v>
      </c>
      <c r="AR24" s="49">
        <v>0</v>
      </c>
      <c r="AS24" s="50">
        <v>1</v>
      </c>
      <c r="AT24" s="49" t="s">
        <v>49</v>
      </c>
      <c r="AU24" s="49" t="s">
        <v>49</v>
      </c>
      <c r="AV24" s="49" t="s">
        <v>49</v>
      </c>
    </row>
    <row r="25" spans="1:48" ht="45">
      <c r="A25" s="122" t="s">
        <v>51</v>
      </c>
      <c r="B25" s="52">
        <v>-231</v>
      </c>
      <c r="C25" s="52">
        <v>-87</v>
      </c>
      <c r="D25" s="52">
        <v>-113</v>
      </c>
      <c r="E25" s="52">
        <v>-31</v>
      </c>
      <c r="F25" s="52">
        <v>-1</v>
      </c>
      <c r="G25" s="52">
        <v>-0.09</v>
      </c>
      <c r="H25" s="52">
        <v>0</v>
      </c>
      <c r="I25" s="52">
        <v>0</v>
      </c>
      <c r="J25" s="52">
        <v>-1</v>
      </c>
      <c r="K25" s="52">
        <v>-0.1</v>
      </c>
      <c r="L25" s="52">
        <v>0</v>
      </c>
      <c r="M25" s="52">
        <v>0</v>
      </c>
      <c r="N25" s="52">
        <v>-2</v>
      </c>
      <c r="O25" s="52">
        <v>0</v>
      </c>
      <c r="P25" s="52">
        <v>0</v>
      </c>
      <c r="Q25" s="52">
        <v>0</v>
      </c>
      <c r="R25" s="52">
        <v>0</v>
      </c>
      <c r="S25" s="52">
        <v>0</v>
      </c>
      <c r="T25" s="52">
        <v>0</v>
      </c>
      <c r="U25" s="52">
        <v>0</v>
      </c>
      <c r="V25" s="52" t="s">
        <v>3935</v>
      </c>
      <c r="W25" s="52" t="s">
        <v>3936</v>
      </c>
      <c r="X25" s="52" t="s">
        <v>1832</v>
      </c>
      <c r="Y25" s="52" t="s">
        <v>52</v>
      </c>
      <c r="Z25" s="52">
        <v>-11</v>
      </c>
      <c r="AA25" s="52">
        <v>-0.5</v>
      </c>
      <c r="AB25" s="52" t="s">
        <v>403</v>
      </c>
      <c r="AC25" s="52" t="s">
        <v>3937</v>
      </c>
      <c r="AD25" s="52">
        <v>-60</v>
      </c>
      <c r="AE25" s="52" t="s">
        <v>3938</v>
      </c>
      <c r="AF25" s="52">
        <v>-142</v>
      </c>
      <c r="AG25" s="52">
        <v>-2</v>
      </c>
      <c r="AH25" s="52">
        <v>-903</v>
      </c>
      <c r="AI25" s="52">
        <v>-70</v>
      </c>
      <c r="AJ25" s="52" t="s">
        <v>3939</v>
      </c>
      <c r="AK25" s="52">
        <v>1</v>
      </c>
      <c r="AL25" s="52">
        <v>1</v>
      </c>
      <c r="AM25" s="52">
        <v>0</v>
      </c>
      <c r="AN25" s="52">
        <v>0</v>
      </c>
      <c r="AO25" s="52">
        <v>-10</v>
      </c>
      <c r="AP25" s="52" t="s">
        <v>49</v>
      </c>
      <c r="AQ25" s="52" t="s">
        <v>50</v>
      </c>
      <c r="AR25" s="52">
        <v>0</v>
      </c>
      <c r="AS25" s="52">
        <v>1</v>
      </c>
      <c r="AT25" s="52" t="s">
        <v>49</v>
      </c>
      <c r="AU25" s="52" t="s">
        <v>49</v>
      </c>
      <c r="AV25" s="52" t="s">
        <v>49</v>
      </c>
    </row>
    <row r="26" spans="1:48" ht="306">
      <c r="A26" s="54" t="s">
        <v>65</v>
      </c>
      <c r="B26" s="463" t="s">
        <v>3940</v>
      </c>
      <c r="C26" s="464"/>
      <c r="D26" s="464"/>
      <c r="E26" s="462"/>
      <c r="F26" s="463" t="s">
        <v>3941</v>
      </c>
      <c r="G26" s="464"/>
      <c r="H26" s="464"/>
      <c r="I26" s="464"/>
      <c r="J26" s="464"/>
      <c r="K26" s="462"/>
      <c r="L26" s="463" t="s">
        <v>3942</v>
      </c>
      <c r="M26" s="462"/>
      <c r="N26" s="463" t="s">
        <v>3943</v>
      </c>
      <c r="O26" s="462"/>
      <c r="P26" s="463" t="s">
        <v>3944</v>
      </c>
      <c r="Q26" s="464"/>
      <c r="R26" s="464"/>
      <c r="S26" s="464"/>
      <c r="T26" s="464"/>
      <c r="U26" s="462"/>
      <c r="V26" s="463" t="s">
        <v>3945</v>
      </c>
      <c r="W26" s="464"/>
      <c r="X26" s="464"/>
      <c r="Y26" s="464"/>
      <c r="Z26" s="464"/>
      <c r="AA26" s="464"/>
      <c r="AB26" s="464"/>
      <c r="AC26" s="462"/>
      <c r="AD26" s="463" t="s">
        <v>3946</v>
      </c>
      <c r="AE26" s="462"/>
      <c r="AF26" s="463" t="s">
        <v>3947</v>
      </c>
      <c r="AG26" s="462"/>
      <c r="AH26" s="463" t="s">
        <v>3948</v>
      </c>
      <c r="AI26" s="462"/>
      <c r="AJ26" s="50" t="s">
        <v>3949</v>
      </c>
      <c r="AK26" s="463" t="s">
        <v>103</v>
      </c>
      <c r="AL26" s="462"/>
      <c r="AM26" s="463" t="s">
        <v>77</v>
      </c>
      <c r="AN26" s="462"/>
      <c r="AO26" s="50" t="s">
        <v>3950</v>
      </c>
      <c r="AP26" s="50" t="s">
        <v>3951</v>
      </c>
      <c r="AQ26" s="463" t="s">
        <v>3952</v>
      </c>
      <c r="AR26" s="462"/>
      <c r="AS26" s="50" t="s">
        <v>81</v>
      </c>
      <c r="AT26" s="50" t="s">
        <v>82</v>
      </c>
      <c r="AU26" s="50" t="s">
        <v>3953</v>
      </c>
      <c r="AV26" s="50" t="s">
        <v>203</v>
      </c>
    </row>
    <row r="27" spans="1:48" ht="18">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row>
    <row r="28" spans="1:48" ht="37.5" customHeight="1">
      <c r="A28" s="441" t="s">
        <v>3954</v>
      </c>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2"/>
    </row>
    <row r="29" spans="1:48" ht="36">
      <c r="A29" s="54" t="s">
        <v>46</v>
      </c>
      <c r="B29" s="49">
        <v>1324</v>
      </c>
      <c r="C29" s="49">
        <v>538</v>
      </c>
      <c r="D29" s="49">
        <v>664</v>
      </c>
      <c r="E29" s="49">
        <v>122</v>
      </c>
      <c r="F29" s="49">
        <v>6</v>
      </c>
      <c r="G29" s="49">
        <v>0.45</v>
      </c>
      <c r="H29" s="49">
        <v>0</v>
      </c>
      <c r="I29" s="49">
        <v>0</v>
      </c>
      <c r="J29" s="49">
        <v>0</v>
      </c>
      <c r="K29" s="49">
        <v>0</v>
      </c>
      <c r="L29" s="49">
        <v>3</v>
      </c>
      <c r="M29" s="49">
        <v>0.2</v>
      </c>
      <c r="N29" s="49">
        <v>0</v>
      </c>
      <c r="O29" s="49">
        <v>0</v>
      </c>
      <c r="P29" s="49">
        <v>1</v>
      </c>
      <c r="Q29" s="49">
        <v>0.1</v>
      </c>
      <c r="R29" s="49">
        <v>1</v>
      </c>
      <c r="S29" s="49">
        <v>0.1</v>
      </c>
      <c r="T29" s="49">
        <v>0</v>
      </c>
      <c r="U29" s="49">
        <v>0</v>
      </c>
      <c r="V29" s="49">
        <v>30</v>
      </c>
      <c r="W29" s="49">
        <v>2.2999999999999998</v>
      </c>
      <c r="X29" s="49">
        <v>335</v>
      </c>
      <c r="Y29" s="49">
        <v>25.3</v>
      </c>
      <c r="Z29" s="49">
        <v>14</v>
      </c>
      <c r="AA29" s="49">
        <v>1.06</v>
      </c>
      <c r="AB29" s="49">
        <v>29</v>
      </c>
      <c r="AC29" s="58">
        <v>29</v>
      </c>
      <c r="AD29" s="54">
        <v>641</v>
      </c>
      <c r="AE29" s="50">
        <v>48</v>
      </c>
      <c r="AF29" s="50">
        <v>1264</v>
      </c>
      <c r="AG29" s="50">
        <v>95</v>
      </c>
      <c r="AH29" s="50">
        <v>1324</v>
      </c>
      <c r="AI29" s="50">
        <v>100</v>
      </c>
      <c r="AJ29" s="49">
        <v>4</v>
      </c>
      <c r="AK29" s="49">
        <v>1</v>
      </c>
      <c r="AL29" s="49">
        <v>1</v>
      </c>
      <c r="AM29" s="49">
        <v>0</v>
      </c>
      <c r="AN29" s="49">
        <v>0</v>
      </c>
      <c r="AO29" s="49">
        <v>14</v>
      </c>
      <c r="AP29" s="504"/>
      <c r="AQ29" s="475"/>
      <c r="AR29" s="475"/>
      <c r="AS29" s="475"/>
      <c r="AT29" s="475"/>
      <c r="AU29" s="475"/>
      <c r="AV29" s="470"/>
    </row>
    <row r="30" spans="1:48" ht="54">
      <c r="A30" s="54" t="s">
        <v>48</v>
      </c>
      <c r="B30" s="49">
        <v>1305</v>
      </c>
      <c r="C30" s="49">
        <v>521</v>
      </c>
      <c r="D30" s="49">
        <v>675</v>
      </c>
      <c r="E30" s="49">
        <v>109</v>
      </c>
      <c r="F30" s="50">
        <v>3</v>
      </c>
      <c r="G30" s="50">
        <v>0.2</v>
      </c>
      <c r="H30" s="49">
        <v>1</v>
      </c>
      <c r="I30" s="50">
        <v>7.0000000000000007E-2</v>
      </c>
      <c r="J30" s="49">
        <v>0</v>
      </c>
      <c r="K30" s="50">
        <v>0</v>
      </c>
      <c r="L30" s="49">
        <v>0</v>
      </c>
      <c r="M30" s="50">
        <v>0</v>
      </c>
      <c r="N30" s="49">
        <v>0</v>
      </c>
      <c r="O30" s="50">
        <v>0</v>
      </c>
      <c r="P30" s="49">
        <v>1</v>
      </c>
      <c r="Q30" s="50">
        <v>0.1</v>
      </c>
      <c r="R30" s="49">
        <v>0</v>
      </c>
      <c r="S30" s="50">
        <v>0</v>
      </c>
      <c r="T30" s="49">
        <v>1</v>
      </c>
      <c r="U30" s="50">
        <v>0.1</v>
      </c>
      <c r="V30" s="49">
        <v>115</v>
      </c>
      <c r="W30" s="50">
        <v>8.8000000000000007</v>
      </c>
      <c r="X30" s="49">
        <v>300</v>
      </c>
      <c r="Y30" s="50">
        <v>23</v>
      </c>
      <c r="Z30" s="49">
        <v>18</v>
      </c>
      <c r="AA30" s="50">
        <v>1.4</v>
      </c>
      <c r="AB30" s="49">
        <v>28</v>
      </c>
      <c r="AC30" s="50">
        <v>2.1</v>
      </c>
      <c r="AD30" s="49">
        <v>865</v>
      </c>
      <c r="AE30" s="50">
        <v>66</v>
      </c>
      <c r="AF30" s="49">
        <v>1305</v>
      </c>
      <c r="AG30" s="50">
        <v>100</v>
      </c>
      <c r="AH30" s="49">
        <v>1305</v>
      </c>
      <c r="AI30" s="50">
        <v>100</v>
      </c>
      <c r="AJ30" s="49">
        <v>3</v>
      </c>
      <c r="AK30" s="49">
        <v>1</v>
      </c>
      <c r="AL30" s="49">
        <v>1</v>
      </c>
      <c r="AM30" s="49">
        <v>0</v>
      </c>
      <c r="AN30" s="49">
        <v>0</v>
      </c>
      <c r="AO30" s="49">
        <v>13</v>
      </c>
      <c r="AP30" s="49" t="s">
        <v>49</v>
      </c>
      <c r="AQ30" s="49">
        <v>1</v>
      </c>
      <c r="AR30" s="49">
        <v>19</v>
      </c>
      <c r="AS30" s="50">
        <v>1</v>
      </c>
      <c r="AT30" s="49" t="s">
        <v>50</v>
      </c>
      <c r="AU30" s="49" t="s">
        <v>50</v>
      </c>
      <c r="AV30" s="49" t="s">
        <v>49</v>
      </c>
    </row>
    <row r="31" spans="1:48" ht="45">
      <c r="A31" s="122" t="s">
        <v>51</v>
      </c>
      <c r="B31" s="52">
        <v>-19</v>
      </c>
      <c r="C31" s="52">
        <v>-17</v>
      </c>
      <c r="D31" s="52">
        <v>-11</v>
      </c>
      <c r="E31" s="52">
        <v>-13</v>
      </c>
      <c r="F31" s="52">
        <v>-3</v>
      </c>
      <c r="G31" s="52">
        <v>-0.25</v>
      </c>
      <c r="H31" s="52" t="s">
        <v>95</v>
      </c>
      <c r="I31" s="52" t="s">
        <v>3955</v>
      </c>
      <c r="J31" s="52">
        <v>0</v>
      </c>
      <c r="K31" s="52">
        <v>0</v>
      </c>
      <c r="L31" s="52">
        <v>-3</v>
      </c>
      <c r="M31" s="52">
        <v>0</v>
      </c>
      <c r="N31" s="52">
        <v>0</v>
      </c>
      <c r="O31" s="52">
        <v>0</v>
      </c>
      <c r="P31" s="52">
        <v>1</v>
      </c>
      <c r="Q31" s="52">
        <v>0.1</v>
      </c>
      <c r="R31" s="52">
        <v>-1</v>
      </c>
      <c r="S31" s="52">
        <v>-0.1</v>
      </c>
      <c r="T31" s="52" t="s">
        <v>95</v>
      </c>
      <c r="U31" s="52" t="s">
        <v>55</v>
      </c>
      <c r="V31" s="52" t="s">
        <v>350</v>
      </c>
      <c r="W31" s="52" t="s">
        <v>3956</v>
      </c>
      <c r="X31" s="52">
        <v>-35</v>
      </c>
      <c r="Y31" s="52">
        <v>-2.2999999999999998</v>
      </c>
      <c r="Z31" s="52" t="s">
        <v>89</v>
      </c>
      <c r="AA31" s="52" t="s">
        <v>3957</v>
      </c>
      <c r="AB31" s="52">
        <v>-1</v>
      </c>
      <c r="AC31" s="52">
        <v>-26.9</v>
      </c>
      <c r="AD31" s="52" t="s">
        <v>3958</v>
      </c>
      <c r="AE31" s="52" t="s">
        <v>62</v>
      </c>
      <c r="AF31" s="52" t="s">
        <v>743</v>
      </c>
      <c r="AG31" s="52" t="s">
        <v>52</v>
      </c>
      <c r="AH31" s="52">
        <v>-19</v>
      </c>
      <c r="AI31" s="52">
        <v>0</v>
      </c>
      <c r="AJ31" s="52">
        <v>-1</v>
      </c>
      <c r="AK31" s="52">
        <v>0</v>
      </c>
      <c r="AL31" s="52">
        <v>0</v>
      </c>
      <c r="AM31" s="52">
        <v>0</v>
      </c>
      <c r="AN31" s="52">
        <v>0</v>
      </c>
      <c r="AO31" s="52">
        <v>-1</v>
      </c>
      <c r="AP31" s="52" t="s">
        <v>49</v>
      </c>
      <c r="AQ31" s="52">
        <v>1</v>
      </c>
      <c r="AR31" s="52">
        <v>19</v>
      </c>
      <c r="AS31" s="52">
        <v>1</v>
      </c>
      <c r="AT31" s="52" t="s">
        <v>50</v>
      </c>
      <c r="AU31" s="52" t="s">
        <v>50</v>
      </c>
      <c r="AV31" s="52" t="s">
        <v>49</v>
      </c>
    </row>
    <row r="32" spans="1:48" ht="270">
      <c r="A32" s="54" t="s">
        <v>65</v>
      </c>
      <c r="B32" s="463" t="s">
        <v>3959</v>
      </c>
      <c r="C32" s="464"/>
      <c r="D32" s="464"/>
      <c r="E32" s="462"/>
      <c r="F32" s="463" t="s">
        <v>3960</v>
      </c>
      <c r="G32" s="464"/>
      <c r="H32" s="464"/>
      <c r="I32" s="464"/>
      <c r="J32" s="464"/>
      <c r="K32" s="462"/>
      <c r="L32" s="463" t="s">
        <v>3961</v>
      </c>
      <c r="M32" s="462"/>
      <c r="N32" s="463" t="s">
        <v>3962</v>
      </c>
      <c r="O32" s="462"/>
      <c r="P32" s="463" t="s">
        <v>3963</v>
      </c>
      <c r="Q32" s="464"/>
      <c r="R32" s="464"/>
      <c r="S32" s="464"/>
      <c r="T32" s="464"/>
      <c r="U32" s="462"/>
      <c r="V32" s="463" t="s">
        <v>3964</v>
      </c>
      <c r="W32" s="464"/>
      <c r="X32" s="464"/>
      <c r="Y32" s="464"/>
      <c r="Z32" s="464"/>
      <c r="AA32" s="464"/>
      <c r="AB32" s="464"/>
      <c r="AC32" s="462"/>
      <c r="AD32" s="463" t="s">
        <v>72</v>
      </c>
      <c r="AE32" s="462"/>
      <c r="AF32" s="463" t="s">
        <v>73</v>
      </c>
      <c r="AG32" s="462"/>
      <c r="AH32" s="463" t="s">
        <v>3965</v>
      </c>
      <c r="AI32" s="462"/>
      <c r="AJ32" s="50" t="s">
        <v>3966</v>
      </c>
      <c r="AK32" s="463" t="s">
        <v>237</v>
      </c>
      <c r="AL32" s="462"/>
      <c r="AM32" s="463" t="s">
        <v>77</v>
      </c>
      <c r="AN32" s="462"/>
      <c r="AO32" s="50" t="s">
        <v>3967</v>
      </c>
      <c r="AP32" s="50" t="s">
        <v>3968</v>
      </c>
      <c r="AQ32" s="463" t="s">
        <v>3969</v>
      </c>
      <c r="AR32" s="462"/>
      <c r="AS32" s="50" t="s">
        <v>81</v>
      </c>
      <c r="AT32" s="50" t="s">
        <v>130</v>
      </c>
      <c r="AU32" s="50" t="s">
        <v>131</v>
      </c>
      <c r="AV32" s="50" t="s">
        <v>203</v>
      </c>
    </row>
    <row r="33" spans="1:48" ht="18">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row>
    <row r="34" spans="1:48" ht="35.25" customHeight="1">
      <c r="A34" s="441" t="s">
        <v>3970</v>
      </c>
      <c r="B34" s="464"/>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2"/>
    </row>
    <row r="35" spans="1:48" ht="36">
      <c r="A35" s="54" t="s">
        <v>46</v>
      </c>
      <c r="B35" s="49">
        <v>1044</v>
      </c>
      <c r="C35" s="49">
        <v>362</v>
      </c>
      <c r="D35" s="49">
        <v>545</v>
      </c>
      <c r="E35" s="49">
        <v>137</v>
      </c>
      <c r="F35" s="49">
        <v>1</v>
      </c>
      <c r="G35" s="49">
        <v>0.1</v>
      </c>
      <c r="H35" s="49">
        <v>1</v>
      </c>
      <c r="I35" s="49">
        <v>0.1</v>
      </c>
      <c r="J35" s="49">
        <v>0</v>
      </c>
      <c r="K35" s="49">
        <v>0</v>
      </c>
      <c r="L35" s="49">
        <v>0</v>
      </c>
      <c r="M35" s="49">
        <v>0</v>
      </c>
      <c r="N35" s="49">
        <v>0</v>
      </c>
      <c r="O35" s="49">
        <v>0</v>
      </c>
      <c r="P35" s="49">
        <v>1</v>
      </c>
      <c r="Q35" s="49">
        <v>0.1</v>
      </c>
      <c r="R35" s="49">
        <v>0</v>
      </c>
      <c r="S35" s="49">
        <v>0</v>
      </c>
      <c r="T35" s="49">
        <v>0</v>
      </c>
      <c r="U35" s="49">
        <v>0</v>
      </c>
      <c r="V35" s="49">
        <v>9</v>
      </c>
      <c r="W35" s="49">
        <v>0.9</v>
      </c>
      <c r="X35" s="49">
        <v>112</v>
      </c>
      <c r="Y35" s="49">
        <v>11</v>
      </c>
      <c r="Z35" s="49">
        <v>22</v>
      </c>
      <c r="AA35" s="49">
        <v>21</v>
      </c>
      <c r="AB35" s="49">
        <v>169</v>
      </c>
      <c r="AC35" s="58">
        <v>16</v>
      </c>
      <c r="AD35" s="54">
        <v>579</v>
      </c>
      <c r="AE35" s="50">
        <v>55.5</v>
      </c>
      <c r="AF35" s="50">
        <v>1044</v>
      </c>
      <c r="AG35" s="50">
        <v>100</v>
      </c>
      <c r="AH35" s="50">
        <v>0</v>
      </c>
      <c r="AI35" s="50">
        <v>0</v>
      </c>
      <c r="AJ35" s="49">
        <v>0</v>
      </c>
      <c r="AK35" s="49">
        <v>0</v>
      </c>
      <c r="AL35" s="49">
        <v>0</v>
      </c>
      <c r="AM35" s="49">
        <v>0</v>
      </c>
      <c r="AN35" s="49">
        <v>0</v>
      </c>
      <c r="AO35" s="49">
        <v>5</v>
      </c>
      <c r="AP35" s="504"/>
      <c r="AQ35" s="475"/>
      <c r="AR35" s="475"/>
      <c r="AS35" s="475"/>
      <c r="AT35" s="475"/>
      <c r="AU35" s="475"/>
      <c r="AV35" s="470"/>
    </row>
    <row r="36" spans="1:48" ht="54">
      <c r="A36" s="54" t="s">
        <v>48</v>
      </c>
      <c r="B36" s="49">
        <v>1018</v>
      </c>
      <c r="C36" s="49">
        <v>343</v>
      </c>
      <c r="D36" s="49">
        <v>562</v>
      </c>
      <c r="E36" s="49">
        <v>113</v>
      </c>
      <c r="F36" s="50">
        <v>3</v>
      </c>
      <c r="G36" s="50">
        <v>0</v>
      </c>
      <c r="H36" s="49">
        <v>2</v>
      </c>
      <c r="I36" s="50">
        <v>0</v>
      </c>
      <c r="J36" s="49">
        <v>0</v>
      </c>
      <c r="K36" s="50">
        <v>0</v>
      </c>
      <c r="L36" s="49">
        <v>0</v>
      </c>
      <c r="M36" s="50">
        <v>0</v>
      </c>
      <c r="N36" s="49">
        <v>0</v>
      </c>
      <c r="O36" s="50">
        <v>0</v>
      </c>
      <c r="P36" s="49">
        <v>0</v>
      </c>
      <c r="Q36" s="50">
        <v>0</v>
      </c>
      <c r="R36" s="49">
        <v>0</v>
      </c>
      <c r="S36" s="50">
        <v>0</v>
      </c>
      <c r="T36" s="49">
        <v>0</v>
      </c>
      <c r="U36" s="50">
        <v>0</v>
      </c>
      <c r="V36" s="49">
        <v>21</v>
      </c>
      <c r="W36" s="50">
        <v>2</v>
      </c>
      <c r="X36" s="49">
        <v>113</v>
      </c>
      <c r="Y36" s="50">
        <v>11</v>
      </c>
      <c r="Z36" s="49">
        <v>52</v>
      </c>
      <c r="AA36" s="50">
        <v>5</v>
      </c>
      <c r="AB36" s="49">
        <v>202</v>
      </c>
      <c r="AC36" s="50">
        <v>20</v>
      </c>
      <c r="AD36" s="49">
        <v>787</v>
      </c>
      <c r="AE36" s="50">
        <v>77</v>
      </c>
      <c r="AF36" s="49">
        <v>1018</v>
      </c>
      <c r="AG36" s="50">
        <v>100</v>
      </c>
      <c r="AH36" s="49">
        <v>1018</v>
      </c>
      <c r="AI36" s="50">
        <v>100</v>
      </c>
      <c r="AJ36" s="49">
        <v>15</v>
      </c>
      <c r="AK36" s="49">
        <v>2</v>
      </c>
      <c r="AL36" s="49">
        <v>2</v>
      </c>
      <c r="AM36" s="49">
        <v>0</v>
      </c>
      <c r="AN36" s="49">
        <v>0</v>
      </c>
      <c r="AO36" s="49">
        <v>6</v>
      </c>
      <c r="AP36" s="49" t="s">
        <v>49</v>
      </c>
      <c r="AQ36" s="49">
        <v>0</v>
      </c>
      <c r="AR36" s="49">
        <v>0</v>
      </c>
      <c r="AS36" s="50">
        <v>1</v>
      </c>
      <c r="AT36" s="49" t="s">
        <v>50</v>
      </c>
      <c r="AU36" s="49" t="s">
        <v>50</v>
      </c>
      <c r="AV36" s="49" t="s">
        <v>49</v>
      </c>
    </row>
    <row r="37" spans="1:48" ht="45">
      <c r="A37" s="122" t="s">
        <v>51</v>
      </c>
      <c r="B37" s="52">
        <v>-26</v>
      </c>
      <c r="C37" s="52">
        <v>-19</v>
      </c>
      <c r="D37" s="52" t="s">
        <v>190</v>
      </c>
      <c r="E37" s="52">
        <v>-24</v>
      </c>
      <c r="F37" s="52" t="s">
        <v>88</v>
      </c>
      <c r="G37" s="52">
        <v>-0.1</v>
      </c>
      <c r="H37" s="52" t="s">
        <v>95</v>
      </c>
      <c r="I37" s="52">
        <v>0</v>
      </c>
      <c r="J37" s="52">
        <v>0</v>
      </c>
      <c r="K37" s="52">
        <v>0</v>
      </c>
      <c r="L37" s="52">
        <v>0</v>
      </c>
      <c r="M37" s="52">
        <v>0</v>
      </c>
      <c r="N37" s="52">
        <v>0</v>
      </c>
      <c r="O37" s="52">
        <v>0</v>
      </c>
      <c r="P37" s="52">
        <v>-1</v>
      </c>
      <c r="Q37" s="52">
        <v>-0.1</v>
      </c>
      <c r="R37" s="52">
        <v>0</v>
      </c>
      <c r="S37" s="52">
        <v>0</v>
      </c>
      <c r="T37" s="52">
        <v>0</v>
      </c>
      <c r="U37" s="52">
        <v>0</v>
      </c>
      <c r="V37" s="52" t="s">
        <v>424</v>
      </c>
      <c r="W37" s="52" t="s">
        <v>443</v>
      </c>
      <c r="X37" s="52" t="s">
        <v>95</v>
      </c>
      <c r="Y37" s="52">
        <v>0</v>
      </c>
      <c r="Z37" s="52" t="s">
        <v>187</v>
      </c>
      <c r="AA37" s="52">
        <v>-16</v>
      </c>
      <c r="AB37" s="52" t="s">
        <v>498</v>
      </c>
      <c r="AC37" s="52" t="s">
        <v>89</v>
      </c>
      <c r="AD37" s="52" t="s">
        <v>3971</v>
      </c>
      <c r="AE37" s="52" t="s">
        <v>3972</v>
      </c>
      <c r="AF37" s="52" t="s">
        <v>134</v>
      </c>
      <c r="AG37" s="52">
        <v>0</v>
      </c>
      <c r="AH37" s="52" t="s">
        <v>3973</v>
      </c>
      <c r="AI37" s="52" t="s">
        <v>2453</v>
      </c>
      <c r="AJ37" s="52" t="s">
        <v>92</v>
      </c>
      <c r="AK37" s="52" t="s">
        <v>88</v>
      </c>
      <c r="AL37" s="52" t="s">
        <v>88</v>
      </c>
      <c r="AM37" s="52">
        <v>0</v>
      </c>
      <c r="AN37" s="52">
        <v>0</v>
      </c>
      <c r="AO37" s="52" t="s">
        <v>95</v>
      </c>
      <c r="AP37" s="52" t="s">
        <v>49</v>
      </c>
      <c r="AQ37" s="52">
        <v>0</v>
      </c>
      <c r="AR37" s="52">
        <v>0</v>
      </c>
      <c r="AS37" s="52">
        <v>1</v>
      </c>
      <c r="AT37" s="52" t="s">
        <v>50</v>
      </c>
      <c r="AU37" s="52" t="s">
        <v>50</v>
      </c>
      <c r="AV37" s="52" t="s">
        <v>49</v>
      </c>
    </row>
    <row r="38" spans="1:48" ht="306">
      <c r="A38" s="54" t="s">
        <v>65</v>
      </c>
      <c r="B38" s="463" t="s">
        <v>3974</v>
      </c>
      <c r="C38" s="464"/>
      <c r="D38" s="464"/>
      <c r="E38" s="462"/>
      <c r="F38" s="463" t="s">
        <v>3975</v>
      </c>
      <c r="G38" s="464"/>
      <c r="H38" s="464"/>
      <c r="I38" s="464"/>
      <c r="J38" s="464"/>
      <c r="K38" s="462"/>
      <c r="L38" s="463" t="s">
        <v>3961</v>
      </c>
      <c r="M38" s="462"/>
      <c r="N38" s="463" t="s">
        <v>3976</v>
      </c>
      <c r="O38" s="462"/>
      <c r="P38" s="463" t="s">
        <v>3977</v>
      </c>
      <c r="Q38" s="464"/>
      <c r="R38" s="464"/>
      <c r="S38" s="464"/>
      <c r="T38" s="464"/>
      <c r="U38" s="462"/>
      <c r="V38" s="463" t="s">
        <v>3978</v>
      </c>
      <c r="W38" s="464"/>
      <c r="X38" s="464"/>
      <c r="Y38" s="464"/>
      <c r="Z38" s="464"/>
      <c r="AA38" s="464"/>
      <c r="AB38" s="464"/>
      <c r="AC38" s="462"/>
      <c r="AD38" s="463" t="s">
        <v>72</v>
      </c>
      <c r="AE38" s="462"/>
      <c r="AF38" s="463" t="s">
        <v>73</v>
      </c>
      <c r="AG38" s="462"/>
      <c r="AH38" s="463" t="s">
        <v>3979</v>
      </c>
      <c r="AI38" s="462"/>
      <c r="AJ38" s="50" t="s">
        <v>3916</v>
      </c>
      <c r="AK38" s="463" t="s">
        <v>76</v>
      </c>
      <c r="AL38" s="462"/>
      <c r="AM38" s="463" t="s">
        <v>77</v>
      </c>
      <c r="AN38" s="462"/>
      <c r="AO38" s="50" t="s">
        <v>78</v>
      </c>
      <c r="AP38" s="50" t="s">
        <v>3951</v>
      </c>
      <c r="AQ38" s="501" t="s">
        <v>3980</v>
      </c>
      <c r="AR38" s="462"/>
      <c r="AS38" s="50" t="s">
        <v>81</v>
      </c>
      <c r="AT38" s="50" t="s">
        <v>130</v>
      </c>
      <c r="AU38" s="50" t="s">
        <v>3981</v>
      </c>
      <c r="AV38" s="50" t="s">
        <v>203</v>
      </c>
    </row>
    <row r="39" spans="1:48" ht="18.75">
      <c r="A39" s="114"/>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row>
    <row r="40" spans="1:48" ht="14.25">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row>
    <row r="41" spans="1:48" ht="35.25" customHeight="1">
      <c r="A41" s="441" t="s">
        <v>3982</v>
      </c>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2"/>
    </row>
    <row r="42" spans="1:48" ht="36">
      <c r="A42" s="54" t="s">
        <v>46</v>
      </c>
      <c r="B42" s="49">
        <v>229</v>
      </c>
      <c r="C42" s="49">
        <v>105</v>
      </c>
      <c r="D42" s="49">
        <v>124</v>
      </c>
      <c r="E42" s="49">
        <v>0</v>
      </c>
      <c r="F42" s="49">
        <v>5</v>
      </c>
      <c r="G42" s="49">
        <v>2</v>
      </c>
      <c r="H42" s="49">
        <v>5</v>
      </c>
      <c r="I42" s="49">
        <v>2</v>
      </c>
      <c r="J42" s="49">
        <v>1</v>
      </c>
      <c r="K42" s="49">
        <v>0.5</v>
      </c>
      <c r="L42" s="49">
        <v>1</v>
      </c>
      <c r="M42" s="49">
        <v>0.5</v>
      </c>
      <c r="N42" s="49">
        <v>1</v>
      </c>
      <c r="O42" s="49">
        <v>0.5</v>
      </c>
      <c r="P42" s="49">
        <v>1</v>
      </c>
      <c r="Q42" s="49">
        <v>0.5</v>
      </c>
      <c r="R42" s="49">
        <v>0</v>
      </c>
      <c r="S42" s="49">
        <v>0</v>
      </c>
      <c r="T42" s="49">
        <v>2</v>
      </c>
      <c r="U42" s="49">
        <v>0.9</v>
      </c>
      <c r="V42" s="49">
        <v>0</v>
      </c>
      <c r="W42" s="49">
        <v>0</v>
      </c>
      <c r="X42" s="49">
        <v>12</v>
      </c>
      <c r="Y42" s="49">
        <v>1.3</v>
      </c>
      <c r="Z42" s="49">
        <v>0</v>
      </c>
      <c r="AA42" s="49">
        <v>0</v>
      </c>
      <c r="AB42" s="49">
        <v>57</v>
      </c>
      <c r="AC42" s="58">
        <v>25</v>
      </c>
      <c r="AD42" s="54">
        <v>57</v>
      </c>
      <c r="AE42" s="50">
        <v>25</v>
      </c>
      <c r="AF42" s="50">
        <v>229</v>
      </c>
      <c r="AG42" s="50">
        <v>100</v>
      </c>
      <c r="AH42" s="50">
        <v>2</v>
      </c>
      <c r="AI42" s="50">
        <v>1</v>
      </c>
      <c r="AJ42" s="49">
        <v>4</v>
      </c>
      <c r="AK42" s="49">
        <v>0</v>
      </c>
      <c r="AL42" s="49">
        <v>0</v>
      </c>
      <c r="AM42" s="49">
        <v>0</v>
      </c>
      <c r="AN42" s="49">
        <v>0</v>
      </c>
      <c r="AO42" s="49">
        <v>7</v>
      </c>
      <c r="AP42" s="504"/>
      <c r="AQ42" s="475"/>
      <c r="AR42" s="475"/>
      <c r="AS42" s="475"/>
      <c r="AT42" s="475"/>
      <c r="AU42" s="475"/>
      <c r="AV42" s="470"/>
    </row>
    <row r="43" spans="1:48" ht="54">
      <c r="A43" s="54" t="s">
        <v>48</v>
      </c>
      <c r="B43" s="49">
        <v>233</v>
      </c>
      <c r="C43" s="49">
        <v>105</v>
      </c>
      <c r="D43" s="49">
        <v>128</v>
      </c>
      <c r="E43" s="49">
        <v>0</v>
      </c>
      <c r="F43" s="50">
        <v>2</v>
      </c>
      <c r="G43" s="50">
        <v>0.8</v>
      </c>
      <c r="H43" s="49">
        <v>2</v>
      </c>
      <c r="I43" s="50">
        <v>0.8</v>
      </c>
      <c r="J43" s="49">
        <v>16</v>
      </c>
      <c r="K43" s="50">
        <v>6</v>
      </c>
      <c r="L43" s="49">
        <v>1</v>
      </c>
      <c r="M43" s="50">
        <v>0.4</v>
      </c>
      <c r="N43" s="49">
        <v>0</v>
      </c>
      <c r="O43" s="50">
        <v>0</v>
      </c>
      <c r="P43" s="49">
        <v>0</v>
      </c>
      <c r="Q43" s="50">
        <v>0</v>
      </c>
      <c r="R43" s="49">
        <v>0</v>
      </c>
      <c r="S43" s="50">
        <v>0</v>
      </c>
      <c r="T43" s="49">
        <v>0</v>
      </c>
      <c r="U43" s="50">
        <v>0</v>
      </c>
      <c r="V43" s="49">
        <v>100</v>
      </c>
      <c r="W43" s="50">
        <v>43</v>
      </c>
      <c r="X43" s="49">
        <v>0</v>
      </c>
      <c r="Y43" s="50">
        <v>0</v>
      </c>
      <c r="Z43" s="49">
        <v>15</v>
      </c>
      <c r="AA43" s="50">
        <v>6.4</v>
      </c>
      <c r="AB43" s="49">
        <v>0</v>
      </c>
      <c r="AC43" s="50">
        <v>0</v>
      </c>
      <c r="AD43" s="49">
        <v>90</v>
      </c>
      <c r="AE43" s="50">
        <v>38</v>
      </c>
      <c r="AF43" s="49">
        <v>96</v>
      </c>
      <c r="AG43" s="50">
        <v>41</v>
      </c>
      <c r="AH43" s="49">
        <v>233</v>
      </c>
      <c r="AI43" s="50">
        <v>100</v>
      </c>
      <c r="AJ43" s="49">
        <v>17</v>
      </c>
      <c r="AK43" s="49">
        <v>0</v>
      </c>
      <c r="AL43" s="49">
        <v>0</v>
      </c>
      <c r="AM43" s="49">
        <v>0</v>
      </c>
      <c r="AN43" s="49">
        <v>0</v>
      </c>
      <c r="AO43" s="49">
        <v>6</v>
      </c>
      <c r="AP43" s="49" t="s">
        <v>49</v>
      </c>
      <c r="AQ43" s="49">
        <v>2</v>
      </c>
      <c r="AR43" s="49">
        <v>55</v>
      </c>
      <c r="AS43" s="50">
        <v>0</v>
      </c>
      <c r="AT43" s="49" t="s">
        <v>49</v>
      </c>
      <c r="AU43" s="49" t="s">
        <v>50</v>
      </c>
      <c r="AV43" s="49" t="s">
        <v>49</v>
      </c>
    </row>
    <row r="44" spans="1:48" ht="45">
      <c r="A44" s="122" t="s">
        <v>51</v>
      </c>
      <c r="B44" s="52" t="s">
        <v>89</v>
      </c>
      <c r="C44" s="52">
        <v>0</v>
      </c>
      <c r="D44" s="52" t="s">
        <v>89</v>
      </c>
      <c r="E44" s="52">
        <v>0</v>
      </c>
      <c r="F44" s="52">
        <v>-3</v>
      </c>
      <c r="G44" s="52">
        <v>-1.2</v>
      </c>
      <c r="H44" s="52">
        <v>-3</v>
      </c>
      <c r="I44" s="52">
        <v>-1</v>
      </c>
      <c r="J44" s="52" t="s">
        <v>92</v>
      </c>
      <c r="K44" s="52" t="s">
        <v>3983</v>
      </c>
      <c r="L44" s="52">
        <v>0</v>
      </c>
      <c r="M44" s="52">
        <v>0</v>
      </c>
      <c r="N44" s="52">
        <v>-1</v>
      </c>
      <c r="O44" s="52">
        <v>-1</v>
      </c>
      <c r="P44" s="52">
        <v>-1</v>
      </c>
      <c r="Q44" s="52">
        <v>-0.5</v>
      </c>
      <c r="R44" s="52">
        <v>0</v>
      </c>
      <c r="S44" s="52">
        <v>0</v>
      </c>
      <c r="T44" s="52">
        <v>-2</v>
      </c>
      <c r="U44" s="52">
        <v>-1</v>
      </c>
      <c r="V44" s="52" t="s">
        <v>2453</v>
      </c>
      <c r="W44" s="52" t="s">
        <v>3984</v>
      </c>
      <c r="X44" s="52">
        <v>-12</v>
      </c>
      <c r="Y44" s="52">
        <v>-1.3</v>
      </c>
      <c r="Z44" s="52" t="s">
        <v>92</v>
      </c>
      <c r="AA44" s="52" t="s">
        <v>3985</v>
      </c>
      <c r="AB44" s="52">
        <v>-57</v>
      </c>
      <c r="AC44" s="52">
        <v>-25</v>
      </c>
      <c r="AD44" s="52" t="s">
        <v>498</v>
      </c>
      <c r="AE44" s="52" t="s">
        <v>447</v>
      </c>
      <c r="AF44" s="52">
        <v>-133</v>
      </c>
      <c r="AG44" s="52">
        <v>-59</v>
      </c>
      <c r="AH44" s="52" t="s">
        <v>3986</v>
      </c>
      <c r="AI44" s="52" t="s">
        <v>2280</v>
      </c>
      <c r="AJ44" s="52" t="s">
        <v>447</v>
      </c>
      <c r="AK44" s="52">
        <v>0</v>
      </c>
      <c r="AL44" s="52">
        <v>0</v>
      </c>
      <c r="AM44" s="52">
        <v>0</v>
      </c>
      <c r="AN44" s="52">
        <v>0</v>
      </c>
      <c r="AO44" s="52">
        <v>-1</v>
      </c>
      <c r="AP44" s="52" t="s">
        <v>49</v>
      </c>
      <c r="AQ44" s="52">
        <v>2</v>
      </c>
      <c r="AR44" s="52">
        <v>55</v>
      </c>
      <c r="AS44" s="52">
        <v>0</v>
      </c>
      <c r="AT44" s="52" t="s">
        <v>49</v>
      </c>
      <c r="AU44" s="52" t="s">
        <v>50</v>
      </c>
      <c r="AV44" s="52" t="s">
        <v>49</v>
      </c>
    </row>
    <row r="45" spans="1:48" ht="324">
      <c r="A45" s="54" t="s">
        <v>65</v>
      </c>
      <c r="B45" s="463" t="s">
        <v>3987</v>
      </c>
      <c r="C45" s="464"/>
      <c r="D45" s="464"/>
      <c r="E45" s="462"/>
      <c r="F45" s="463" t="s">
        <v>3988</v>
      </c>
      <c r="G45" s="464"/>
      <c r="H45" s="464"/>
      <c r="I45" s="464"/>
      <c r="J45" s="464"/>
      <c r="K45" s="462"/>
      <c r="L45" s="463" t="s">
        <v>3989</v>
      </c>
      <c r="M45" s="462"/>
      <c r="N45" s="463" t="s">
        <v>3990</v>
      </c>
      <c r="O45" s="462"/>
      <c r="P45" s="463" t="s">
        <v>3991</v>
      </c>
      <c r="Q45" s="464"/>
      <c r="R45" s="464"/>
      <c r="S45" s="464"/>
      <c r="T45" s="464"/>
      <c r="U45" s="462"/>
      <c r="V45" s="463" t="s">
        <v>3992</v>
      </c>
      <c r="W45" s="464"/>
      <c r="X45" s="464"/>
      <c r="Y45" s="464"/>
      <c r="Z45" s="464"/>
      <c r="AA45" s="464"/>
      <c r="AB45" s="464"/>
      <c r="AC45" s="462"/>
      <c r="AD45" s="463" t="s">
        <v>72</v>
      </c>
      <c r="AE45" s="462"/>
      <c r="AF45" s="463" t="s">
        <v>159</v>
      </c>
      <c r="AG45" s="462"/>
      <c r="AH45" s="463" t="s">
        <v>3979</v>
      </c>
      <c r="AI45" s="462"/>
      <c r="AJ45" s="50" t="s">
        <v>3993</v>
      </c>
      <c r="AK45" s="463" t="s">
        <v>3931</v>
      </c>
      <c r="AL45" s="462"/>
      <c r="AM45" s="463" t="s">
        <v>77</v>
      </c>
      <c r="AN45" s="462"/>
      <c r="AO45" s="50" t="s">
        <v>1006</v>
      </c>
      <c r="AP45" s="50" t="s">
        <v>3994</v>
      </c>
      <c r="AQ45" s="463" t="s">
        <v>3995</v>
      </c>
      <c r="AR45" s="462"/>
      <c r="AS45" s="50" t="s">
        <v>150</v>
      </c>
      <c r="AT45" s="50" t="s">
        <v>82</v>
      </c>
      <c r="AU45" s="50" t="s">
        <v>131</v>
      </c>
      <c r="AV45" s="50" t="s">
        <v>203</v>
      </c>
    </row>
    <row r="46" spans="1:48" ht="18.7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76"/>
      <c r="AI46" s="176"/>
      <c r="AJ46" s="176"/>
      <c r="AK46" s="176"/>
      <c r="AL46" s="176"/>
      <c r="AM46" s="176"/>
      <c r="AN46" s="176"/>
      <c r="AO46" s="176"/>
      <c r="AP46" s="176"/>
      <c r="AQ46" s="176"/>
      <c r="AR46" s="176"/>
      <c r="AS46" s="176"/>
      <c r="AT46" s="176"/>
      <c r="AU46" s="176"/>
      <c r="AV46" s="176"/>
    </row>
    <row r="47" spans="1:48" ht="41.25" customHeight="1">
      <c r="A47" s="441" t="s">
        <v>3996</v>
      </c>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2"/>
    </row>
    <row r="48" spans="1:48" ht="36">
      <c r="A48" s="54" t="s">
        <v>46</v>
      </c>
      <c r="B48" s="49">
        <v>767</v>
      </c>
      <c r="C48" s="49">
        <v>264</v>
      </c>
      <c r="D48" s="49">
        <v>419</v>
      </c>
      <c r="E48" s="49">
        <v>84</v>
      </c>
      <c r="F48" s="49">
        <v>3</v>
      </c>
      <c r="G48" s="49">
        <v>0.4</v>
      </c>
      <c r="H48" s="49">
        <v>3</v>
      </c>
      <c r="I48" s="49">
        <v>0.4</v>
      </c>
      <c r="J48" s="49">
        <v>0</v>
      </c>
      <c r="K48" s="49">
        <v>0</v>
      </c>
      <c r="L48" s="49">
        <v>1</v>
      </c>
      <c r="M48" s="49">
        <v>0.1</v>
      </c>
      <c r="N48" s="49">
        <v>0</v>
      </c>
      <c r="O48" s="49">
        <v>0</v>
      </c>
      <c r="P48" s="49">
        <v>0</v>
      </c>
      <c r="Q48" s="49">
        <v>0</v>
      </c>
      <c r="R48" s="49">
        <v>0</v>
      </c>
      <c r="S48" s="49">
        <v>0</v>
      </c>
      <c r="T48" s="49">
        <v>6</v>
      </c>
      <c r="U48" s="49">
        <v>0.8</v>
      </c>
      <c r="V48" s="49">
        <v>7</v>
      </c>
      <c r="W48" s="49">
        <v>0.9</v>
      </c>
      <c r="X48" s="49">
        <v>25</v>
      </c>
      <c r="Y48" s="49">
        <v>3.3</v>
      </c>
      <c r="Z48" s="49">
        <v>3</v>
      </c>
      <c r="AA48" s="49">
        <v>0.4</v>
      </c>
      <c r="AB48" s="49">
        <v>20</v>
      </c>
      <c r="AC48" s="58">
        <v>2.6</v>
      </c>
      <c r="AD48" s="54">
        <v>224</v>
      </c>
      <c r="AE48" s="50">
        <v>29</v>
      </c>
      <c r="AF48" s="50">
        <v>767</v>
      </c>
      <c r="AG48" s="50">
        <v>100</v>
      </c>
      <c r="AH48" s="50">
        <v>767</v>
      </c>
      <c r="AI48" s="50">
        <v>100</v>
      </c>
      <c r="AJ48" s="49">
        <v>9</v>
      </c>
      <c r="AK48" s="49">
        <v>1</v>
      </c>
      <c r="AL48" s="49">
        <v>1</v>
      </c>
      <c r="AM48" s="49">
        <v>0</v>
      </c>
      <c r="AN48" s="49">
        <v>0</v>
      </c>
      <c r="AO48" s="49">
        <v>17</v>
      </c>
      <c r="AP48" s="504"/>
      <c r="AQ48" s="475"/>
      <c r="AR48" s="475"/>
      <c r="AS48" s="475"/>
      <c r="AT48" s="475"/>
      <c r="AU48" s="475"/>
      <c r="AV48" s="470"/>
    </row>
    <row r="49" spans="1:48" ht="54">
      <c r="A49" s="54" t="s">
        <v>48</v>
      </c>
      <c r="B49" s="49">
        <v>854</v>
      </c>
      <c r="C49" s="49">
        <v>330</v>
      </c>
      <c r="D49" s="49">
        <v>434</v>
      </c>
      <c r="E49" s="49">
        <v>90</v>
      </c>
      <c r="F49" s="50">
        <v>1</v>
      </c>
      <c r="G49" s="50">
        <v>0.1</v>
      </c>
      <c r="H49" s="49">
        <v>1</v>
      </c>
      <c r="I49" s="50">
        <v>0.1</v>
      </c>
      <c r="J49" s="49">
        <v>0</v>
      </c>
      <c r="K49" s="50">
        <v>0</v>
      </c>
      <c r="L49" s="49">
        <v>2</v>
      </c>
      <c r="M49" s="50">
        <v>0.2</v>
      </c>
      <c r="N49" s="49">
        <v>0</v>
      </c>
      <c r="O49" s="50">
        <v>0</v>
      </c>
      <c r="P49" s="49">
        <v>0</v>
      </c>
      <c r="Q49" s="50">
        <v>0</v>
      </c>
      <c r="R49" s="49">
        <v>0</v>
      </c>
      <c r="S49" s="50">
        <v>0</v>
      </c>
      <c r="T49" s="49">
        <v>5</v>
      </c>
      <c r="U49" s="50">
        <v>0.5</v>
      </c>
      <c r="V49" s="49">
        <v>40</v>
      </c>
      <c r="W49" s="50">
        <v>4.7</v>
      </c>
      <c r="X49" s="49">
        <v>23</v>
      </c>
      <c r="Y49" s="50">
        <v>2.7</v>
      </c>
      <c r="Z49" s="49">
        <v>1</v>
      </c>
      <c r="AA49" s="50">
        <v>0.1</v>
      </c>
      <c r="AB49" s="49">
        <v>27</v>
      </c>
      <c r="AC49" s="50">
        <v>3</v>
      </c>
      <c r="AD49" s="49">
        <v>237</v>
      </c>
      <c r="AE49" s="50">
        <v>28</v>
      </c>
      <c r="AF49" s="49">
        <v>854</v>
      </c>
      <c r="AG49" s="50">
        <v>100</v>
      </c>
      <c r="AH49" s="49">
        <v>3</v>
      </c>
      <c r="AI49" s="50">
        <v>3</v>
      </c>
      <c r="AJ49" s="49">
        <v>2</v>
      </c>
      <c r="AK49" s="49">
        <v>1</v>
      </c>
      <c r="AL49" s="49">
        <v>0</v>
      </c>
      <c r="AM49" s="49">
        <v>0</v>
      </c>
      <c r="AN49" s="49">
        <v>0</v>
      </c>
      <c r="AO49" s="49">
        <v>17</v>
      </c>
      <c r="AP49" s="49" t="s">
        <v>49</v>
      </c>
      <c r="AQ49" s="49">
        <v>1</v>
      </c>
      <c r="AR49" s="49">
        <v>19</v>
      </c>
      <c r="AS49" s="50">
        <v>1</v>
      </c>
      <c r="AT49" s="49" t="s">
        <v>50</v>
      </c>
      <c r="AU49" s="49" t="s">
        <v>50</v>
      </c>
      <c r="AV49" s="49" t="s">
        <v>49</v>
      </c>
    </row>
    <row r="50" spans="1:48" ht="45">
      <c r="A50" s="122" t="s">
        <v>51</v>
      </c>
      <c r="B50" s="52" t="s">
        <v>3997</v>
      </c>
      <c r="C50" s="52" t="s">
        <v>137</v>
      </c>
      <c r="D50" s="52" t="s">
        <v>92</v>
      </c>
      <c r="E50" s="52" t="s">
        <v>63</v>
      </c>
      <c r="F50" s="52">
        <v>-2</v>
      </c>
      <c r="G50" s="52">
        <v>-0.3</v>
      </c>
      <c r="H50" s="52">
        <v>-2</v>
      </c>
      <c r="I50" s="52">
        <v>0</v>
      </c>
      <c r="J50" s="52">
        <v>0</v>
      </c>
      <c r="K50" s="52">
        <v>0</v>
      </c>
      <c r="L50" s="52" t="s">
        <v>95</v>
      </c>
      <c r="M50" s="52" t="s">
        <v>55</v>
      </c>
      <c r="N50" s="52">
        <v>0</v>
      </c>
      <c r="O50" s="52">
        <v>0</v>
      </c>
      <c r="P50" s="52">
        <v>0</v>
      </c>
      <c r="Q50" s="52">
        <v>0</v>
      </c>
      <c r="R50" s="52">
        <v>0</v>
      </c>
      <c r="S50" s="52">
        <v>0</v>
      </c>
      <c r="T50" s="52">
        <v>-1</v>
      </c>
      <c r="U50" s="52">
        <v>0</v>
      </c>
      <c r="V50" s="52" t="s">
        <v>498</v>
      </c>
      <c r="W50" s="52" t="s">
        <v>2922</v>
      </c>
      <c r="X50" s="52">
        <v>-2</v>
      </c>
      <c r="Y50" s="52">
        <v>-0.6</v>
      </c>
      <c r="Z50" s="52">
        <v>-2</v>
      </c>
      <c r="AA50" s="52">
        <v>-0.3</v>
      </c>
      <c r="AB50" s="52" t="s">
        <v>182</v>
      </c>
      <c r="AC50" s="52" t="s">
        <v>110</v>
      </c>
      <c r="AD50" s="52" t="s">
        <v>447</v>
      </c>
      <c r="AE50" s="52">
        <v>-1</v>
      </c>
      <c r="AF50" s="52" t="s">
        <v>3997</v>
      </c>
      <c r="AG50" s="52">
        <v>0</v>
      </c>
      <c r="AH50" s="52">
        <v>-764</v>
      </c>
      <c r="AI50" s="52">
        <v>-97</v>
      </c>
      <c r="AJ50" s="52">
        <v>-7</v>
      </c>
      <c r="AK50" s="52">
        <v>0</v>
      </c>
      <c r="AL50" s="52">
        <v>-1</v>
      </c>
      <c r="AM50" s="52">
        <v>0</v>
      </c>
      <c r="AN50" s="52">
        <v>0</v>
      </c>
      <c r="AO50" s="52">
        <v>0</v>
      </c>
      <c r="AP50" s="52" t="s">
        <v>49</v>
      </c>
      <c r="AQ50" s="52">
        <v>1</v>
      </c>
      <c r="AR50" s="52">
        <v>19</v>
      </c>
      <c r="AS50" s="52">
        <v>1</v>
      </c>
      <c r="AT50" s="52" t="s">
        <v>50</v>
      </c>
      <c r="AU50" s="52" t="s">
        <v>50</v>
      </c>
      <c r="AV50" s="52" t="s">
        <v>49</v>
      </c>
    </row>
    <row r="51" spans="1:48" ht="306">
      <c r="A51" s="54" t="s">
        <v>65</v>
      </c>
      <c r="B51" s="463" t="s">
        <v>3998</v>
      </c>
      <c r="C51" s="464"/>
      <c r="D51" s="464"/>
      <c r="E51" s="462"/>
      <c r="F51" s="463" t="s">
        <v>3999</v>
      </c>
      <c r="G51" s="464"/>
      <c r="H51" s="464"/>
      <c r="I51" s="464"/>
      <c r="J51" s="464"/>
      <c r="K51" s="462"/>
      <c r="L51" s="463" t="s">
        <v>4000</v>
      </c>
      <c r="M51" s="462"/>
      <c r="N51" s="463" t="s">
        <v>4001</v>
      </c>
      <c r="O51" s="462"/>
      <c r="P51" s="463" t="s">
        <v>4002</v>
      </c>
      <c r="Q51" s="464"/>
      <c r="R51" s="464"/>
      <c r="S51" s="464"/>
      <c r="T51" s="464"/>
      <c r="U51" s="462"/>
      <c r="V51" s="463" t="s">
        <v>4003</v>
      </c>
      <c r="W51" s="464"/>
      <c r="X51" s="464"/>
      <c r="Y51" s="464"/>
      <c r="Z51" s="464"/>
      <c r="AA51" s="464"/>
      <c r="AB51" s="464"/>
      <c r="AC51" s="462"/>
      <c r="AD51" s="463" t="s">
        <v>72</v>
      </c>
      <c r="AE51" s="462"/>
      <c r="AF51" s="463" t="s">
        <v>73</v>
      </c>
      <c r="AG51" s="462"/>
      <c r="AH51" s="463" t="s">
        <v>3948</v>
      </c>
      <c r="AI51" s="462"/>
      <c r="AJ51" s="50" t="s">
        <v>3966</v>
      </c>
      <c r="AK51" s="463" t="s">
        <v>1143</v>
      </c>
      <c r="AL51" s="462"/>
      <c r="AM51" s="463" t="s">
        <v>77</v>
      </c>
      <c r="AN51" s="462"/>
      <c r="AO51" s="50" t="s">
        <v>161</v>
      </c>
      <c r="AP51" s="50" t="s">
        <v>4004</v>
      </c>
      <c r="AQ51" s="463" t="s">
        <v>4005</v>
      </c>
      <c r="AR51" s="462"/>
      <c r="AS51" s="50" t="s">
        <v>81</v>
      </c>
      <c r="AT51" s="50" t="s">
        <v>130</v>
      </c>
      <c r="AU51" s="50" t="s">
        <v>131</v>
      </c>
      <c r="AV51" s="50" t="s">
        <v>203</v>
      </c>
    </row>
    <row r="52" spans="1:48" ht="18">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row>
    <row r="53" spans="1:48" ht="31.5" customHeight="1">
      <c r="A53" s="441" t="s">
        <v>4006</v>
      </c>
      <c r="B53" s="464"/>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2"/>
    </row>
    <row r="54" spans="1:48" ht="36">
      <c r="A54" s="54" t="s">
        <v>46</v>
      </c>
      <c r="B54" s="49">
        <v>1292</v>
      </c>
      <c r="C54" s="49">
        <v>557</v>
      </c>
      <c r="D54" s="49">
        <v>614</v>
      </c>
      <c r="E54" s="49">
        <v>121</v>
      </c>
      <c r="F54" s="49">
        <v>3</v>
      </c>
      <c r="G54" s="49">
        <v>1</v>
      </c>
      <c r="H54" s="49">
        <v>1</v>
      </c>
      <c r="I54" s="49">
        <v>7.0000000000000007E-2</v>
      </c>
      <c r="J54" s="49">
        <v>0</v>
      </c>
      <c r="K54" s="49">
        <v>0</v>
      </c>
      <c r="L54" s="49">
        <v>0</v>
      </c>
      <c r="M54" s="49">
        <v>0</v>
      </c>
      <c r="N54" s="49">
        <v>0</v>
      </c>
      <c r="O54" s="49">
        <v>0</v>
      </c>
      <c r="P54" s="49">
        <v>2</v>
      </c>
      <c r="Q54" s="49">
        <v>0.15</v>
      </c>
      <c r="R54" s="49">
        <v>3</v>
      </c>
      <c r="S54" s="49">
        <v>1</v>
      </c>
      <c r="T54" s="49">
        <v>0</v>
      </c>
      <c r="U54" s="49">
        <v>0</v>
      </c>
      <c r="V54" s="49">
        <v>21</v>
      </c>
      <c r="W54" s="49">
        <v>1.62</v>
      </c>
      <c r="X54" s="49">
        <v>20</v>
      </c>
      <c r="Y54" s="49">
        <v>0.15</v>
      </c>
      <c r="Z54" s="49">
        <v>21</v>
      </c>
      <c r="AA54" s="49">
        <v>1.62</v>
      </c>
      <c r="AB54" s="49">
        <v>0</v>
      </c>
      <c r="AC54" s="58">
        <v>0</v>
      </c>
      <c r="AD54" s="54">
        <v>339</v>
      </c>
      <c r="AE54" s="50">
        <v>26.23</v>
      </c>
      <c r="AF54" s="50">
        <v>1292</v>
      </c>
      <c r="AG54" s="50">
        <v>100</v>
      </c>
      <c r="AH54" s="50">
        <v>1292</v>
      </c>
      <c r="AI54" s="50">
        <v>100</v>
      </c>
      <c r="AJ54" s="49">
        <v>12</v>
      </c>
      <c r="AK54" s="49">
        <v>2</v>
      </c>
      <c r="AL54" s="49">
        <v>2</v>
      </c>
      <c r="AM54" s="49">
        <v>0</v>
      </c>
      <c r="AN54" s="49">
        <v>0</v>
      </c>
      <c r="AO54" s="49">
        <v>9</v>
      </c>
      <c r="AP54" s="504"/>
      <c r="AQ54" s="475"/>
      <c r="AR54" s="475"/>
      <c r="AS54" s="475"/>
      <c r="AT54" s="475"/>
      <c r="AU54" s="475"/>
      <c r="AV54" s="470"/>
    </row>
    <row r="55" spans="1:48" ht="54">
      <c r="A55" s="54" t="s">
        <v>48</v>
      </c>
      <c r="B55" s="49">
        <v>1305</v>
      </c>
      <c r="C55" s="49">
        <v>591</v>
      </c>
      <c r="D55" s="49">
        <v>616</v>
      </c>
      <c r="E55" s="49">
        <v>98</v>
      </c>
      <c r="F55" s="50">
        <v>3</v>
      </c>
      <c r="G55" s="50">
        <v>0.2</v>
      </c>
      <c r="H55" s="49">
        <v>0</v>
      </c>
      <c r="I55" s="50">
        <v>0</v>
      </c>
      <c r="J55" s="49">
        <v>11</v>
      </c>
      <c r="K55" s="50">
        <v>0.8</v>
      </c>
      <c r="L55" s="49">
        <v>0</v>
      </c>
      <c r="M55" s="50">
        <v>0</v>
      </c>
      <c r="N55" s="49">
        <v>0</v>
      </c>
      <c r="O55" s="50">
        <v>0</v>
      </c>
      <c r="P55" s="49">
        <v>0</v>
      </c>
      <c r="Q55" s="50">
        <v>0</v>
      </c>
      <c r="R55" s="49">
        <v>0</v>
      </c>
      <c r="S55" s="50">
        <v>0</v>
      </c>
      <c r="T55" s="49">
        <v>0</v>
      </c>
      <c r="U55" s="50">
        <v>0</v>
      </c>
      <c r="V55" s="49">
        <v>0</v>
      </c>
      <c r="W55" s="50">
        <v>0</v>
      </c>
      <c r="X55" s="49">
        <v>10</v>
      </c>
      <c r="Y55" s="50">
        <v>0.6</v>
      </c>
      <c r="Z55" s="49">
        <v>7</v>
      </c>
      <c r="AA55" s="50">
        <v>0.5</v>
      </c>
      <c r="AB55" s="49">
        <v>35</v>
      </c>
      <c r="AC55" s="50">
        <v>2</v>
      </c>
      <c r="AD55" s="49">
        <v>728</v>
      </c>
      <c r="AE55" s="50">
        <v>56</v>
      </c>
      <c r="AF55" s="49">
        <v>821</v>
      </c>
      <c r="AG55" s="50">
        <v>63</v>
      </c>
      <c r="AH55" s="49">
        <v>23</v>
      </c>
      <c r="AI55" s="50">
        <v>2</v>
      </c>
      <c r="AJ55" s="49">
        <v>3</v>
      </c>
      <c r="AK55" s="49">
        <v>2</v>
      </c>
      <c r="AL55" s="49">
        <v>2</v>
      </c>
      <c r="AM55" s="49">
        <v>0</v>
      </c>
      <c r="AN55" s="49">
        <v>0</v>
      </c>
      <c r="AO55" s="49">
        <v>12</v>
      </c>
      <c r="AP55" s="49" t="s">
        <v>49</v>
      </c>
      <c r="AQ55" s="49">
        <v>0</v>
      </c>
      <c r="AR55" s="49">
        <v>0</v>
      </c>
      <c r="AS55" s="50">
        <v>1</v>
      </c>
      <c r="AT55" s="49" t="s">
        <v>49</v>
      </c>
      <c r="AU55" s="49" t="s">
        <v>49</v>
      </c>
      <c r="AV55" s="49" t="s">
        <v>49</v>
      </c>
    </row>
    <row r="56" spans="1:48" ht="45">
      <c r="A56" s="122" t="s">
        <v>51</v>
      </c>
      <c r="B56" s="52" t="s">
        <v>447</v>
      </c>
      <c r="C56" s="52" t="s">
        <v>461</v>
      </c>
      <c r="D56" s="52" t="s">
        <v>88</v>
      </c>
      <c r="E56" s="52">
        <v>-23</v>
      </c>
      <c r="F56" s="52">
        <v>0</v>
      </c>
      <c r="G56" s="52">
        <v>-0.8</v>
      </c>
      <c r="H56" s="52">
        <v>-1</v>
      </c>
      <c r="I56" s="52">
        <v>0</v>
      </c>
      <c r="J56" s="52" t="s">
        <v>140</v>
      </c>
      <c r="K56" s="52" t="s">
        <v>315</v>
      </c>
      <c r="L56" s="52">
        <v>0</v>
      </c>
      <c r="M56" s="52">
        <v>0</v>
      </c>
      <c r="N56" s="52">
        <v>0</v>
      </c>
      <c r="O56" s="52">
        <v>0</v>
      </c>
      <c r="P56" s="52">
        <v>-2</v>
      </c>
      <c r="Q56" s="52">
        <v>-0.2</v>
      </c>
      <c r="R56" s="52">
        <v>-3</v>
      </c>
      <c r="S56" s="52">
        <v>-1</v>
      </c>
      <c r="T56" s="52">
        <v>0</v>
      </c>
      <c r="U56" s="52">
        <v>0</v>
      </c>
      <c r="V56" s="52">
        <v>-21</v>
      </c>
      <c r="W56" s="52">
        <v>-1.6</v>
      </c>
      <c r="X56" s="52">
        <v>-10</v>
      </c>
      <c r="Y56" s="52">
        <v>-0.45</v>
      </c>
      <c r="Z56" s="52">
        <v>-14</v>
      </c>
      <c r="AA56" s="52">
        <v>-1.1200000000000001</v>
      </c>
      <c r="AB56" s="52" t="s">
        <v>863</v>
      </c>
      <c r="AC56" s="52" t="s">
        <v>88</v>
      </c>
      <c r="AD56" s="52" t="s">
        <v>4007</v>
      </c>
      <c r="AE56" s="52" t="s">
        <v>4008</v>
      </c>
      <c r="AF56" s="52">
        <v>-471</v>
      </c>
      <c r="AG56" s="52">
        <v>-37</v>
      </c>
      <c r="AH56" s="52">
        <v>-1269</v>
      </c>
      <c r="AI56" s="52">
        <v>-98</v>
      </c>
      <c r="AJ56" s="52">
        <v>-9</v>
      </c>
      <c r="AK56" s="52">
        <v>0</v>
      </c>
      <c r="AL56" s="52">
        <v>0</v>
      </c>
      <c r="AM56" s="52">
        <v>0</v>
      </c>
      <c r="AN56" s="52">
        <v>0</v>
      </c>
      <c r="AO56" s="52" t="s">
        <v>53</v>
      </c>
      <c r="AP56" s="52" t="s">
        <v>49</v>
      </c>
      <c r="AQ56" s="52">
        <v>0</v>
      </c>
      <c r="AR56" s="52">
        <v>0</v>
      </c>
      <c r="AS56" s="52">
        <v>1</v>
      </c>
      <c r="AT56" s="52" t="s">
        <v>49</v>
      </c>
      <c r="AU56" s="52" t="s">
        <v>49</v>
      </c>
      <c r="AV56" s="52" t="s">
        <v>49</v>
      </c>
    </row>
    <row r="57" spans="1:48" ht="270">
      <c r="A57" s="54" t="s">
        <v>65</v>
      </c>
      <c r="B57" s="463" t="s">
        <v>4009</v>
      </c>
      <c r="C57" s="464"/>
      <c r="D57" s="464"/>
      <c r="E57" s="462"/>
      <c r="F57" s="463" t="s">
        <v>4010</v>
      </c>
      <c r="G57" s="464"/>
      <c r="H57" s="464"/>
      <c r="I57" s="464"/>
      <c r="J57" s="464"/>
      <c r="K57" s="462"/>
      <c r="L57" s="463" t="s">
        <v>4011</v>
      </c>
      <c r="M57" s="462"/>
      <c r="N57" s="463" t="s">
        <v>4012</v>
      </c>
      <c r="O57" s="462"/>
      <c r="P57" s="463" t="s">
        <v>4013</v>
      </c>
      <c r="Q57" s="464"/>
      <c r="R57" s="464"/>
      <c r="S57" s="464"/>
      <c r="T57" s="464"/>
      <c r="U57" s="462"/>
      <c r="V57" s="463" t="s">
        <v>4014</v>
      </c>
      <c r="W57" s="464"/>
      <c r="X57" s="464"/>
      <c r="Y57" s="464"/>
      <c r="Z57" s="464"/>
      <c r="AA57" s="464"/>
      <c r="AB57" s="464"/>
      <c r="AC57" s="462"/>
      <c r="AD57" s="463" t="s">
        <v>72</v>
      </c>
      <c r="AE57" s="462"/>
      <c r="AF57" s="463" t="s">
        <v>159</v>
      </c>
      <c r="AG57" s="462"/>
      <c r="AH57" s="463" t="s">
        <v>4015</v>
      </c>
      <c r="AI57" s="462"/>
      <c r="AJ57" s="50" t="s">
        <v>3966</v>
      </c>
      <c r="AK57" s="463" t="s">
        <v>76</v>
      </c>
      <c r="AL57" s="462"/>
      <c r="AM57" s="463" t="s">
        <v>77</v>
      </c>
      <c r="AN57" s="462"/>
      <c r="AO57" s="50" t="s">
        <v>78</v>
      </c>
      <c r="AP57" s="50" t="s">
        <v>4016</v>
      </c>
      <c r="AQ57" s="463" t="s">
        <v>4017</v>
      </c>
      <c r="AR57" s="462"/>
      <c r="AS57" s="50" t="s">
        <v>81</v>
      </c>
      <c r="AT57" s="50" t="s">
        <v>82</v>
      </c>
      <c r="AU57" s="50" t="s">
        <v>4018</v>
      </c>
      <c r="AV57" s="50" t="s">
        <v>203</v>
      </c>
    </row>
    <row r="58" spans="1:48" ht="18.7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76"/>
      <c r="AI58" s="176"/>
      <c r="AJ58" s="176"/>
      <c r="AK58" s="176"/>
      <c r="AL58" s="176"/>
      <c r="AM58" s="176"/>
      <c r="AN58" s="176"/>
      <c r="AO58" s="176"/>
      <c r="AP58" s="176"/>
      <c r="AQ58" s="176"/>
      <c r="AR58" s="176"/>
      <c r="AS58" s="176"/>
      <c r="AT58" s="176"/>
      <c r="AU58" s="176"/>
      <c r="AV58" s="212"/>
    </row>
    <row r="59" spans="1:48" ht="37.5" customHeight="1">
      <c r="A59" s="441" t="s">
        <v>4019</v>
      </c>
      <c r="B59" s="464"/>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2"/>
    </row>
    <row r="60" spans="1:48" ht="36">
      <c r="A60" s="54" t="s">
        <v>46</v>
      </c>
      <c r="B60" s="49">
        <v>716</v>
      </c>
      <c r="C60" s="49">
        <v>333</v>
      </c>
      <c r="D60" s="49">
        <v>329</v>
      </c>
      <c r="E60" s="49">
        <v>54</v>
      </c>
      <c r="F60" s="49">
        <v>8</v>
      </c>
      <c r="G60" s="49">
        <v>1</v>
      </c>
      <c r="H60" s="49">
        <v>6</v>
      </c>
      <c r="I60" s="49">
        <v>0.01</v>
      </c>
      <c r="J60" s="49">
        <v>0</v>
      </c>
      <c r="K60" s="49">
        <v>0</v>
      </c>
      <c r="L60" s="49">
        <v>1</v>
      </c>
      <c r="M60" s="49">
        <v>0</v>
      </c>
      <c r="N60" s="49">
        <v>0</v>
      </c>
      <c r="O60" s="49">
        <v>0</v>
      </c>
      <c r="P60" s="49">
        <v>1</v>
      </c>
      <c r="Q60" s="49">
        <v>0.1</v>
      </c>
      <c r="R60" s="49">
        <v>0</v>
      </c>
      <c r="S60" s="49">
        <v>0</v>
      </c>
      <c r="T60" s="49">
        <v>0</v>
      </c>
      <c r="U60" s="49">
        <v>0</v>
      </c>
      <c r="V60" s="49">
        <v>0</v>
      </c>
      <c r="W60" s="49">
        <v>0</v>
      </c>
      <c r="X60" s="49">
        <v>43</v>
      </c>
      <c r="Y60" s="49">
        <v>6</v>
      </c>
      <c r="Z60" s="49">
        <v>0</v>
      </c>
      <c r="AA60" s="49">
        <v>0</v>
      </c>
      <c r="AB60" s="49">
        <v>0</v>
      </c>
      <c r="AC60" s="58">
        <v>0</v>
      </c>
      <c r="AD60" s="54">
        <v>186</v>
      </c>
      <c r="AE60" s="50">
        <v>26</v>
      </c>
      <c r="AF60" s="50">
        <v>694</v>
      </c>
      <c r="AG60" s="50">
        <v>97</v>
      </c>
      <c r="AH60" s="50">
        <v>716</v>
      </c>
      <c r="AI60" s="50">
        <v>100</v>
      </c>
      <c r="AJ60" s="49">
        <v>3</v>
      </c>
      <c r="AK60" s="49">
        <v>1</v>
      </c>
      <c r="AL60" s="49">
        <v>1</v>
      </c>
      <c r="AM60" s="49">
        <v>0</v>
      </c>
      <c r="AN60" s="49">
        <v>0</v>
      </c>
      <c r="AO60" s="49">
        <v>7</v>
      </c>
      <c r="AP60" s="504"/>
      <c r="AQ60" s="475"/>
      <c r="AR60" s="475"/>
      <c r="AS60" s="475"/>
      <c r="AT60" s="475"/>
      <c r="AU60" s="475"/>
      <c r="AV60" s="470"/>
    </row>
    <row r="61" spans="1:48" ht="54">
      <c r="A61" s="54" t="s">
        <v>48</v>
      </c>
      <c r="B61" s="49">
        <v>766</v>
      </c>
      <c r="C61" s="49">
        <v>338</v>
      </c>
      <c r="D61" s="49">
        <v>375</v>
      </c>
      <c r="E61" s="49">
        <v>53</v>
      </c>
      <c r="F61" s="50">
        <v>2</v>
      </c>
      <c r="G61" s="50">
        <v>0.3</v>
      </c>
      <c r="H61" s="49">
        <v>2</v>
      </c>
      <c r="I61" s="50">
        <v>0.3</v>
      </c>
      <c r="J61" s="49">
        <v>0</v>
      </c>
      <c r="K61" s="50">
        <v>0</v>
      </c>
      <c r="L61" s="49">
        <v>1</v>
      </c>
      <c r="M61" s="50">
        <v>0.1</v>
      </c>
      <c r="N61" s="49">
        <v>0</v>
      </c>
      <c r="O61" s="50">
        <v>0</v>
      </c>
      <c r="P61" s="49">
        <v>0</v>
      </c>
      <c r="Q61" s="50">
        <v>0</v>
      </c>
      <c r="R61" s="49">
        <v>0</v>
      </c>
      <c r="S61" s="50">
        <v>0</v>
      </c>
      <c r="T61" s="49">
        <v>0</v>
      </c>
      <c r="U61" s="50">
        <v>0</v>
      </c>
      <c r="V61" s="49">
        <v>15</v>
      </c>
      <c r="W61" s="50">
        <v>2</v>
      </c>
      <c r="X61" s="49">
        <v>43</v>
      </c>
      <c r="Y61" s="50">
        <v>6</v>
      </c>
      <c r="Z61" s="49">
        <v>20</v>
      </c>
      <c r="AA61" s="50">
        <v>2.7</v>
      </c>
      <c r="AB61" s="49">
        <v>0</v>
      </c>
      <c r="AC61" s="50">
        <v>0</v>
      </c>
      <c r="AD61" s="49">
        <v>224</v>
      </c>
      <c r="AE61" s="50">
        <v>30</v>
      </c>
      <c r="AF61" s="49">
        <v>766</v>
      </c>
      <c r="AG61" s="50">
        <v>100</v>
      </c>
      <c r="AH61" s="49">
        <v>766</v>
      </c>
      <c r="AI61" s="50">
        <v>100</v>
      </c>
      <c r="AJ61" s="49">
        <v>4</v>
      </c>
      <c r="AK61" s="49">
        <v>1</v>
      </c>
      <c r="AL61" s="49">
        <v>1</v>
      </c>
      <c r="AM61" s="49">
        <v>0</v>
      </c>
      <c r="AN61" s="49">
        <v>0</v>
      </c>
      <c r="AO61" s="49">
        <v>5</v>
      </c>
      <c r="AP61" s="49" t="s">
        <v>49</v>
      </c>
      <c r="AQ61" s="49">
        <v>0</v>
      </c>
      <c r="AR61" s="49">
        <v>0</v>
      </c>
      <c r="AS61" s="50">
        <v>0</v>
      </c>
      <c r="AT61" s="49" t="s">
        <v>50</v>
      </c>
      <c r="AU61" s="49" t="s">
        <v>49</v>
      </c>
      <c r="AV61" s="49" t="s">
        <v>50</v>
      </c>
    </row>
    <row r="62" spans="1:48" ht="45">
      <c r="A62" s="122" t="s">
        <v>51</v>
      </c>
      <c r="B62" s="52" t="s">
        <v>954</v>
      </c>
      <c r="C62" s="52" t="s">
        <v>52</v>
      </c>
      <c r="D62" s="52" t="s">
        <v>465</v>
      </c>
      <c r="E62" s="52">
        <v>-1</v>
      </c>
      <c r="F62" s="52">
        <v>-6</v>
      </c>
      <c r="G62" s="52">
        <v>-0.7</v>
      </c>
      <c r="H62" s="52">
        <v>-4</v>
      </c>
      <c r="I62" s="52" t="s">
        <v>4020</v>
      </c>
      <c r="J62" s="52">
        <v>0</v>
      </c>
      <c r="K62" s="52">
        <v>0</v>
      </c>
      <c r="L62" s="52">
        <v>0</v>
      </c>
      <c r="M62" s="52" t="s">
        <v>4021</v>
      </c>
      <c r="N62" s="52">
        <v>0</v>
      </c>
      <c r="O62" s="52">
        <v>0</v>
      </c>
      <c r="P62" s="52">
        <v>-1</v>
      </c>
      <c r="Q62" s="52">
        <v>-0.1</v>
      </c>
      <c r="R62" s="52">
        <v>0</v>
      </c>
      <c r="S62" s="52">
        <v>0</v>
      </c>
      <c r="T62" s="52">
        <v>0</v>
      </c>
      <c r="U62" s="52">
        <v>0</v>
      </c>
      <c r="V62" s="52" t="s">
        <v>92</v>
      </c>
      <c r="W62" s="52" t="s">
        <v>88</v>
      </c>
      <c r="X62" s="52">
        <v>0</v>
      </c>
      <c r="Y62" s="52">
        <v>0</v>
      </c>
      <c r="Z62" s="52" t="s">
        <v>57</v>
      </c>
      <c r="AA62" s="52" t="s">
        <v>463</v>
      </c>
      <c r="AB62" s="52">
        <v>0</v>
      </c>
      <c r="AC62" s="52">
        <v>0</v>
      </c>
      <c r="AD62" s="52" t="s">
        <v>1726</v>
      </c>
      <c r="AE62" s="52" t="s">
        <v>89</v>
      </c>
      <c r="AF62" s="52" t="s">
        <v>4022</v>
      </c>
      <c r="AG62" s="52" t="s">
        <v>53</v>
      </c>
      <c r="AH62" s="52" t="s">
        <v>954</v>
      </c>
      <c r="AI62" s="52">
        <v>0</v>
      </c>
      <c r="AJ62" s="52" t="s">
        <v>95</v>
      </c>
      <c r="AK62" s="52">
        <v>0</v>
      </c>
      <c r="AL62" s="52">
        <v>0</v>
      </c>
      <c r="AM62" s="52">
        <v>0</v>
      </c>
      <c r="AN62" s="52">
        <v>0</v>
      </c>
      <c r="AO62" s="52">
        <v>-2</v>
      </c>
      <c r="AP62" s="52" t="s">
        <v>49</v>
      </c>
      <c r="AQ62" s="52">
        <v>0</v>
      </c>
      <c r="AR62" s="52">
        <v>0</v>
      </c>
      <c r="AS62" s="52">
        <v>0</v>
      </c>
      <c r="AT62" s="52" t="s">
        <v>50</v>
      </c>
      <c r="AU62" s="52" t="s">
        <v>49</v>
      </c>
      <c r="AV62" s="52" t="s">
        <v>50</v>
      </c>
    </row>
    <row r="63" spans="1:48" ht="306">
      <c r="A63" s="54" t="s">
        <v>65</v>
      </c>
      <c r="B63" s="463" t="s">
        <v>4023</v>
      </c>
      <c r="C63" s="464"/>
      <c r="D63" s="464"/>
      <c r="E63" s="462"/>
      <c r="F63" s="463" t="s">
        <v>4024</v>
      </c>
      <c r="G63" s="464"/>
      <c r="H63" s="464"/>
      <c r="I63" s="464"/>
      <c r="J63" s="464"/>
      <c r="K63" s="462"/>
      <c r="L63" s="463" t="s">
        <v>3942</v>
      </c>
      <c r="M63" s="462"/>
      <c r="N63" s="463" t="s">
        <v>3976</v>
      </c>
      <c r="O63" s="462"/>
      <c r="P63" s="463" t="s">
        <v>4025</v>
      </c>
      <c r="Q63" s="464"/>
      <c r="R63" s="464"/>
      <c r="S63" s="464"/>
      <c r="T63" s="464"/>
      <c r="U63" s="462"/>
      <c r="V63" s="463" t="s">
        <v>4026</v>
      </c>
      <c r="W63" s="464"/>
      <c r="X63" s="464"/>
      <c r="Y63" s="464"/>
      <c r="Z63" s="464"/>
      <c r="AA63" s="464"/>
      <c r="AB63" s="464"/>
      <c r="AC63" s="462"/>
      <c r="AD63" s="463" t="s">
        <v>72</v>
      </c>
      <c r="AE63" s="462"/>
      <c r="AF63" s="463" t="s">
        <v>73</v>
      </c>
      <c r="AG63" s="462"/>
      <c r="AH63" s="463" t="s">
        <v>3979</v>
      </c>
      <c r="AI63" s="462"/>
      <c r="AJ63" s="50" t="s">
        <v>4027</v>
      </c>
      <c r="AK63" s="463" t="s">
        <v>1143</v>
      </c>
      <c r="AL63" s="462"/>
      <c r="AM63" s="463" t="s">
        <v>77</v>
      </c>
      <c r="AN63" s="462"/>
      <c r="AO63" s="50" t="s">
        <v>1006</v>
      </c>
      <c r="AP63" s="50" t="s">
        <v>3968</v>
      </c>
      <c r="AQ63" s="463" t="s">
        <v>4028</v>
      </c>
      <c r="AR63" s="462"/>
      <c r="AS63" s="50" t="s">
        <v>150</v>
      </c>
      <c r="AT63" s="50" t="s">
        <v>130</v>
      </c>
      <c r="AU63" s="50" t="s">
        <v>228</v>
      </c>
      <c r="AV63" s="50" t="s">
        <v>735</v>
      </c>
    </row>
    <row r="64" spans="1:48" ht="41.25" customHeight="1">
      <c r="A64" s="441" t="s">
        <v>4029</v>
      </c>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2"/>
    </row>
    <row r="65" spans="1:48" ht="36">
      <c r="A65" s="54" t="s">
        <v>46</v>
      </c>
      <c r="B65" s="49">
        <v>593</v>
      </c>
      <c r="C65" s="49">
        <v>269</v>
      </c>
      <c r="D65" s="49">
        <v>279</v>
      </c>
      <c r="E65" s="49">
        <v>45</v>
      </c>
      <c r="F65" s="49">
        <v>0</v>
      </c>
      <c r="G65" s="49">
        <v>0</v>
      </c>
      <c r="H65" s="49">
        <v>1</v>
      </c>
      <c r="I65" s="49">
        <v>0</v>
      </c>
      <c r="J65" s="49">
        <v>0</v>
      </c>
      <c r="K65" s="49">
        <v>0</v>
      </c>
      <c r="L65" s="49">
        <v>0</v>
      </c>
      <c r="M65" s="49">
        <v>0</v>
      </c>
      <c r="N65" s="49">
        <v>1</v>
      </c>
      <c r="O65" s="49">
        <v>0</v>
      </c>
      <c r="P65" s="49">
        <v>0</v>
      </c>
      <c r="Q65" s="49">
        <v>0</v>
      </c>
      <c r="R65" s="49">
        <v>1</v>
      </c>
      <c r="S65" s="49">
        <v>0</v>
      </c>
      <c r="T65" s="49">
        <v>0</v>
      </c>
      <c r="U65" s="49">
        <v>0</v>
      </c>
      <c r="V65" s="49">
        <v>20</v>
      </c>
      <c r="W65" s="49">
        <v>0.03</v>
      </c>
      <c r="X65" s="49">
        <v>30</v>
      </c>
      <c r="Y65" s="49">
        <v>0.05</v>
      </c>
      <c r="Z65" s="49">
        <v>30</v>
      </c>
      <c r="AA65" s="49">
        <v>0.05</v>
      </c>
      <c r="AB65" s="49">
        <v>40</v>
      </c>
      <c r="AC65" s="58">
        <v>7.0000000000000007E-2</v>
      </c>
      <c r="AD65" s="54">
        <v>367</v>
      </c>
      <c r="AE65" s="50">
        <v>62</v>
      </c>
      <c r="AF65" s="50">
        <v>570</v>
      </c>
      <c r="AG65" s="50">
        <v>96</v>
      </c>
      <c r="AH65" s="50">
        <v>580</v>
      </c>
      <c r="AI65" s="50">
        <v>98</v>
      </c>
      <c r="AJ65" s="49">
        <v>4</v>
      </c>
      <c r="AK65" s="49">
        <v>1</v>
      </c>
      <c r="AL65" s="49">
        <v>1</v>
      </c>
      <c r="AM65" s="49">
        <v>0</v>
      </c>
      <c r="AN65" s="49">
        <v>0</v>
      </c>
      <c r="AO65" s="49">
        <v>5</v>
      </c>
      <c r="AP65" s="504"/>
      <c r="AQ65" s="475"/>
      <c r="AR65" s="475"/>
      <c r="AS65" s="475"/>
      <c r="AT65" s="475"/>
      <c r="AU65" s="475"/>
      <c r="AV65" s="470"/>
    </row>
    <row r="66" spans="1:48" ht="54">
      <c r="A66" s="54" t="s">
        <v>48</v>
      </c>
      <c r="B66" s="49">
        <v>570</v>
      </c>
      <c r="C66" s="49">
        <v>239</v>
      </c>
      <c r="D66" s="49">
        <v>287</v>
      </c>
      <c r="E66" s="49">
        <v>44</v>
      </c>
      <c r="F66" s="50">
        <v>2</v>
      </c>
      <c r="G66" s="50">
        <v>0.4</v>
      </c>
      <c r="H66" s="49">
        <v>2</v>
      </c>
      <c r="I66" s="50">
        <v>0.4</v>
      </c>
      <c r="J66" s="49">
        <v>0</v>
      </c>
      <c r="K66" s="50">
        <v>0</v>
      </c>
      <c r="L66" s="49">
        <v>0</v>
      </c>
      <c r="M66" s="50">
        <v>0</v>
      </c>
      <c r="N66" s="49">
        <v>0</v>
      </c>
      <c r="O66" s="50">
        <v>0</v>
      </c>
      <c r="P66" s="49">
        <v>1</v>
      </c>
      <c r="Q66" s="50">
        <v>0.2</v>
      </c>
      <c r="R66" s="49">
        <v>0</v>
      </c>
      <c r="S66" s="50">
        <v>0</v>
      </c>
      <c r="T66" s="49">
        <v>1</v>
      </c>
      <c r="U66" s="50">
        <v>0.2</v>
      </c>
      <c r="V66" s="49">
        <v>25</v>
      </c>
      <c r="W66" s="50">
        <v>4</v>
      </c>
      <c r="X66" s="49">
        <v>16</v>
      </c>
      <c r="Y66" s="50">
        <v>3</v>
      </c>
      <c r="Z66" s="49">
        <v>12</v>
      </c>
      <c r="AA66" s="50">
        <v>2</v>
      </c>
      <c r="AB66" s="49">
        <v>0</v>
      </c>
      <c r="AC66" s="50">
        <v>0</v>
      </c>
      <c r="AD66" s="49">
        <v>447</v>
      </c>
      <c r="AE66" s="50">
        <v>78</v>
      </c>
      <c r="AF66" s="49">
        <v>570</v>
      </c>
      <c r="AG66" s="50">
        <v>100</v>
      </c>
      <c r="AH66" s="49">
        <v>570</v>
      </c>
      <c r="AI66" s="50">
        <v>100</v>
      </c>
      <c r="AJ66" s="49">
        <v>4</v>
      </c>
      <c r="AK66" s="49">
        <v>1</v>
      </c>
      <c r="AL66" s="49">
        <v>1</v>
      </c>
      <c r="AM66" s="49">
        <v>0</v>
      </c>
      <c r="AN66" s="49">
        <v>0</v>
      </c>
      <c r="AO66" s="49">
        <v>8</v>
      </c>
      <c r="AP66" s="49" t="s">
        <v>49</v>
      </c>
      <c r="AQ66" s="49">
        <v>0</v>
      </c>
      <c r="AR66" s="49">
        <v>0</v>
      </c>
      <c r="AS66" s="50">
        <v>1</v>
      </c>
      <c r="AT66" s="49" t="s">
        <v>49</v>
      </c>
      <c r="AU66" s="49" t="s">
        <v>49</v>
      </c>
      <c r="AV66" s="49" t="s">
        <v>49</v>
      </c>
    </row>
    <row r="67" spans="1:48" ht="45">
      <c r="A67" s="122" t="s">
        <v>51</v>
      </c>
      <c r="B67" s="52">
        <v>-23</v>
      </c>
      <c r="C67" s="52">
        <v>-30</v>
      </c>
      <c r="D67" s="52" t="s">
        <v>56</v>
      </c>
      <c r="E67" s="52">
        <v>-1</v>
      </c>
      <c r="F67" s="52" t="s">
        <v>88</v>
      </c>
      <c r="G67" s="52" t="s">
        <v>110</v>
      </c>
      <c r="H67" s="52" t="s">
        <v>95</v>
      </c>
      <c r="I67" s="52" t="s">
        <v>110</v>
      </c>
      <c r="J67" s="52">
        <v>0</v>
      </c>
      <c r="K67" s="52">
        <v>0</v>
      </c>
      <c r="L67" s="52">
        <v>0</v>
      </c>
      <c r="M67" s="52">
        <v>0</v>
      </c>
      <c r="N67" s="52">
        <v>-1</v>
      </c>
      <c r="O67" s="52">
        <v>0</v>
      </c>
      <c r="P67" s="52" t="s">
        <v>95</v>
      </c>
      <c r="Q67" s="52" t="s">
        <v>417</v>
      </c>
      <c r="R67" s="52">
        <v>-1</v>
      </c>
      <c r="S67" s="52">
        <v>0</v>
      </c>
      <c r="T67" s="52" t="s">
        <v>95</v>
      </c>
      <c r="U67" s="52" t="s">
        <v>417</v>
      </c>
      <c r="V67" s="52" t="s">
        <v>52</v>
      </c>
      <c r="W67" s="52" t="s">
        <v>90</v>
      </c>
      <c r="X67" s="52">
        <v>-14</v>
      </c>
      <c r="Y67" s="52" t="s">
        <v>4030</v>
      </c>
      <c r="Z67" s="52">
        <v>-18</v>
      </c>
      <c r="AA67" s="52" t="s">
        <v>4031</v>
      </c>
      <c r="AB67" s="52">
        <v>-40</v>
      </c>
      <c r="AC67" s="52">
        <v>-7.0000000000000007E-2</v>
      </c>
      <c r="AD67" s="52" t="s">
        <v>1713</v>
      </c>
      <c r="AE67" s="52" t="s">
        <v>545</v>
      </c>
      <c r="AF67" s="52">
        <v>0</v>
      </c>
      <c r="AG67" s="52" t="s">
        <v>89</v>
      </c>
      <c r="AH67" s="52">
        <v>-10</v>
      </c>
      <c r="AI67" s="52" t="s">
        <v>88</v>
      </c>
      <c r="AJ67" s="52">
        <v>0</v>
      </c>
      <c r="AK67" s="52">
        <v>0</v>
      </c>
      <c r="AL67" s="52">
        <v>0</v>
      </c>
      <c r="AM67" s="52">
        <v>0</v>
      </c>
      <c r="AN67" s="52">
        <v>0</v>
      </c>
      <c r="AO67" s="52" t="s">
        <v>53</v>
      </c>
      <c r="AP67" s="52" t="s">
        <v>49</v>
      </c>
      <c r="AQ67" s="52">
        <v>0</v>
      </c>
      <c r="AR67" s="52">
        <v>0</v>
      </c>
      <c r="AS67" s="52">
        <v>1</v>
      </c>
      <c r="AT67" s="52" t="s">
        <v>49</v>
      </c>
      <c r="AU67" s="52" t="s">
        <v>49</v>
      </c>
      <c r="AV67" s="52" t="s">
        <v>49</v>
      </c>
    </row>
    <row r="68" spans="1:48" ht="306">
      <c r="A68" s="54" t="s">
        <v>65</v>
      </c>
      <c r="B68" s="463" t="s">
        <v>4032</v>
      </c>
      <c r="C68" s="464"/>
      <c r="D68" s="464"/>
      <c r="E68" s="462"/>
      <c r="F68" s="463" t="s">
        <v>4033</v>
      </c>
      <c r="G68" s="464"/>
      <c r="H68" s="464"/>
      <c r="I68" s="464"/>
      <c r="J68" s="464"/>
      <c r="K68" s="462"/>
      <c r="L68" s="463" t="s">
        <v>4034</v>
      </c>
      <c r="M68" s="462"/>
      <c r="N68" s="463" t="s">
        <v>4035</v>
      </c>
      <c r="O68" s="462"/>
      <c r="P68" s="463" t="s">
        <v>4036</v>
      </c>
      <c r="Q68" s="464"/>
      <c r="R68" s="464"/>
      <c r="S68" s="464"/>
      <c r="T68" s="464"/>
      <c r="U68" s="462"/>
      <c r="V68" s="463" t="s">
        <v>4037</v>
      </c>
      <c r="W68" s="464"/>
      <c r="X68" s="464"/>
      <c r="Y68" s="464"/>
      <c r="Z68" s="464"/>
      <c r="AA68" s="464"/>
      <c r="AB68" s="464"/>
      <c r="AC68" s="462"/>
      <c r="AD68" s="463" t="s">
        <v>72</v>
      </c>
      <c r="AE68" s="462"/>
      <c r="AF68" s="463" t="s">
        <v>73</v>
      </c>
      <c r="AG68" s="462"/>
      <c r="AH68" s="463" t="s">
        <v>3915</v>
      </c>
      <c r="AI68" s="462"/>
      <c r="AJ68" s="50" t="s">
        <v>3916</v>
      </c>
      <c r="AK68" s="463" t="s">
        <v>1823</v>
      </c>
      <c r="AL68" s="462"/>
      <c r="AM68" s="463" t="s">
        <v>77</v>
      </c>
      <c r="AN68" s="462"/>
      <c r="AO68" s="50" t="s">
        <v>78</v>
      </c>
      <c r="AP68" s="50" t="s">
        <v>3968</v>
      </c>
      <c r="AQ68" s="463" t="s">
        <v>4028</v>
      </c>
      <c r="AR68" s="462"/>
      <c r="AS68" s="50" t="s">
        <v>81</v>
      </c>
      <c r="AT68" s="50" t="s">
        <v>82</v>
      </c>
      <c r="AU68" s="50" t="s">
        <v>4038</v>
      </c>
      <c r="AV68" s="50" t="s">
        <v>203</v>
      </c>
    </row>
    <row r="69" spans="1:48" ht="18">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row>
    <row r="70" spans="1:48" ht="37.5" customHeight="1">
      <c r="A70" s="441" t="s">
        <v>4039</v>
      </c>
      <c r="B70" s="464"/>
      <c r="C70" s="464"/>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2"/>
    </row>
    <row r="71" spans="1:48" ht="36">
      <c r="A71" s="54" t="s">
        <v>46</v>
      </c>
      <c r="B71" s="49">
        <v>969</v>
      </c>
      <c r="C71" s="49">
        <v>436</v>
      </c>
      <c r="D71" s="49">
        <v>393</v>
      </c>
      <c r="E71" s="49">
        <v>140</v>
      </c>
      <c r="F71" s="49">
        <v>7</v>
      </c>
      <c r="G71" s="49">
        <v>0.7</v>
      </c>
      <c r="H71" s="49">
        <v>2</v>
      </c>
      <c r="I71" s="49">
        <v>0.2</v>
      </c>
      <c r="J71" s="49">
        <v>39</v>
      </c>
      <c r="K71" s="49">
        <v>4</v>
      </c>
      <c r="L71" s="49">
        <v>1</v>
      </c>
      <c r="M71" s="49">
        <v>0.1</v>
      </c>
      <c r="N71" s="49">
        <v>0</v>
      </c>
      <c r="O71" s="49">
        <v>0</v>
      </c>
      <c r="P71" s="49">
        <v>3</v>
      </c>
      <c r="Q71" s="49">
        <v>0</v>
      </c>
      <c r="R71" s="49">
        <v>0</v>
      </c>
      <c r="S71" s="49">
        <v>0</v>
      </c>
      <c r="T71" s="49">
        <v>0</v>
      </c>
      <c r="U71" s="49">
        <v>0</v>
      </c>
      <c r="V71" s="49">
        <v>25</v>
      </c>
      <c r="W71" s="49">
        <v>2.5</v>
      </c>
      <c r="X71" s="49">
        <v>6</v>
      </c>
      <c r="Y71" s="49">
        <v>0.6</v>
      </c>
      <c r="Z71" s="49">
        <v>25</v>
      </c>
      <c r="AA71" s="49">
        <v>2.5</v>
      </c>
      <c r="AB71" s="49">
        <v>80</v>
      </c>
      <c r="AC71" s="58">
        <v>8</v>
      </c>
      <c r="AD71" s="54">
        <v>893</v>
      </c>
      <c r="AE71" s="50">
        <v>92</v>
      </c>
      <c r="AF71" s="50">
        <v>955</v>
      </c>
      <c r="AG71" s="50">
        <v>98</v>
      </c>
      <c r="AH71" s="50">
        <v>969</v>
      </c>
      <c r="AI71" s="50">
        <v>100</v>
      </c>
      <c r="AJ71" s="49">
        <v>3</v>
      </c>
      <c r="AK71" s="49">
        <v>1</v>
      </c>
      <c r="AL71" s="49">
        <v>1</v>
      </c>
      <c r="AM71" s="49">
        <v>1</v>
      </c>
      <c r="AN71" s="49">
        <v>2</v>
      </c>
      <c r="AO71" s="49">
        <v>12</v>
      </c>
      <c r="AP71" s="504"/>
      <c r="AQ71" s="475"/>
      <c r="AR71" s="475"/>
      <c r="AS71" s="475"/>
      <c r="AT71" s="475"/>
      <c r="AU71" s="475"/>
      <c r="AV71" s="470"/>
    </row>
    <row r="72" spans="1:48" ht="54">
      <c r="A72" s="54" t="s">
        <v>48</v>
      </c>
      <c r="B72" s="49">
        <v>985</v>
      </c>
      <c r="C72" s="49">
        <v>433</v>
      </c>
      <c r="D72" s="49">
        <v>496</v>
      </c>
      <c r="E72" s="49">
        <v>56</v>
      </c>
      <c r="F72" s="50">
        <v>7</v>
      </c>
      <c r="G72" s="50">
        <v>0.7</v>
      </c>
      <c r="H72" s="49">
        <v>2</v>
      </c>
      <c r="I72" s="50">
        <v>0.2</v>
      </c>
      <c r="J72" s="49">
        <v>2</v>
      </c>
      <c r="K72" s="50">
        <v>0.2</v>
      </c>
      <c r="L72" s="49">
        <v>0</v>
      </c>
      <c r="M72" s="50">
        <v>0</v>
      </c>
      <c r="N72" s="49">
        <v>0</v>
      </c>
      <c r="O72" s="50">
        <v>0</v>
      </c>
      <c r="P72" s="49">
        <v>0</v>
      </c>
      <c r="Q72" s="50">
        <v>0</v>
      </c>
      <c r="R72" s="49">
        <v>0</v>
      </c>
      <c r="S72" s="50">
        <v>0</v>
      </c>
      <c r="T72" s="49">
        <v>0</v>
      </c>
      <c r="U72" s="50">
        <v>0</v>
      </c>
      <c r="V72" s="49">
        <v>27</v>
      </c>
      <c r="W72" s="50">
        <v>2.7</v>
      </c>
      <c r="X72" s="49">
        <v>12</v>
      </c>
      <c r="Y72" s="50">
        <v>2.1</v>
      </c>
      <c r="Z72" s="49">
        <v>13</v>
      </c>
      <c r="AA72" s="50">
        <v>4.5</v>
      </c>
      <c r="AB72" s="49">
        <v>30</v>
      </c>
      <c r="AC72" s="50">
        <v>5.4</v>
      </c>
      <c r="AD72" s="49">
        <v>898</v>
      </c>
      <c r="AE72" s="50">
        <v>91</v>
      </c>
      <c r="AF72" s="49">
        <v>895</v>
      </c>
      <c r="AG72" s="50">
        <v>90</v>
      </c>
      <c r="AH72" s="49">
        <v>985</v>
      </c>
      <c r="AI72" s="50">
        <v>100</v>
      </c>
      <c r="AJ72" s="49">
        <v>2</v>
      </c>
      <c r="AK72" s="49">
        <v>1</v>
      </c>
      <c r="AL72" s="49">
        <v>1</v>
      </c>
      <c r="AM72" s="49">
        <v>2</v>
      </c>
      <c r="AN72" s="49">
        <v>2</v>
      </c>
      <c r="AO72" s="49">
        <v>6</v>
      </c>
      <c r="AP72" s="49" t="s">
        <v>49</v>
      </c>
      <c r="AQ72" s="49" t="s">
        <v>50</v>
      </c>
      <c r="AR72" s="49" t="s">
        <v>50</v>
      </c>
      <c r="AS72" s="50">
        <v>1</v>
      </c>
      <c r="AT72" s="49" t="s">
        <v>49</v>
      </c>
      <c r="AU72" s="49" t="s">
        <v>49</v>
      </c>
      <c r="AV72" s="49" t="s">
        <v>49</v>
      </c>
    </row>
    <row r="73" spans="1:48" ht="45">
      <c r="A73" s="122" t="s">
        <v>51</v>
      </c>
      <c r="B73" s="52" t="s">
        <v>545</v>
      </c>
      <c r="C73" s="52">
        <v>-3</v>
      </c>
      <c r="D73" s="52" t="s">
        <v>4040</v>
      </c>
      <c r="E73" s="52">
        <v>-84</v>
      </c>
      <c r="F73" s="52">
        <v>0</v>
      </c>
      <c r="G73" s="52">
        <v>0</v>
      </c>
      <c r="H73" s="52">
        <v>0</v>
      </c>
      <c r="I73" s="52">
        <v>0</v>
      </c>
      <c r="J73" s="52">
        <v>-37</v>
      </c>
      <c r="K73" s="52">
        <v>-3.8</v>
      </c>
      <c r="L73" s="52">
        <v>-1</v>
      </c>
      <c r="M73" s="52">
        <v>0</v>
      </c>
      <c r="N73" s="52">
        <v>0</v>
      </c>
      <c r="O73" s="52">
        <v>0</v>
      </c>
      <c r="P73" s="52">
        <v>-3</v>
      </c>
      <c r="Q73" s="52">
        <v>0</v>
      </c>
      <c r="R73" s="52">
        <v>0</v>
      </c>
      <c r="S73" s="52">
        <v>0</v>
      </c>
      <c r="T73" s="52">
        <v>0</v>
      </c>
      <c r="U73" s="52">
        <v>0</v>
      </c>
      <c r="V73" s="52" t="s">
        <v>88</v>
      </c>
      <c r="W73" s="52" t="s">
        <v>417</v>
      </c>
      <c r="X73" s="52" t="s">
        <v>63</v>
      </c>
      <c r="Y73" s="52" t="s">
        <v>480</v>
      </c>
      <c r="Z73" s="52">
        <v>-12</v>
      </c>
      <c r="AA73" s="52" t="s">
        <v>88</v>
      </c>
      <c r="AB73" s="52">
        <v>-50</v>
      </c>
      <c r="AC73" s="52">
        <v>-2.6</v>
      </c>
      <c r="AD73" s="52" t="s">
        <v>52</v>
      </c>
      <c r="AE73" s="52">
        <v>-1</v>
      </c>
      <c r="AF73" s="52">
        <v>-60</v>
      </c>
      <c r="AG73" s="52">
        <v>-8</v>
      </c>
      <c r="AH73" s="52" t="s">
        <v>545</v>
      </c>
      <c r="AI73" s="52">
        <v>0</v>
      </c>
      <c r="AJ73" s="52">
        <v>-1</v>
      </c>
      <c r="AK73" s="52">
        <v>0</v>
      </c>
      <c r="AL73" s="52">
        <v>0</v>
      </c>
      <c r="AM73" s="52" t="s">
        <v>95</v>
      </c>
      <c r="AN73" s="52">
        <v>0</v>
      </c>
      <c r="AO73" s="52">
        <v>-6</v>
      </c>
      <c r="AP73" s="52" t="s">
        <v>49</v>
      </c>
      <c r="AQ73" s="52" t="s">
        <v>50</v>
      </c>
      <c r="AR73" s="52" t="s">
        <v>50</v>
      </c>
      <c r="AS73" s="52">
        <v>1</v>
      </c>
      <c r="AT73" s="52" t="s">
        <v>49</v>
      </c>
      <c r="AU73" s="52" t="s">
        <v>49</v>
      </c>
      <c r="AV73" s="52" t="s">
        <v>49</v>
      </c>
    </row>
    <row r="74" spans="1:48" ht="306">
      <c r="A74" s="54" t="s">
        <v>65</v>
      </c>
      <c r="B74" s="463" t="s">
        <v>4041</v>
      </c>
      <c r="C74" s="464"/>
      <c r="D74" s="464"/>
      <c r="E74" s="462"/>
      <c r="F74" s="463" t="s">
        <v>4042</v>
      </c>
      <c r="G74" s="464"/>
      <c r="H74" s="464"/>
      <c r="I74" s="464"/>
      <c r="J74" s="464"/>
      <c r="K74" s="462"/>
      <c r="L74" s="463" t="s">
        <v>4043</v>
      </c>
      <c r="M74" s="462"/>
      <c r="N74" s="463" t="s">
        <v>4012</v>
      </c>
      <c r="O74" s="462"/>
      <c r="P74" s="463" t="s">
        <v>4044</v>
      </c>
      <c r="Q74" s="464"/>
      <c r="R74" s="464"/>
      <c r="S74" s="464"/>
      <c r="T74" s="464"/>
      <c r="U74" s="462"/>
      <c r="V74" s="463" t="s">
        <v>4045</v>
      </c>
      <c r="W74" s="464"/>
      <c r="X74" s="464"/>
      <c r="Y74" s="464"/>
      <c r="Z74" s="464"/>
      <c r="AA74" s="464"/>
      <c r="AB74" s="464"/>
      <c r="AC74" s="462"/>
      <c r="AD74" s="463" t="s">
        <v>72</v>
      </c>
      <c r="AE74" s="462"/>
      <c r="AF74" s="463" t="s">
        <v>4046</v>
      </c>
      <c r="AG74" s="462"/>
      <c r="AH74" s="463" t="s">
        <v>3979</v>
      </c>
      <c r="AI74" s="462"/>
      <c r="AJ74" s="50" t="s">
        <v>4047</v>
      </c>
      <c r="AK74" s="463" t="s">
        <v>1143</v>
      </c>
      <c r="AL74" s="462"/>
      <c r="AM74" s="463" t="s">
        <v>4048</v>
      </c>
      <c r="AN74" s="462"/>
      <c r="AO74" s="50" t="s">
        <v>1006</v>
      </c>
      <c r="AP74" s="50" t="s">
        <v>4049</v>
      </c>
      <c r="AQ74" s="463" t="s">
        <v>4050</v>
      </c>
      <c r="AR74" s="462"/>
      <c r="AS74" s="50" t="s">
        <v>81</v>
      </c>
      <c r="AT74" s="50" t="s">
        <v>82</v>
      </c>
      <c r="AU74" s="50" t="s">
        <v>4051</v>
      </c>
      <c r="AV74" s="50" t="s">
        <v>203</v>
      </c>
    </row>
    <row r="75" spans="1:48" ht="18.7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76"/>
      <c r="AI75" s="176"/>
      <c r="AJ75" s="176"/>
      <c r="AK75" s="176"/>
      <c r="AL75" s="176"/>
      <c r="AM75" s="176"/>
      <c r="AN75" s="176"/>
      <c r="AO75" s="176"/>
      <c r="AP75" s="176"/>
      <c r="AQ75" s="176"/>
      <c r="AR75" s="176"/>
      <c r="AS75" s="176"/>
      <c r="AT75" s="176"/>
      <c r="AU75" s="176"/>
      <c r="AV75" s="176"/>
    </row>
    <row r="76" spans="1:48" ht="37.5" customHeight="1">
      <c r="A76" s="441" t="s">
        <v>4052</v>
      </c>
      <c r="B76" s="464"/>
      <c r="C76" s="464"/>
      <c r="D76" s="464"/>
      <c r="E76" s="464"/>
      <c r="F76" s="464"/>
      <c r="G76" s="464"/>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2"/>
    </row>
    <row r="77" spans="1:48" ht="36">
      <c r="A77" s="54" t="s">
        <v>46</v>
      </c>
      <c r="B77" s="49">
        <v>949</v>
      </c>
      <c r="C77" s="49">
        <v>415</v>
      </c>
      <c r="D77" s="49">
        <v>458</v>
      </c>
      <c r="E77" s="49">
        <v>76</v>
      </c>
      <c r="F77" s="49">
        <v>1</v>
      </c>
      <c r="G77" s="49">
        <v>0.1</v>
      </c>
      <c r="H77" s="49">
        <v>0</v>
      </c>
      <c r="I77" s="49">
        <v>0</v>
      </c>
      <c r="J77" s="49">
        <v>0</v>
      </c>
      <c r="K77" s="49">
        <v>0</v>
      </c>
      <c r="L77" s="49">
        <v>0</v>
      </c>
      <c r="M77" s="49">
        <v>0</v>
      </c>
      <c r="N77" s="49">
        <v>0</v>
      </c>
      <c r="O77" s="49">
        <v>0</v>
      </c>
      <c r="P77" s="49">
        <v>2</v>
      </c>
      <c r="Q77" s="49">
        <v>0.2</v>
      </c>
      <c r="R77" s="49">
        <v>0</v>
      </c>
      <c r="S77" s="49">
        <v>0</v>
      </c>
      <c r="T77" s="49">
        <v>0</v>
      </c>
      <c r="U77" s="49">
        <v>0</v>
      </c>
      <c r="V77" s="49">
        <v>0</v>
      </c>
      <c r="W77" s="49">
        <v>0</v>
      </c>
      <c r="X77" s="49">
        <v>27</v>
      </c>
      <c r="Y77" s="49">
        <v>2.8</v>
      </c>
      <c r="Z77" s="49">
        <v>8</v>
      </c>
      <c r="AA77" s="49">
        <v>0.8</v>
      </c>
      <c r="AB77" s="49">
        <v>0</v>
      </c>
      <c r="AC77" s="58">
        <v>0</v>
      </c>
      <c r="AD77" s="54">
        <v>705</v>
      </c>
      <c r="AE77" s="50">
        <v>74</v>
      </c>
      <c r="AF77" s="50">
        <v>916</v>
      </c>
      <c r="AG77" s="50">
        <v>96.5</v>
      </c>
      <c r="AH77" s="50">
        <v>949</v>
      </c>
      <c r="AI77" s="50">
        <v>100</v>
      </c>
      <c r="AJ77" s="49">
        <v>2</v>
      </c>
      <c r="AK77" s="49">
        <v>2</v>
      </c>
      <c r="AL77" s="49">
        <v>2</v>
      </c>
      <c r="AM77" s="49">
        <v>0</v>
      </c>
      <c r="AN77" s="49">
        <v>0</v>
      </c>
      <c r="AO77" s="49">
        <v>7</v>
      </c>
      <c r="AP77" s="504"/>
      <c r="AQ77" s="475"/>
      <c r="AR77" s="475"/>
      <c r="AS77" s="475"/>
      <c r="AT77" s="475"/>
      <c r="AU77" s="475"/>
      <c r="AV77" s="470"/>
    </row>
    <row r="78" spans="1:48" ht="54">
      <c r="A78" s="54" t="s">
        <v>48</v>
      </c>
      <c r="B78" s="49">
        <v>1020</v>
      </c>
      <c r="C78" s="49">
        <v>440</v>
      </c>
      <c r="D78" s="49">
        <v>509</v>
      </c>
      <c r="E78" s="49">
        <v>71</v>
      </c>
      <c r="F78" s="50">
        <v>1</v>
      </c>
      <c r="G78" s="50">
        <v>0</v>
      </c>
      <c r="H78" s="49">
        <v>0</v>
      </c>
      <c r="I78" s="50">
        <v>0</v>
      </c>
      <c r="J78" s="49">
        <v>0</v>
      </c>
      <c r="K78" s="50">
        <v>0</v>
      </c>
      <c r="L78" s="49">
        <v>0</v>
      </c>
      <c r="M78" s="50">
        <v>0</v>
      </c>
      <c r="N78" s="49">
        <v>0</v>
      </c>
      <c r="O78" s="50">
        <v>0</v>
      </c>
      <c r="P78" s="49">
        <v>0</v>
      </c>
      <c r="Q78" s="50">
        <v>0</v>
      </c>
      <c r="R78" s="49">
        <v>0</v>
      </c>
      <c r="S78" s="50">
        <v>0</v>
      </c>
      <c r="T78" s="49">
        <v>0</v>
      </c>
      <c r="U78" s="50">
        <v>0</v>
      </c>
      <c r="V78" s="49">
        <v>85</v>
      </c>
      <c r="W78" s="50">
        <v>8</v>
      </c>
      <c r="X78" s="49">
        <v>50</v>
      </c>
      <c r="Y78" s="50">
        <v>5</v>
      </c>
      <c r="Z78" s="49">
        <v>1</v>
      </c>
      <c r="AA78" s="50">
        <v>0.1</v>
      </c>
      <c r="AB78" s="49">
        <v>0</v>
      </c>
      <c r="AC78" s="50">
        <v>0</v>
      </c>
      <c r="AD78" s="49">
        <v>596</v>
      </c>
      <c r="AE78" s="50">
        <v>58</v>
      </c>
      <c r="AF78" s="49">
        <v>1020</v>
      </c>
      <c r="AG78" s="50">
        <v>100</v>
      </c>
      <c r="AH78" s="49">
        <v>1020</v>
      </c>
      <c r="AI78" s="50">
        <v>100</v>
      </c>
      <c r="AJ78" s="49">
        <v>2</v>
      </c>
      <c r="AK78" s="49">
        <v>2</v>
      </c>
      <c r="AL78" s="49">
        <v>2</v>
      </c>
      <c r="AM78" s="49">
        <v>0</v>
      </c>
      <c r="AN78" s="49">
        <v>0</v>
      </c>
      <c r="AO78" s="49">
        <v>5</v>
      </c>
      <c r="AP78" s="49" t="s">
        <v>50</v>
      </c>
      <c r="AQ78" s="49">
        <v>1</v>
      </c>
      <c r="AR78" s="49">
        <v>44</v>
      </c>
      <c r="AS78" s="50">
        <v>1</v>
      </c>
      <c r="AT78" s="49" t="s">
        <v>49</v>
      </c>
      <c r="AU78" s="49" t="s">
        <v>49</v>
      </c>
      <c r="AV78" s="49" t="s">
        <v>49</v>
      </c>
    </row>
    <row r="79" spans="1:48" ht="45">
      <c r="A79" s="122" t="s">
        <v>51</v>
      </c>
      <c r="B79" s="52" t="s">
        <v>642</v>
      </c>
      <c r="C79" s="52" t="s">
        <v>401</v>
      </c>
      <c r="D79" s="52" t="s">
        <v>583</v>
      </c>
      <c r="E79" s="52">
        <v>-5</v>
      </c>
      <c r="F79" s="52">
        <v>0</v>
      </c>
      <c r="G79" s="52">
        <v>-0.1</v>
      </c>
      <c r="H79" s="52">
        <v>0</v>
      </c>
      <c r="I79" s="52">
        <v>0</v>
      </c>
      <c r="J79" s="52">
        <v>0</v>
      </c>
      <c r="K79" s="52">
        <v>0</v>
      </c>
      <c r="L79" s="52">
        <v>0</v>
      </c>
      <c r="M79" s="52">
        <v>0</v>
      </c>
      <c r="N79" s="52">
        <v>0</v>
      </c>
      <c r="O79" s="52">
        <v>0</v>
      </c>
      <c r="P79" s="52">
        <v>-2</v>
      </c>
      <c r="Q79" s="52">
        <v>-0.2</v>
      </c>
      <c r="R79" s="52">
        <v>0</v>
      </c>
      <c r="S79" s="52">
        <v>0</v>
      </c>
      <c r="T79" s="52">
        <v>0</v>
      </c>
      <c r="U79" s="52">
        <v>0</v>
      </c>
      <c r="V79" s="52" t="s">
        <v>350</v>
      </c>
      <c r="W79" s="52" t="s">
        <v>56</v>
      </c>
      <c r="X79" s="52" t="s">
        <v>738</v>
      </c>
      <c r="Y79" s="52" t="s">
        <v>1662</v>
      </c>
      <c r="Z79" s="52">
        <v>-7</v>
      </c>
      <c r="AA79" s="52">
        <v>-0.7</v>
      </c>
      <c r="AB79" s="52">
        <v>0</v>
      </c>
      <c r="AC79" s="52">
        <v>0</v>
      </c>
      <c r="AD79" s="52">
        <v>-109</v>
      </c>
      <c r="AE79" s="52">
        <v>-16</v>
      </c>
      <c r="AF79" s="52" t="s">
        <v>3350</v>
      </c>
      <c r="AG79" s="52" t="s">
        <v>935</v>
      </c>
      <c r="AH79" s="52" t="s">
        <v>642</v>
      </c>
      <c r="AI79" s="52">
        <v>0</v>
      </c>
      <c r="AJ79" s="52">
        <v>0</v>
      </c>
      <c r="AK79" s="52">
        <v>0</v>
      </c>
      <c r="AL79" s="52">
        <v>0</v>
      </c>
      <c r="AM79" s="52">
        <v>0</v>
      </c>
      <c r="AN79" s="52">
        <v>0</v>
      </c>
      <c r="AO79" s="52">
        <v>-2</v>
      </c>
      <c r="AP79" s="52" t="s">
        <v>50</v>
      </c>
      <c r="AQ79" s="52">
        <v>1</v>
      </c>
      <c r="AR79" s="52">
        <v>44</v>
      </c>
      <c r="AS79" s="52">
        <v>1</v>
      </c>
      <c r="AT79" s="52" t="s">
        <v>49</v>
      </c>
      <c r="AU79" s="52" t="s">
        <v>49</v>
      </c>
      <c r="AV79" s="52" t="s">
        <v>49</v>
      </c>
    </row>
    <row r="80" spans="1:48" ht="306">
      <c r="A80" s="54" t="s">
        <v>65</v>
      </c>
      <c r="B80" s="463" t="s">
        <v>4053</v>
      </c>
      <c r="C80" s="464"/>
      <c r="D80" s="464"/>
      <c r="E80" s="462"/>
      <c r="F80" s="463" t="s">
        <v>4054</v>
      </c>
      <c r="G80" s="464"/>
      <c r="H80" s="464"/>
      <c r="I80" s="464"/>
      <c r="J80" s="464"/>
      <c r="K80" s="462"/>
      <c r="L80" s="463" t="s">
        <v>4011</v>
      </c>
      <c r="M80" s="462"/>
      <c r="N80" s="463" t="s">
        <v>4012</v>
      </c>
      <c r="O80" s="462"/>
      <c r="P80" s="463" t="s">
        <v>4055</v>
      </c>
      <c r="Q80" s="464"/>
      <c r="R80" s="464"/>
      <c r="S80" s="464"/>
      <c r="T80" s="464"/>
      <c r="U80" s="462"/>
      <c r="V80" s="463" t="s">
        <v>4056</v>
      </c>
      <c r="W80" s="464"/>
      <c r="X80" s="464"/>
      <c r="Y80" s="464"/>
      <c r="Z80" s="464"/>
      <c r="AA80" s="464"/>
      <c r="AB80" s="464"/>
      <c r="AC80" s="462"/>
      <c r="AD80" s="463" t="s">
        <v>145</v>
      </c>
      <c r="AE80" s="462"/>
      <c r="AF80" s="463" t="s">
        <v>73</v>
      </c>
      <c r="AG80" s="462"/>
      <c r="AH80" s="463" t="s">
        <v>3979</v>
      </c>
      <c r="AI80" s="462"/>
      <c r="AJ80" s="50" t="s">
        <v>3916</v>
      </c>
      <c r="AK80" s="463" t="s">
        <v>76</v>
      </c>
      <c r="AL80" s="462"/>
      <c r="AM80" s="463" t="s">
        <v>77</v>
      </c>
      <c r="AN80" s="462"/>
      <c r="AO80" s="50" t="s">
        <v>2887</v>
      </c>
      <c r="AP80" s="50" t="s">
        <v>2294</v>
      </c>
      <c r="AQ80" s="463" t="s">
        <v>4057</v>
      </c>
      <c r="AR80" s="462"/>
      <c r="AS80" s="50" t="s">
        <v>81</v>
      </c>
      <c r="AT80" s="50" t="s">
        <v>82</v>
      </c>
      <c r="AU80" s="50" t="s">
        <v>4058</v>
      </c>
      <c r="AV80" s="50" t="s">
        <v>203</v>
      </c>
    </row>
    <row r="81" spans="1:48" ht="18.7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76"/>
      <c r="AI81" s="176"/>
      <c r="AJ81" s="176"/>
      <c r="AK81" s="176"/>
      <c r="AL81" s="176"/>
      <c r="AM81" s="176"/>
      <c r="AN81" s="176"/>
      <c r="AO81" s="176"/>
      <c r="AP81" s="176"/>
      <c r="AQ81" s="176"/>
      <c r="AR81" s="176"/>
      <c r="AS81" s="176"/>
      <c r="AT81" s="176"/>
      <c r="AU81" s="176"/>
      <c r="AV81" s="176"/>
    </row>
    <row r="82" spans="1:48" ht="41.25" customHeight="1">
      <c r="A82" s="441" t="s">
        <v>4059</v>
      </c>
      <c r="B82" s="464"/>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2"/>
    </row>
    <row r="83" spans="1:48" ht="36">
      <c r="A83" s="54" t="s">
        <v>46</v>
      </c>
      <c r="B83" s="49">
        <v>1107</v>
      </c>
      <c r="C83" s="49">
        <v>534</v>
      </c>
      <c r="D83" s="49">
        <v>527</v>
      </c>
      <c r="E83" s="49">
        <v>46</v>
      </c>
      <c r="F83" s="49">
        <v>5</v>
      </c>
      <c r="G83" s="49">
        <v>0.5</v>
      </c>
      <c r="H83" s="49">
        <v>3</v>
      </c>
      <c r="I83" s="49">
        <v>0.3</v>
      </c>
      <c r="J83" s="49">
        <v>0</v>
      </c>
      <c r="K83" s="49">
        <v>0</v>
      </c>
      <c r="L83" s="49">
        <v>2</v>
      </c>
      <c r="M83" s="49">
        <v>0.2</v>
      </c>
      <c r="N83" s="49">
        <v>0</v>
      </c>
      <c r="O83" s="49">
        <v>0</v>
      </c>
      <c r="P83" s="49">
        <v>0</v>
      </c>
      <c r="Q83" s="49">
        <v>0</v>
      </c>
      <c r="R83" s="49">
        <v>0</v>
      </c>
      <c r="S83" s="49">
        <v>0</v>
      </c>
      <c r="T83" s="49">
        <v>0</v>
      </c>
      <c r="U83" s="49">
        <v>0</v>
      </c>
      <c r="V83" s="49">
        <v>0</v>
      </c>
      <c r="W83" s="49">
        <v>0</v>
      </c>
      <c r="X83" s="49">
        <v>15</v>
      </c>
      <c r="Y83" s="49">
        <v>1.4</v>
      </c>
      <c r="Z83" s="49">
        <v>0</v>
      </c>
      <c r="AA83" s="49">
        <v>0</v>
      </c>
      <c r="AB83" s="49">
        <v>12</v>
      </c>
      <c r="AC83" s="58">
        <v>1</v>
      </c>
      <c r="AD83" s="54">
        <v>73</v>
      </c>
      <c r="AE83" s="50">
        <v>6.6</v>
      </c>
      <c r="AF83" s="50">
        <v>1069</v>
      </c>
      <c r="AG83" s="50">
        <v>99</v>
      </c>
      <c r="AH83" s="50">
        <v>1107</v>
      </c>
      <c r="AI83" s="50">
        <v>100</v>
      </c>
      <c r="AJ83" s="49">
        <v>14</v>
      </c>
      <c r="AK83" s="49">
        <v>1</v>
      </c>
      <c r="AL83" s="49">
        <v>1</v>
      </c>
      <c r="AM83" s="49">
        <v>0</v>
      </c>
      <c r="AN83" s="49">
        <v>0</v>
      </c>
      <c r="AO83" s="49">
        <v>7</v>
      </c>
      <c r="AP83" s="504"/>
      <c r="AQ83" s="475"/>
      <c r="AR83" s="475"/>
      <c r="AS83" s="475"/>
      <c r="AT83" s="475"/>
      <c r="AU83" s="475"/>
      <c r="AV83" s="470"/>
    </row>
    <row r="84" spans="1:48" ht="54">
      <c r="A84" s="54" t="s">
        <v>48</v>
      </c>
      <c r="B84" s="49">
        <v>1158</v>
      </c>
      <c r="C84" s="49">
        <v>574</v>
      </c>
      <c r="D84" s="49">
        <v>446</v>
      </c>
      <c r="E84" s="49">
        <v>138</v>
      </c>
      <c r="F84" s="50">
        <v>5</v>
      </c>
      <c r="G84" s="50">
        <v>0.4</v>
      </c>
      <c r="H84" s="49">
        <v>0</v>
      </c>
      <c r="I84" s="50">
        <v>0</v>
      </c>
      <c r="J84" s="49">
        <v>0</v>
      </c>
      <c r="K84" s="50">
        <v>0</v>
      </c>
      <c r="L84" s="49">
        <v>2</v>
      </c>
      <c r="M84" s="50">
        <v>0.17</v>
      </c>
      <c r="N84" s="49">
        <v>1</v>
      </c>
      <c r="O84" s="50">
        <v>0.1</v>
      </c>
      <c r="P84" s="49">
        <v>0</v>
      </c>
      <c r="Q84" s="50">
        <v>0</v>
      </c>
      <c r="R84" s="49">
        <v>0</v>
      </c>
      <c r="S84" s="50">
        <v>0</v>
      </c>
      <c r="T84" s="49">
        <v>0</v>
      </c>
      <c r="U84" s="50">
        <v>0</v>
      </c>
      <c r="V84" s="49">
        <v>9</v>
      </c>
      <c r="W84" s="50">
        <v>0.8</v>
      </c>
      <c r="X84" s="49">
        <v>12</v>
      </c>
      <c r="Y84" s="50">
        <v>1.03</v>
      </c>
      <c r="Z84" s="49">
        <v>2</v>
      </c>
      <c r="AA84" s="50">
        <v>0.17</v>
      </c>
      <c r="AB84" s="49">
        <v>108</v>
      </c>
      <c r="AC84" s="50">
        <v>9.3000000000000007</v>
      </c>
      <c r="AD84" s="49">
        <v>461</v>
      </c>
      <c r="AE84" s="50">
        <v>40</v>
      </c>
      <c r="AF84" s="49">
        <v>1146</v>
      </c>
      <c r="AG84" s="50">
        <v>99</v>
      </c>
      <c r="AH84" s="49">
        <v>368</v>
      </c>
      <c r="AI84" s="50">
        <v>32</v>
      </c>
      <c r="AJ84" s="49">
        <v>4</v>
      </c>
      <c r="AK84" s="49">
        <v>1</v>
      </c>
      <c r="AL84" s="49">
        <v>2</v>
      </c>
      <c r="AM84" s="49">
        <v>0</v>
      </c>
      <c r="AN84" s="49">
        <v>0</v>
      </c>
      <c r="AO84" s="49">
        <v>13</v>
      </c>
      <c r="AP84" s="49" t="s">
        <v>49</v>
      </c>
      <c r="AQ84" s="49">
        <v>0</v>
      </c>
      <c r="AR84" s="49">
        <v>0</v>
      </c>
      <c r="AS84" s="50">
        <v>1</v>
      </c>
      <c r="AT84" s="49" t="s">
        <v>49</v>
      </c>
      <c r="AU84" s="49" t="s">
        <v>50</v>
      </c>
      <c r="AV84" s="49" t="s">
        <v>50</v>
      </c>
    </row>
    <row r="85" spans="1:48" ht="45">
      <c r="A85" s="122" t="s">
        <v>51</v>
      </c>
      <c r="B85" s="52" t="s">
        <v>583</v>
      </c>
      <c r="C85" s="52" t="s">
        <v>185</v>
      </c>
      <c r="D85" s="52">
        <v>-81</v>
      </c>
      <c r="E85" s="52" t="s">
        <v>2333</v>
      </c>
      <c r="F85" s="52">
        <v>0</v>
      </c>
      <c r="G85" s="52">
        <v>-0.1</v>
      </c>
      <c r="H85" s="52">
        <v>-3</v>
      </c>
      <c r="I85" s="52">
        <v>0</v>
      </c>
      <c r="J85" s="52">
        <v>0</v>
      </c>
      <c r="K85" s="52">
        <v>0</v>
      </c>
      <c r="L85" s="52">
        <v>0</v>
      </c>
      <c r="M85" s="52">
        <v>0</v>
      </c>
      <c r="N85" s="52" t="s">
        <v>95</v>
      </c>
      <c r="O85" s="52" t="s">
        <v>55</v>
      </c>
      <c r="P85" s="52">
        <v>0</v>
      </c>
      <c r="Q85" s="52">
        <v>0</v>
      </c>
      <c r="R85" s="52">
        <v>0</v>
      </c>
      <c r="S85" s="52">
        <v>0</v>
      </c>
      <c r="T85" s="52">
        <v>0</v>
      </c>
      <c r="U85" s="52">
        <v>0</v>
      </c>
      <c r="V85" s="52" t="s">
        <v>91</v>
      </c>
      <c r="W85" s="52" t="s">
        <v>315</v>
      </c>
      <c r="X85" s="52">
        <v>-3</v>
      </c>
      <c r="Y85" s="52">
        <v>-0.37</v>
      </c>
      <c r="Z85" s="52" t="s">
        <v>88</v>
      </c>
      <c r="AA85" s="52" t="s">
        <v>2974</v>
      </c>
      <c r="AB85" s="52" t="s">
        <v>314</v>
      </c>
      <c r="AC85" s="52" t="s">
        <v>135</v>
      </c>
      <c r="AD85" s="52" t="s">
        <v>4060</v>
      </c>
      <c r="AE85" s="52" t="s">
        <v>4061</v>
      </c>
      <c r="AF85" s="52" t="s">
        <v>317</v>
      </c>
      <c r="AG85" s="52">
        <v>0</v>
      </c>
      <c r="AH85" s="52">
        <v>-739</v>
      </c>
      <c r="AI85" s="52">
        <v>-68</v>
      </c>
      <c r="AJ85" s="52">
        <v>-10</v>
      </c>
      <c r="AK85" s="52">
        <v>0</v>
      </c>
      <c r="AL85" s="52" t="s">
        <v>95</v>
      </c>
      <c r="AM85" s="52">
        <v>0</v>
      </c>
      <c r="AN85" s="52">
        <v>0</v>
      </c>
      <c r="AO85" s="52" t="s">
        <v>63</v>
      </c>
      <c r="AP85" s="52" t="s">
        <v>49</v>
      </c>
      <c r="AQ85" s="52">
        <v>0</v>
      </c>
      <c r="AR85" s="52">
        <v>0</v>
      </c>
      <c r="AS85" s="52">
        <v>1</v>
      </c>
      <c r="AT85" s="52" t="s">
        <v>49</v>
      </c>
      <c r="AU85" s="52" t="s">
        <v>50</v>
      </c>
      <c r="AV85" s="52" t="s">
        <v>50</v>
      </c>
    </row>
    <row r="86" spans="1:48" ht="306">
      <c r="A86" s="54" t="s">
        <v>65</v>
      </c>
      <c r="B86" s="463" t="s">
        <v>4062</v>
      </c>
      <c r="C86" s="464"/>
      <c r="D86" s="464"/>
      <c r="E86" s="462"/>
      <c r="F86" s="463" t="s">
        <v>4063</v>
      </c>
      <c r="G86" s="464"/>
      <c r="H86" s="464"/>
      <c r="I86" s="464"/>
      <c r="J86" s="464"/>
      <c r="K86" s="462"/>
      <c r="L86" s="463" t="s">
        <v>4011</v>
      </c>
      <c r="M86" s="462"/>
      <c r="N86" s="463" t="s">
        <v>4064</v>
      </c>
      <c r="O86" s="462"/>
      <c r="P86" s="463" t="s">
        <v>4065</v>
      </c>
      <c r="Q86" s="464"/>
      <c r="R86" s="464"/>
      <c r="S86" s="464"/>
      <c r="T86" s="464"/>
      <c r="U86" s="462"/>
      <c r="V86" s="463" t="s">
        <v>4066</v>
      </c>
      <c r="W86" s="464"/>
      <c r="X86" s="464"/>
      <c r="Y86" s="464"/>
      <c r="Z86" s="464"/>
      <c r="AA86" s="464"/>
      <c r="AB86" s="464"/>
      <c r="AC86" s="462"/>
      <c r="AD86" s="463" t="s">
        <v>72</v>
      </c>
      <c r="AE86" s="462"/>
      <c r="AF86" s="463" t="s">
        <v>73</v>
      </c>
      <c r="AG86" s="462"/>
      <c r="AH86" s="463" t="s">
        <v>4067</v>
      </c>
      <c r="AI86" s="462"/>
      <c r="AJ86" s="50" t="s">
        <v>3916</v>
      </c>
      <c r="AK86" s="463" t="s">
        <v>4068</v>
      </c>
      <c r="AL86" s="462"/>
      <c r="AM86" s="463" t="s">
        <v>77</v>
      </c>
      <c r="AN86" s="462"/>
      <c r="AO86" s="50" t="s">
        <v>78</v>
      </c>
      <c r="AP86" s="50" t="s">
        <v>4049</v>
      </c>
      <c r="AQ86" s="463" t="s">
        <v>4069</v>
      </c>
      <c r="AR86" s="462"/>
      <c r="AS86" s="50" t="s">
        <v>81</v>
      </c>
      <c r="AT86" s="50" t="s">
        <v>82</v>
      </c>
      <c r="AU86" s="50" t="s">
        <v>131</v>
      </c>
      <c r="AV86" s="50" t="s">
        <v>735</v>
      </c>
    </row>
    <row r="87" spans="1:48" ht="18.75">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76"/>
      <c r="AI87" s="176"/>
      <c r="AJ87" s="176"/>
      <c r="AK87" s="176"/>
      <c r="AL87" s="176"/>
      <c r="AM87" s="176"/>
      <c r="AN87" s="176"/>
      <c r="AO87" s="176"/>
      <c r="AP87" s="176"/>
      <c r="AQ87" s="176"/>
      <c r="AR87" s="176"/>
      <c r="AS87" s="176"/>
      <c r="AT87" s="176"/>
      <c r="AU87" s="176"/>
      <c r="AV87" s="176"/>
    </row>
    <row r="88" spans="1:48" ht="37.5" customHeight="1">
      <c r="A88" s="441" t="s">
        <v>4070</v>
      </c>
      <c r="B88" s="464"/>
      <c r="C88" s="464"/>
      <c r="D88" s="464"/>
      <c r="E88" s="464"/>
      <c r="F88" s="464"/>
      <c r="G88" s="464"/>
      <c r="H88" s="464"/>
      <c r="I88" s="464"/>
      <c r="J88" s="464"/>
      <c r="K88" s="464"/>
      <c r="L88" s="464"/>
      <c r="M88" s="464"/>
      <c r="N88" s="464"/>
      <c r="O88" s="464"/>
      <c r="P88" s="464"/>
      <c r="Q88" s="464"/>
      <c r="R88" s="464"/>
      <c r="S88" s="464"/>
      <c r="T88" s="464"/>
      <c r="U88" s="464"/>
      <c r="V88" s="464"/>
      <c r="W88" s="464"/>
      <c r="X88" s="464"/>
      <c r="Y88" s="464"/>
      <c r="Z88" s="464"/>
      <c r="AA88" s="464"/>
      <c r="AB88" s="464"/>
      <c r="AC88" s="464"/>
      <c r="AD88" s="464"/>
      <c r="AE88" s="464"/>
      <c r="AF88" s="464"/>
      <c r="AG88" s="464"/>
      <c r="AH88" s="464"/>
      <c r="AI88" s="464"/>
      <c r="AJ88" s="464"/>
      <c r="AK88" s="464"/>
      <c r="AL88" s="464"/>
      <c r="AM88" s="464"/>
      <c r="AN88" s="464"/>
      <c r="AO88" s="464"/>
      <c r="AP88" s="464"/>
      <c r="AQ88" s="464"/>
      <c r="AR88" s="464"/>
      <c r="AS88" s="464"/>
      <c r="AT88" s="464"/>
      <c r="AU88" s="464"/>
      <c r="AV88" s="462"/>
    </row>
    <row r="89" spans="1:48" ht="36">
      <c r="A89" s="54" t="s">
        <v>46</v>
      </c>
      <c r="B89" s="49">
        <v>347</v>
      </c>
      <c r="C89" s="49">
        <v>163</v>
      </c>
      <c r="D89" s="49">
        <v>184</v>
      </c>
      <c r="E89" s="49">
        <v>0</v>
      </c>
      <c r="F89" s="49">
        <v>5</v>
      </c>
      <c r="G89" s="49">
        <v>1</v>
      </c>
      <c r="H89" s="49">
        <v>0</v>
      </c>
      <c r="I89" s="49">
        <v>0</v>
      </c>
      <c r="J89" s="49">
        <v>0</v>
      </c>
      <c r="K89" s="49">
        <v>0</v>
      </c>
      <c r="L89" s="49">
        <v>0</v>
      </c>
      <c r="M89" s="49">
        <v>0</v>
      </c>
      <c r="N89" s="49">
        <v>0</v>
      </c>
      <c r="O89" s="49">
        <v>0</v>
      </c>
      <c r="P89" s="49">
        <v>2</v>
      </c>
      <c r="Q89" s="49">
        <v>1</v>
      </c>
      <c r="R89" s="49">
        <v>0</v>
      </c>
      <c r="S89" s="49">
        <v>0</v>
      </c>
      <c r="T89" s="49">
        <v>0</v>
      </c>
      <c r="U89" s="49">
        <v>0</v>
      </c>
      <c r="V89" s="49">
        <v>0</v>
      </c>
      <c r="W89" s="49">
        <v>0</v>
      </c>
      <c r="X89" s="49">
        <v>0</v>
      </c>
      <c r="Y89" s="49">
        <v>0</v>
      </c>
      <c r="Z89" s="49">
        <v>0</v>
      </c>
      <c r="AA89" s="49">
        <v>0</v>
      </c>
      <c r="AB89" s="49">
        <v>0</v>
      </c>
      <c r="AC89" s="58">
        <v>0</v>
      </c>
      <c r="AD89" s="54">
        <v>195</v>
      </c>
      <c r="AE89" s="50">
        <v>56</v>
      </c>
      <c r="AF89" s="50">
        <v>347</v>
      </c>
      <c r="AG89" s="50">
        <v>100</v>
      </c>
      <c r="AH89" s="50">
        <v>0</v>
      </c>
      <c r="AI89" s="50">
        <v>0</v>
      </c>
      <c r="AJ89" s="49">
        <v>5</v>
      </c>
      <c r="AK89" s="49">
        <v>1</v>
      </c>
      <c r="AL89" s="49">
        <v>2</v>
      </c>
      <c r="AM89" s="49">
        <v>0</v>
      </c>
      <c r="AN89" s="49">
        <v>0</v>
      </c>
      <c r="AO89" s="49">
        <v>9</v>
      </c>
      <c r="AP89" s="504"/>
      <c r="AQ89" s="475"/>
      <c r="AR89" s="475"/>
      <c r="AS89" s="475"/>
      <c r="AT89" s="475"/>
      <c r="AU89" s="475"/>
      <c r="AV89" s="470"/>
    </row>
    <row r="90" spans="1:48" ht="54">
      <c r="A90" s="54" t="s">
        <v>48</v>
      </c>
      <c r="B90" s="49">
        <v>399</v>
      </c>
      <c r="C90" s="49">
        <v>182</v>
      </c>
      <c r="D90" s="49">
        <v>199</v>
      </c>
      <c r="E90" s="49">
        <v>18</v>
      </c>
      <c r="F90" s="50">
        <v>10</v>
      </c>
      <c r="G90" s="50">
        <v>2.5</v>
      </c>
      <c r="H90" s="49">
        <v>0</v>
      </c>
      <c r="I90" s="50">
        <v>0</v>
      </c>
      <c r="J90" s="49">
        <v>0</v>
      </c>
      <c r="K90" s="50">
        <v>0</v>
      </c>
      <c r="L90" s="49">
        <v>0</v>
      </c>
      <c r="M90" s="50">
        <v>0</v>
      </c>
      <c r="N90" s="49">
        <v>0</v>
      </c>
      <c r="O90" s="50">
        <v>0</v>
      </c>
      <c r="P90" s="49">
        <v>0</v>
      </c>
      <c r="Q90" s="50">
        <v>0</v>
      </c>
      <c r="R90" s="49">
        <v>1</v>
      </c>
      <c r="S90" s="50">
        <v>0.3</v>
      </c>
      <c r="T90" s="49">
        <v>0</v>
      </c>
      <c r="U90" s="50">
        <v>0</v>
      </c>
      <c r="V90" s="49">
        <v>13</v>
      </c>
      <c r="W90" s="50">
        <v>3.2</v>
      </c>
      <c r="X90" s="49">
        <v>20</v>
      </c>
      <c r="Y90" s="50">
        <v>5</v>
      </c>
      <c r="Z90" s="49">
        <v>12</v>
      </c>
      <c r="AA90" s="50">
        <v>3</v>
      </c>
      <c r="AB90" s="49">
        <v>354</v>
      </c>
      <c r="AC90" s="50">
        <v>88.7</v>
      </c>
      <c r="AD90" s="49">
        <v>237</v>
      </c>
      <c r="AE90" s="50">
        <v>60</v>
      </c>
      <c r="AF90" s="49">
        <v>399</v>
      </c>
      <c r="AG90" s="50">
        <v>100</v>
      </c>
      <c r="AH90" s="49">
        <v>399</v>
      </c>
      <c r="AI90" s="50">
        <v>100</v>
      </c>
      <c r="AJ90" s="49">
        <v>2</v>
      </c>
      <c r="AK90" s="49">
        <v>1</v>
      </c>
      <c r="AL90" s="49">
        <v>2</v>
      </c>
      <c r="AM90" s="49">
        <v>0</v>
      </c>
      <c r="AN90" s="49">
        <v>0</v>
      </c>
      <c r="AO90" s="49">
        <v>5</v>
      </c>
      <c r="AP90" s="49" t="s">
        <v>49</v>
      </c>
      <c r="AQ90" s="49">
        <v>0</v>
      </c>
      <c r="AR90" s="49">
        <v>0</v>
      </c>
      <c r="AS90" s="50">
        <v>0</v>
      </c>
      <c r="AT90" s="49" t="s">
        <v>49</v>
      </c>
      <c r="AU90" s="49" t="s">
        <v>50</v>
      </c>
      <c r="AV90" s="49" t="s">
        <v>50</v>
      </c>
    </row>
    <row r="91" spans="1:48" ht="45">
      <c r="A91" s="122" t="s">
        <v>51</v>
      </c>
      <c r="B91" s="52" t="s">
        <v>120</v>
      </c>
      <c r="C91" s="52" t="s">
        <v>181</v>
      </c>
      <c r="D91" s="52" t="s">
        <v>92</v>
      </c>
      <c r="E91" s="52" t="s">
        <v>62</v>
      </c>
      <c r="F91" s="52" t="s">
        <v>52</v>
      </c>
      <c r="G91" s="52" t="s">
        <v>480</v>
      </c>
      <c r="H91" s="52">
        <v>0</v>
      </c>
      <c r="I91" s="52">
        <v>0</v>
      </c>
      <c r="J91" s="52">
        <v>0</v>
      </c>
      <c r="K91" s="52">
        <v>0</v>
      </c>
      <c r="L91" s="52">
        <v>0</v>
      </c>
      <c r="M91" s="52">
        <v>0</v>
      </c>
      <c r="N91" s="52">
        <v>0</v>
      </c>
      <c r="O91" s="52">
        <v>0</v>
      </c>
      <c r="P91" s="52">
        <v>-2</v>
      </c>
      <c r="Q91" s="52">
        <v>-1</v>
      </c>
      <c r="R91" s="52" t="s">
        <v>95</v>
      </c>
      <c r="S91" s="52" t="s">
        <v>54</v>
      </c>
      <c r="T91" s="52">
        <v>0</v>
      </c>
      <c r="U91" s="52">
        <v>0</v>
      </c>
      <c r="V91" s="52" t="s">
        <v>447</v>
      </c>
      <c r="W91" s="52" t="s">
        <v>4071</v>
      </c>
      <c r="X91" s="52" t="s">
        <v>57</v>
      </c>
      <c r="Y91" s="52" t="s">
        <v>52</v>
      </c>
      <c r="Z91" s="52" t="s">
        <v>424</v>
      </c>
      <c r="AA91" s="52" t="s">
        <v>53</v>
      </c>
      <c r="AB91" s="52" t="s">
        <v>4072</v>
      </c>
      <c r="AC91" s="52" t="s">
        <v>4073</v>
      </c>
      <c r="AD91" s="52" t="s">
        <v>1727</v>
      </c>
      <c r="AE91" s="52" t="s">
        <v>89</v>
      </c>
      <c r="AF91" s="52" t="s">
        <v>120</v>
      </c>
      <c r="AG91" s="52">
        <v>0</v>
      </c>
      <c r="AH91" s="52" t="s">
        <v>1313</v>
      </c>
      <c r="AI91" s="52" t="s">
        <v>2453</v>
      </c>
      <c r="AJ91" s="52">
        <v>-3</v>
      </c>
      <c r="AK91" s="52">
        <v>0</v>
      </c>
      <c r="AL91" s="52">
        <v>0</v>
      </c>
      <c r="AM91" s="52">
        <v>0</v>
      </c>
      <c r="AN91" s="52">
        <v>0</v>
      </c>
      <c r="AO91" s="52">
        <v>-4</v>
      </c>
      <c r="AP91" s="52" t="s">
        <v>49</v>
      </c>
      <c r="AQ91" s="52">
        <v>0</v>
      </c>
      <c r="AR91" s="52">
        <v>0</v>
      </c>
      <c r="AS91" s="52">
        <v>0</v>
      </c>
      <c r="AT91" s="52" t="s">
        <v>49</v>
      </c>
      <c r="AU91" s="52" t="s">
        <v>50</v>
      </c>
      <c r="AV91" s="52" t="s">
        <v>50</v>
      </c>
    </row>
    <row r="92" spans="1:48" ht="270">
      <c r="A92" s="54" t="s">
        <v>65</v>
      </c>
      <c r="B92" s="463" t="s">
        <v>4074</v>
      </c>
      <c r="C92" s="464"/>
      <c r="D92" s="464"/>
      <c r="E92" s="462"/>
      <c r="F92" s="463" t="s">
        <v>4075</v>
      </c>
      <c r="G92" s="464"/>
      <c r="H92" s="464"/>
      <c r="I92" s="464"/>
      <c r="J92" s="464"/>
      <c r="K92" s="462"/>
      <c r="L92" s="463" t="s">
        <v>4011</v>
      </c>
      <c r="M92" s="462"/>
      <c r="N92" s="463" t="s">
        <v>4076</v>
      </c>
      <c r="O92" s="462"/>
      <c r="P92" s="463" t="s">
        <v>4077</v>
      </c>
      <c r="Q92" s="464"/>
      <c r="R92" s="464"/>
      <c r="S92" s="464"/>
      <c r="T92" s="464"/>
      <c r="U92" s="462"/>
      <c r="V92" s="463" t="s">
        <v>4078</v>
      </c>
      <c r="W92" s="464"/>
      <c r="X92" s="464"/>
      <c r="Y92" s="464"/>
      <c r="Z92" s="464"/>
      <c r="AA92" s="464"/>
      <c r="AB92" s="464"/>
      <c r="AC92" s="462"/>
      <c r="AD92" s="463" t="s">
        <v>72</v>
      </c>
      <c r="AE92" s="462"/>
      <c r="AF92" s="463" t="s">
        <v>73</v>
      </c>
      <c r="AG92" s="462"/>
      <c r="AH92" s="463" t="s">
        <v>3979</v>
      </c>
      <c r="AI92" s="462"/>
      <c r="AJ92" s="50" t="s">
        <v>2988</v>
      </c>
      <c r="AK92" s="463" t="s">
        <v>1143</v>
      </c>
      <c r="AL92" s="462"/>
      <c r="AM92" s="463" t="s">
        <v>77</v>
      </c>
      <c r="AN92" s="462"/>
      <c r="AO92" s="50" t="s">
        <v>2887</v>
      </c>
      <c r="AP92" s="50" t="s">
        <v>3968</v>
      </c>
      <c r="AQ92" s="463" t="s">
        <v>4050</v>
      </c>
      <c r="AR92" s="462"/>
      <c r="AS92" s="50" t="s">
        <v>150</v>
      </c>
      <c r="AT92" s="50" t="s">
        <v>82</v>
      </c>
      <c r="AU92" s="50" t="s">
        <v>131</v>
      </c>
      <c r="AV92" s="50" t="s">
        <v>735</v>
      </c>
    </row>
    <row r="93" spans="1:48" ht="18.75">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211"/>
      <c r="AI93" s="211"/>
      <c r="AJ93" s="211"/>
      <c r="AK93" s="211"/>
      <c r="AL93" s="211"/>
      <c r="AM93" s="211"/>
      <c r="AN93" s="211"/>
      <c r="AO93" s="211"/>
      <c r="AP93" s="211"/>
      <c r="AQ93" s="211"/>
      <c r="AR93" s="211"/>
      <c r="AS93" s="176"/>
      <c r="AT93" s="211"/>
      <c r="AU93" s="176"/>
      <c r="AV93" s="211"/>
    </row>
    <row r="94" spans="1:48" ht="39" customHeight="1">
      <c r="A94" s="441" t="s">
        <v>4079</v>
      </c>
      <c r="B94" s="464"/>
      <c r="C94" s="464"/>
      <c r="D94" s="464"/>
      <c r="E94" s="464"/>
      <c r="F94" s="464"/>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2"/>
    </row>
    <row r="95" spans="1:48" ht="36">
      <c r="A95" s="54" t="s">
        <v>46</v>
      </c>
      <c r="B95" s="49">
        <v>581</v>
      </c>
      <c r="C95" s="49">
        <v>276</v>
      </c>
      <c r="D95" s="49">
        <v>269</v>
      </c>
      <c r="E95" s="49">
        <v>36</v>
      </c>
      <c r="F95" s="49">
        <v>5</v>
      </c>
      <c r="G95" s="49">
        <v>0.9</v>
      </c>
      <c r="H95" s="49">
        <v>1</v>
      </c>
      <c r="I95" s="49">
        <v>0.2</v>
      </c>
      <c r="J95" s="49">
        <v>0</v>
      </c>
      <c r="K95" s="49">
        <v>0</v>
      </c>
      <c r="L95" s="49">
        <v>1</v>
      </c>
      <c r="M95" s="49">
        <v>0.2</v>
      </c>
      <c r="N95" s="49">
        <v>0</v>
      </c>
      <c r="O95" s="49">
        <v>0</v>
      </c>
      <c r="P95" s="49">
        <v>0</v>
      </c>
      <c r="Q95" s="49">
        <v>0</v>
      </c>
      <c r="R95" s="49">
        <v>1</v>
      </c>
      <c r="S95" s="49">
        <v>0.2</v>
      </c>
      <c r="T95" s="49">
        <v>0</v>
      </c>
      <c r="U95" s="49">
        <v>0</v>
      </c>
      <c r="V95" s="49">
        <v>15</v>
      </c>
      <c r="W95" s="49">
        <v>2.6</v>
      </c>
      <c r="X95" s="49">
        <v>88</v>
      </c>
      <c r="Y95" s="49">
        <v>15.1</v>
      </c>
      <c r="Z95" s="49">
        <v>0</v>
      </c>
      <c r="AA95" s="49">
        <v>0</v>
      </c>
      <c r="AB95" s="49">
        <v>30</v>
      </c>
      <c r="AC95" s="58">
        <v>5.2</v>
      </c>
      <c r="AD95" s="54">
        <v>581</v>
      </c>
      <c r="AE95" s="50">
        <v>100</v>
      </c>
      <c r="AF95" s="50">
        <v>581</v>
      </c>
      <c r="AG95" s="50">
        <v>100</v>
      </c>
      <c r="AH95" s="50">
        <v>581</v>
      </c>
      <c r="AI95" s="50">
        <v>100</v>
      </c>
      <c r="AJ95" s="49">
        <v>60</v>
      </c>
      <c r="AK95" s="49">
        <v>1</v>
      </c>
      <c r="AL95" s="49">
        <v>1</v>
      </c>
      <c r="AM95" s="49">
        <v>0</v>
      </c>
      <c r="AN95" s="49">
        <v>0</v>
      </c>
      <c r="AO95" s="49">
        <v>35</v>
      </c>
      <c r="AP95" s="504"/>
      <c r="AQ95" s="475"/>
      <c r="AR95" s="475"/>
      <c r="AS95" s="475"/>
      <c r="AT95" s="475"/>
      <c r="AU95" s="475"/>
      <c r="AV95" s="470"/>
    </row>
    <row r="96" spans="1:48" ht="54">
      <c r="A96" s="54" t="s">
        <v>48</v>
      </c>
      <c r="B96" s="49">
        <v>589</v>
      </c>
      <c r="C96" s="49">
        <v>255</v>
      </c>
      <c r="D96" s="49">
        <v>296</v>
      </c>
      <c r="E96" s="49">
        <v>38</v>
      </c>
      <c r="F96" s="50">
        <v>2</v>
      </c>
      <c r="G96" s="50">
        <v>0.3</v>
      </c>
      <c r="H96" s="49">
        <v>1</v>
      </c>
      <c r="I96" s="50">
        <v>0.2</v>
      </c>
      <c r="J96" s="49">
        <v>0</v>
      </c>
      <c r="K96" s="50">
        <v>0</v>
      </c>
      <c r="L96" s="49">
        <v>0</v>
      </c>
      <c r="M96" s="50">
        <v>0</v>
      </c>
      <c r="N96" s="49">
        <v>0</v>
      </c>
      <c r="O96" s="50">
        <v>0</v>
      </c>
      <c r="P96" s="49">
        <v>0</v>
      </c>
      <c r="Q96" s="50">
        <v>0</v>
      </c>
      <c r="R96" s="49">
        <v>0</v>
      </c>
      <c r="S96" s="50">
        <v>0</v>
      </c>
      <c r="T96" s="49">
        <v>0</v>
      </c>
      <c r="U96" s="50">
        <v>0</v>
      </c>
      <c r="V96" s="49">
        <v>50</v>
      </c>
      <c r="W96" s="50">
        <v>15</v>
      </c>
      <c r="X96" s="49">
        <v>49</v>
      </c>
      <c r="Y96" s="50">
        <v>14.7</v>
      </c>
      <c r="Z96" s="49">
        <v>20</v>
      </c>
      <c r="AA96" s="50">
        <v>6</v>
      </c>
      <c r="AB96" s="49">
        <v>57</v>
      </c>
      <c r="AC96" s="50">
        <v>17</v>
      </c>
      <c r="AD96" s="49">
        <v>589</v>
      </c>
      <c r="AE96" s="50">
        <v>100</v>
      </c>
      <c r="AF96" s="49">
        <v>589</v>
      </c>
      <c r="AG96" s="50">
        <v>100</v>
      </c>
      <c r="AH96" s="49">
        <v>589</v>
      </c>
      <c r="AI96" s="50">
        <v>100</v>
      </c>
      <c r="AJ96" s="49">
        <v>5</v>
      </c>
      <c r="AK96" s="49">
        <v>1</v>
      </c>
      <c r="AL96" s="49">
        <v>1</v>
      </c>
      <c r="AM96" s="49">
        <v>0</v>
      </c>
      <c r="AN96" s="49">
        <v>0</v>
      </c>
      <c r="AO96" s="49">
        <v>10</v>
      </c>
      <c r="AP96" s="49" t="s">
        <v>49</v>
      </c>
      <c r="AQ96" s="49">
        <v>1</v>
      </c>
      <c r="AR96" s="49">
        <v>33</v>
      </c>
      <c r="AS96" s="50">
        <v>0</v>
      </c>
      <c r="AT96" s="49" t="s">
        <v>50</v>
      </c>
      <c r="AU96" s="49" t="s">
        <v>49</v>
      </c>
      <c r="AV96" s="49" t="s">
        <v>49</v>
      </c>
    </row>
    <row r="97" spans="1:48" ht="45">
      <c r="A97" s="122" t="s">
        <v>51</v>
      </c>
      <c r="B97" s="52" t="s">
        <v>56</v>
      </c>
      <c r="C97" s="52">
        <v>-21</v>
      </c>
      <c r="D97" s="52" t="s">
        <v>167</v>
      </c>
      <c r="E97" s="52" t="s">
        <v>88</v>
      </c>
      <c r="F97" s="52">
        <v>-3</v>
      </c>
      <c r="G97" s="52">
        <v>-0.6</v>
      </c>
      <c r="H97" s="52">
        <v>0</v>
      </c>
      <c r="I97" s="52">
        <v>0</v>
      </c>
      <c r="J97" s="52">
        <v>0</v>
      </c>
      <c r="K97" s="52">
        <v>0</v>
      </c>
      <c r="L97" s="52">
        <v>-1</v>
      </c>
      <c r="M97" s="52">
        <v>0</v>
      </c>
      <c r="N97" s="52">
        <v>0</v>
      </c>
      <c r="O97" s="52">
        <v>0</v>
      </c>
      <c r="P97" s="52">
        <v>0</v>
      </c>
      <c r="Q97" s="52">
        <v>0</v>
      </c>
      <c r="R97" s="52">
        <v>-1</v>
      </c>
      <c r="S97" s="52">
        <v>-0.2</v>
      </c>
      <c r="T97" s="52">
        <v>0</v>
      </c>
      <c r="U97" s="52">
        <v>0</v>
      </c>
      <c r="V97" s="52" t="s">
        <v>863</v>
      </c>
      <c r="W97" s="52" t="s">
        <v>4080</v>
      </c>
      <c r="X97" s="52">
        <v>-39</v>
      </c>
      <c r="Y97" s="52">
        <v>-0.4</v>
      </c>
      <c r="Z97" s="52" t="s">
        <v>57</v>
      </c>
      <c r="AA97" s="52" t="s">
        <v>63</v>
      </c>
      <c r="AB97" s="52" t="s">
        <v>167</v>
      </c>
      <c r="AC97" s="52" t="s">
        <v>1697</v>
      </c>
      <c r="AD97" s="52" t="s">
        <v>56</v>
      </c>
      <c r="AE97" s="52">
        <v>0</v>
      </c>
      <c r="AF97" s="52" t="s">
        <v>56</v>
      </c>
      <c r="AG97" s="52">
        <v>0</v>
      </c>
      <c r="AH97" s="52" t="s">
        <v>56</v>
      </c>
      <c r="AI97" s="52">
        <v>0</v>
      </c>
      <c r="AJ97" s="52">
        <v>-55</v>
      </c>
      <c r="AK97" s="52">
        <v>0</v>
      </c>
      <c r="AL97" s="52">
        <v>0</v>
      </c>
      <c r="AM97" s="52">
        <v>0</v>
      </c>
      <c r="AN97" s="52">
        <v>0</v>
      </c>
      <c r="AO97" s="52">
        <v>-25</v>
      </c>
      <c r="AP97" s="52" t="s">
        <v>49</v>
      </c>
      <c r="AQ97" s="52">
        <v>1</v>
      </c>
      <c r="AR97" s="52">
        <v>33</v>
      </c>
      <c r="AS97" s="52">
        <v>0</v>
      </c>
      <c r="AT97" s="52" t="s">
        <v>50</v>
      </c>
      <c r="AU97" s="52" t="s">
        <v>49</v>
      </c>
      <c r="AV97" s="52" t="s">
        <v>49</v>
      </c>
    </row>
    <row r="98" spans="1:48" ht="270">
      <c r="A98" s="54" t="s">
        <v>65</v>
      </c>
      <c r="B98" s="463" t="s">
        <v>4081</v>
      </c>
      <c r="C98" s="464"/>
      <c r="D98" s="464"/>
      <c r="E98" s="462"/>
      <c r="F98" s="463" t="s">
        <v>4082</v>
      </c>
      <c r="G98" s="464"/>
      <c r="H98" s="464"/>
      <c r="I98" s="464"/>
      <c r="J98" s="464"/>
      <c r="K98" s="462"/>
      <c r="L98" s="463" t="s">
        <v>4083</v>
      </c>
      <c r="M98" s="462"/>
      <c r="N98" s="463" t="s">
        <v>4076</v>
      </c>
      <c r="O98" s="462"/>
      <c r="P98" s="463" t="s">
        <v>4084</v>
      </c>
      <c r="Q98" s="464"/>
      <c r="R98" s="464"/>
      <c r="S98" s="464"/>
      <c r="T98" s="464"/>
      <c r="U98" s="462"/>
      <c r="V98" s="463" t="s">
        <v>4085</v>
      </c>
      <c r="W98" s="464"/>
      <c r="X98" s="464"/>
      <c r="Y98" s="464"/>
      <c r="Z98" s="464"/>
      <c r="AA98" s="464"/>
      <c r="AB98" s="464"/>
      <c r="AC98" s="462"/>
      <c r="AD98" s="463" t="s">
        <v>72</v>
      </c>
      <c r="AE98" s="462"/>
      <c r="AF98" s="463" t="s">
        <v>73</v>
      </c>
      <c r="AG98" s="462"/>
      <c r="AH98" s="463" t="s">
        <v>3979</v>
      </c>
      <c r="AI98" s="462"/>
      <c r="AJ98" s="50" t="s">
        <v>3966</v>
      </c>
      <c r="AK98" s="463" t="s">
        <v>1143</v>
      </c>
      <c r="AL98" s="462"/>
      <c r="AM98" s="463" t="s">
        <v>77</v>
      </c>
      <c r="AN98" s="462"/>
      <c r="AO98" s="50" t="s">
        <v>3967</v>
      </c>
      <c r="AP98" s="50" t="s">
        <v>3968</v>
      </c>
      <c r="AQ98" s="463" t="s">
        <v>4086</v>
      </c>
      <c r="AR98" s="462"/>
      <c r="AS98" s="50" t="s">
        <v>150</v>
      </c>
      <c r="AT98" s="50" t="s">
        <v>130</v>
      </c>
      <c r="AU98" s="50" t="s">
        <v>4087</v>
      </c>
      <c r="AV98" s="50" t="s">
        <v>203</v>
      </c>
    </row>
    <row r="99" spans="1:48" ht="18.75">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76"/>
      <c r="AI99" s="176"/>
      <c r="AJ99" s="176"/>
      <c r="AK99" s="176"/>
      <c r="AL99" s="176"/>
      <c r="AM99" s="176"/>
      <c r="AN99" s="176"/>
      <c r="AO99" s="176"/>
      <c r="AP99" s="176"/>
      <c r="AQ99" s="176"/>
      <c r="AR99" s="176"/>
      <c r="AS99" s="176"/>
      <c r="AT99" s="176"/>
      <c r="AU99" s="176"/>
      <c r="AV99" s="176"/>
    </row>
    <row r="100" spans="1:48" ht="35.25" customHeight="1">
      <c r="A100" s="441" t="s">
        <v>4088</v>
      </c>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c r="AO100" s="464"/>
      <c r="AP100" s="464"/>
      <c r="AQ100" s="464"/>
      <c r="AR100" s="464"/>
      <c r="AS100" s="464"/>
      <c r="AT100" s="464"/>
      <c r="AU100" s="464"/>
      <c r="AV100" s="462"/>
    </row>
    <row r="101" spans="1:48" ht="36">
      <c r="A101" s="54" t="s">
        <v>46</v>
      </c>
      <c r="B101" s="49">
        <v>1089</v>
      </c>
      <c r="C101" s="49">
        <v>524</v>
      </c>
      <c r="D101" s="49">
        <v>500</v>
      </c>
      <c r="E101" s="49">
        <v>65</v>
      </c>
      <c r="F101" s="49">
        <v>0</v>
      </c>
      <c r="G101" s="49">
        <v>0</v>
      </c>
      <c r="H101" s="49">
        <v>0</v>
      </c>
      <c r="I101" s="49">
        <v>0</v>
      </c>
      <c r="J101" s="49">
        <v>0</v>
      </c>
      <c r="K101" s="49">
        <v>0</v>
      </c>
      <c r="L101" s="49">
        <v>0</v>
      </c>
      <c r="M101" s="49">
        <v>0</v>
      </c>
      <c r="N101" s="49">
        <v>0</v>
      </c>
      <c r="O101" s="49">
        <v>0</v>
      </c>
      <c r="P101" s="49">
        <v>0</v>
      </c>
      <c r="Q101" s="49">
        <v>0</v>
      </c>
      <c r="R101" s="49">
        <v>1</v>
      </c>
      <c r="S101" s="49">
        <v>0</v>
      </c>
      <c r="T101" s="49">
        <v>0</v>
      </c>
      <c r="U101" s="49">
        <v>0</v>
      </c>
      <c r="V101" s="49">
        <v>7</v>
      </c>
      <c r="W101" s="49">
        <v>1</v>
      </c>
      <c r="X101" s="49">
        <v>15</v>
      </c>
      <c r="Y101" s="49">
        <v>1</v>
      </c>
      <c r="Z101" s="49">
        <v>9</v>
      </c>
      <c r="AA101" s="49">
        <v>1</v>
      </c>
      <c r="AB101" s="49">
        <v>58</v>
      </c>
      <c r="AC101" s="58">
        <v>5</v>
      </c>
      <c r="AD101" s="54">
        <v>552</v>
      </c>
      <c r="AE101" s="50">
        <v>51</v>
      </c>
      <c r="AF101" s="50">
        <v>1051</v>
      </c>
      <c r="AG101" s="50">
        <v>97</v>
      </c>
      <c r="AH101" s="50">
        <v>1089</v>
      </c>
      <c r="AI101" s="50">
        <v>100</v>
      </c>
      <c r="AJ101" s="49">
        <v>4</v>
      </c>
      <c r="AK101" s="49">
        <v>1</v>
      </c>
      <c r="AL101" s="49">
        <v>1</v>
      </c>
      <c r="AM101" s="49">
        <v>0</v>
      </c>
      <c r="AN101" s="49">
        <v>0</v>
      </c>
      <c r="AO101" s="49">
        <v>12</v>
      </c>
      <c r="AP101" s="504"/>
      <c r="AQ101" s="475"/>
      <c r="AR101" s="475"/>
      <c r="AS101" s="475"/>
      <c r="AT101" s="475"/>
      <c r="AU101" s="475"/>
      <c r="AV101" s="470"/>
    </row>
    <row r="102" spans="1:48" ht="54">
      <c r="A102" s="54" t="s">
        <v>48</v>
      </c>
      <c r="B102" s="49">
        <v>1161</v>
      </c>
      <c r="C102" s="49">
        <v>556</v>
      </c>
      <c r="D102" s="49">
        <v>550</v>
      </c>
      <c r="E102" s="49">
        <v>55</v>
      </c>
      <c r="F102" s="50">
        <v>2</v>
      </c>
      <c r="G102" s="50">
        <v>0.17</v>
      </c>
      <c r="H102" s="49">
        <v>1</v>
      </c>
      <c r="I102" s="50">
        <v>0.09</v>
      </c>
      <c r="J102" s="49">
        <v>0</v>
      </c>
      <c r="K102" s="50">
        <v>0</v>
      </c>
      <c r="L102" s="49">
        <v>2</v>
      </c>
      <c r="M102" s="50">
        <v>0.17</v>
      </c>
      <c r="N102" s="49">
        <v>0</v>
      </c>
      <c r="O102" s="50">
        <v>0</v>
      </c>
      <c r="P102" s="49">
        <v>0</v>
      </c>
      <c r="Q102" s="50">
        <v>0</v>
      </c>
      <c r="R102" s="49">
        <v>0</v>
      </c>
      <c r="S102" s="50">
        <v>0</v>
      </c>
      <c r="T102" s="49">
        <v>0</v>
      </c>
      <c r="U102" s="50">
        <v>0</v>
      </c>
      <c r="V102" s="49">
        <v>0</v>
      </c>
      <c r="W102" s="50">
        <v>0</v>
      </c>
      <c r="X102" s="49">
        <v>0</v>
      </c>
      <c r="Y102" s="50">
        <v>0</v>
      </c>
      <c r="Z102" s="49">
        <v>16</v>
      </c>
      <c r="AA102" s="50">
        <v>1.38</v>
      </c>
      <c r="AB102" s="49">
        <v>57</v>
      </c>
      <c r="AC102" s="50">
        <v>5</v>
      </c>
      <c r="AD102" s="49">
        <v>563</v>
      </c>
      <c r="AE102" s="50">
        <v>48.5</v>
      </c>
      <c r="AF102" s="49">
        <v>1161</v>
      </c>
      <c r="AG102" s="50">
        <v>100</v>
      </c>
      <c r="AH102" s="49">
        <v>1114</v>
      </c>
      <c r="AI102" s="50">
        <v>96</v>
      </c>
      <c r="AJ102" s="49">
        <v>11</v>
      </c>
      <c r="AK102" s="49">
        <v>1</v>
      </c>
      <c r="AL102" s="49">
        <v>1</v>
      </c>
      <c r="AM102" s="49">
        <v>0</v>
      </c>
      <c r="AN102" s="49">
        <v>0</v>
      </c>
      <c r="AO102" s="49">
        <v>14</v>
      </c>
      <c r="AP102" s="49" t="s">
        <v>49</v>
      </c>
      <c r="AQ102" s="49">
        <v>1</v>
      </c>
      <c r="AR102" s="49">
        <v>19</v>
      </c>
      <c r="AS102" s="50">
        <v>1</v>
      </c>
      <c r="AT102" s="49" t="s">
        <v>50</v>
      </c>
      <c r="AU102" s="49" t="s">
        <v>49</v>
      </c>
      <c r="AV102" s="49" t="s">
        <v>50</v>
      </c>
    </row>
    <row r="103" spans="1:48" ht="45">
      <c r="A103" s="122" t="s">
        <v>51</v>
      </c>
      <c r="B103" s="52" t="s">
        <v>4022</v>
      </c>
      <c r="C103" s="52" t="s">
        <v>400</v>
      </c>
      <c r="D103" s="52" t="s">
        <v>954</v>
      </c>
      <c r="E103" s="52">
        <v>-10</v>
      </c>
      <c r="F103" s="52" t="s">
        <v>88</v>
      </c>
      <c r="G103" s="52" t="s">
        <v>2974</v>
      </c>
      <c r="H103" s="52" t="s">
        <v>95</v>
      </c>
      <c r="I103" s="52" t="s">
        <v>55</v>
      </c>
      <c r="J103" s="52">
        <v>0</v>
      </c>
      <c r="K103" s="52">
        <v>0</v>
      </c>
      <c r="L103" s="52" t="s">
        <v>88</v>
      </c>
      <c r="M103" s="52" t="s">
        <v>2974</v>
      </c>
      <c r="N103" s="52">
        <v>0</v>
      </c>
      <c r="O103" s="52">
        <v>0</v>
      </c>
      <c r="P103" s="52">
        <v>0</v>
      </c>
      <c r="Q103" s="52">
        <v>0</v>
      </c>
      <c r="R103" s="52">
        <v>-1</v>
      </c>
      <c r="S103" s="52">
        <v>0</v>
      </c>
      <c r="T103" s="52">
        <v>0</v>
      </c>
      <c r="U103" s="52">
        <v>0</v>
      </c>
      <c r="V103" s="52">
        <v>-7</v>
      </c>
      <c r="W103" s="52">
        <v>-1</v>
      </c>
      <c r="X103" s="52">
        <v>-15</v>
      </c>
      <c r="Y103" s="52">
        <v>-1</v>
      </c>
      <c r="Z103" s="52" t="s">
        <v>182</v>
      </c>
      <c r="AA103" s="52" t="s">
        <v>1895</v>
      </c>
      <c r="AB103" s="52">
        <v>-1</v>
      </c>
      <c r="AC103" s="52">
        <v>0</v>
      </c>
      <c r="AD103" s="52" t="s">
        <v>140</v>
      </c>
      <c r="AE103" s="52">
        <v>-2.5</v>
      </c>
      <c r="AF103" s="52" t="s">
        <v>4089</v>
      </c>
      <c r="AG103" s="52" t="s">
        <v>53</v>
      </c>
      <c r="AH103" s="52" t="s">
        <v>401</v>
      </c>
      <c r="AI103" s="52">
        <v>-4</v>
      </c>
      <c r="AJ103" s="52" t="s">
        <v>182</v>
      </c>
      <c r="AK103" s="52">
        <v>0</v>
      </c>
      <c r="AL103" s="52">
        <v>0</v>
      </c>
      <c r="AM103" s="52">
        <v>0</v>
      </c>
      <c r="AN103" s="52">
        <v>0</v>
      </c>
      <c r="AO103" s="52">
        <v>-2</v>
      </c>
      <c r="AP103" s="52" t="s">
        <v>49</v>
      </c>
      <c r="AQ103" s="52">
        <v>1</v>
      </c>
      <c r="AR103" s="52">
        <v>19</v>
      </c>
      <c r="AS103" s="52">
        <v>1</v>
      </c>
      <c r="AT103" s="52" t="s">
        <v>50</v>
      </c>
      <c r="AU103" s="52" t="s">
        <v>49</v>
      </c>
      <c r="AV103" s="52" t="s">
        <v>50</v>
      </c>
    </row>
    <row r="104" spans="1:48" ht="270">
      <c r="A104" s="54" t="s">
        <v>65</v>
      </c>
      <c r="B104" s="463" t="s">
        <v>4090</v>
      </c>
      <c r="C104" s="464"/>
      <c r="D104" s="464"/>
      <c r="E104" s="462"/>
      <c r="F104" s="463" t="s">
        <v>4091</v>
      </c>
      <c r="G104" s="464"/>
      <c r="H104" s="464"/>
      <c r="I104" s="464"/>
      <c r="J104" s="464"/>
      <c r="K104" s="462"/>
      <c r="L104" s="463" t="s">
        <v>4092</v>
      </c>
      <c r="M104" s="462"/>
      <c r="N104" s="463" t="s">
        <v>4076</v>
      </c>
      <c r="O104" s="462"/>
      <c r="P104" s="463" t="s">
        <v>4084</v>
      </c>
      <c r="Q104" s="464"/>
      <c r="R104" s="464"/>
      <c r="S104" s="464"/>
      <c r="T104" s="464"/>
      <c r="U104" s="462"/>
      <c r="V104" s="463" t="s">
        <v>4093</v>
      </c>
      <c r="W104" s="464"/>
      <c r="X104" s="464"/>
      <c r="Y104" s="464"/>
      <c r="Z104" s="464"/>
      <c r="AA104" s="464"/>
      <c r="AB104" s="464"/>
      <c r="AC104" s="462"/>
      <c r="AD104" s="463" t="s">
        <v>72</v>
      </c>
      <c r="AE104" s="462"/>
      <c r="AF104" s="463" t="s">
        <v>73</v>
      </c>
      <c r="AG104" s="462"/>
      <c r="AH104" s="463" t="s">
        <v>4094</v>
      </c>
      <c r="AI104" s="462"/>
      <c r="AJ104" s="50" t="s">
        <v>4095</v>
      </c>
      <c r="AK104" s="463" t="s">
        <v>1143</v>
      </c>
      <c r="AL104" s="462"/>
      <c r="AM104" s="463" t="s">
        <v>77</v>
      </c>
      <c r="AN104" s="462"/>
      <c r="AO104" s="50" t="s">
        <v>78</v>
      </c>
      <c r="AP104" s="50" t="s">
        <v>3968</v>
      </c>
      <c r="AQ104" s="463" t="s">
        <v>4096</v>
      </c>
      <c r="AR104" s="462"/>
      <c r="AS104" s="50" t="s">
        <v>81</v>
      </c>
      <c r="AT104" s="50" t="s">
        <v>130</v>
      </c>
      <c r="AU104" s="50" t="s">
        <v>4097</v>
      </c>
      <c r="AV104" s="50" t="s">
        <v>735</v>
      </c>
    </row>
    <row r="105" spans="1:48" ht="27">
      <c r="A105" s="474"/>
      <c r="B105" s="474"/>
      <c r="C105" s="474"/>
      <c r="D105" s="474"/>
      <c r="E105" s="474"/>
      <c r="F105" s="474"/>
      <c r="G105" s="474"/>
      <c r="H105" s="474"/>
      <c r="I105" s="474"/>
      <c r="J105" s="474"/>
      <c r="K105" s="474"/>
      <c r="L105" s="474"/>
      <c r="M105" s="474"/>
      <c r="N105" s="474"/>
      <c r="O105" s="474"/>
      <c r="P105" s="474"/>
      <c r="Q105" s="474"/>
      <c r="R105" s="474"/>
      <c r="S105" s="474"/>
      <c r="T105" s="474"/>
      <c r="U105" s="474"/>
      <c r="V105" s="474"/>
      <c r="W105" s="474"/>
      <c r="X105" s="474"/>
      <c r="Y105" s="474"/>
      <c r="Z105" s="474"/>
      <c r="AA105" s="474"/>
      <c r="AB105" s="474"/>
      <c r="AC105" s="474"/>
      <c r="AD105" s="474"/>
      <c r="AE105" s="474"/>
      <c r="AF105" s="474"/>
      <c r="AG105" s="474"/>
      <c r="AH105" s="474"/>
      <c r="AI105" s="474"/>
      <c r="AJ105" s="474"/>
      <c r="AK105" s="474"/>
      <c r="AL105" s="474"/>
      <c r="AM105" s="474"/>
      <c r="AN105" s="474"/>
      <c r="AO105" s="474"/>
      <c r="AP105" s="205"/>
      <c r="AQ105" s="206"/>
      <c r="AR105" s="206"/>
      <c r="AS105" s="206"/>
      <c r="AT105" s="206"/>
      <c r="AU105" s="206"/>
      <c r="AV105" s="206"/>
    </row>
    <row r="106" spans="1:48" ht="45" customHeight="1">
      <c r="A106" s="441" t="s">
        <v>4098</v>
      </c>
      <c r="B106" s="464"/>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2"/>
    </row>
    <row r="107" spans="1:48" ht="36">
      <c r="A107" s="54" t="s">
        <v>46</v>
      </c>
      <c r="B107" s="49">
        <v>1815</v>
      </c>
      <c r="C107" s="49">
        <v>795</v>
      </c>
      <c r="D107" s="49">
        <v>888</v>
      </c>
      <c r="E107" s="49">
        <v>132</v>
      </c>
      <c r="F107" s="49">
        <v>12</v>
      </c>
      <c r="G107" s="49">
        <v>0.06</v>
      </c>
      <c r="H107" s="49">
        <v>0</v>
      </c>
      <c r="I107" s="49">
        <v>0</v>
      </c>
      <c r="J107" s="49">
        <v>0</v>
      </c>
      <c r="K107" s="49">
        <v>0</v>
      </c>
      <c r="L107" s="49">
        <v>0</v>
      </c>
      <c r="M107" s="49">
        <v>0</v>
      </c>
      <c r="N107" s="49">
        <v>1</v>
      </c>
      <c r="O107" s="49">
        <v>0.01</v>
      </c>
      <c r="P107" s="49">
        <v>2</v>
      </c>
      <c r="Q107" s="49">
        <v>0.01</v>
      </c>
      <c r="R107" s="49">
        <v>0</v>
      </c>
      <c r="S107" s="49">
        <v>0</v>
      </c>
      <c r="T107" s="49">
        <v>1</v>
      </c>
      <c r="U107" s="49">
        <v>0</v>
      </c>
      <c r="V107" s="49">
        <v>87</v>
      </c>
      <c r="W107" s="49">
        <v>4</v>
      </c>
      <c r="X107" s="49">
        <v>60</v>
      </c>
      <c r="Y107" s="49">
        <v>3</v>
      </c>
      <c r="Z107" s="49">
        <v>17</v>
      </c>
      <c r="AA107" s="49">
        <v>1</v>
      </c>
      <c r="AB107" s="49">
        <v>75</v>
      </c>
      <c r="AC107" s="58">
        <v>4</v>
      </c>
      <c r="AD107" s="54">
        <v>1109</v>
      </c>
      <c r="AE107" s="50">
        <v>61</v>
      </c>
      <c r="AF107" s="50">
        <v>1751</v>
      </c>
      <c r="AG107" s="50">
        <v>96</v>
      </c>
      <c r="AH107" s="50">
        <v>1800</v>
      </c>
      <c r="AI107" s="50">
        <v>99</v>
      </c>
      <c r="AJ107" s="49">
        <v>3</v>
      </c>
      <c r="AK107" s="49">
        <v>1</v>
      </c>
      <c r="AL107" s="49">
        <v>1</v>
      </c>
      <c r="AM107" s="49">
        <v>0</v>
      </c>
      <c r="AN107" s="49">
        <v>0</v>
      </c>
      <c r="AO107" s="49">
        <v>13</v>
      </c>
      <c r="AP107" s="504"/>
      <c r="AQ107" s="475"/>
      <c r="AR107" s="475"/>
      <c r="AS107" s="475"/>
      <c r="AT107" s="475"/>
      <c r="AU107" s="475"/>
      <c r="AV107" s="470"/>
    </row>
    <row r="108" spans="1:48" ht="54">
      <c r="A108" s="54" t="s">
        <v>48</v>
      </c>
      <c r="B108" s="49">
        <v>1794</v>
      </c>
      <c r="C108" s="49">
        <v>789</v>
      </c>
      <c r="D108" s="49">
        <v>871</v>
      </c>
      <c r="E108" s="49">
        <v>134</v>
      </c>
      <c r="F108" s="50">
        <v>5</v>
      </c>
      <c r="G108" s="50">
        <v>0.2</v>
      </c>
      <c r="H108" s="49">
        <v>2</v>
      </c>
      <c r="I108" s="50">
        <v>0.1</v>
      </c>
      <c r="J108" s="49">
        <v>0</v>
      </c>
      <c r="K108" s="50">
        <v>0</v>
      </c>
      <c r="L108" s="49">
        <v>0</v>
      </c>
      <c r="M108" s="50">
        <v>0</v>
      </c>
      <c r="N108" s="49">
        <v>0</v>
      </c>
      <c r="O108" s="50">
        <v>0</v>
      </c>
      <c r="P108" s="49">
        <v>2</v>
      </c>
      <c r="Q108" s="50">
        <v>0.1</v>
      </c>
      <c r="R108" s="49">
        <v>0</v>
      </c>
      <c r="S108" s="50">
        <v>0</v>
      </c>
      <c r="T108" s="49">
        <v>0</v>
      </c>
      <c r="U108" s="50">
        <v>0</v>
      </c>
      <c r="V108" s="49">
        <v>90</v>
      </c>
      <c r="W108" s="50">
        <v>5</v>
      </c>
      <c r="X108" s="49">
        <v>66</v>
      </c>
      <c r="Y108" s="50">
        <v>3</v>
      </c>
      <c r="Z108" s="49">
        <v>8</v>
      </c>
      <c r="AA108" s="50">
        <v>0.2</v>
      </c>
      <c r="AB108" s="49">
        <v>180</v>
      </c>
      <c r="AC108" s="50">
        <v>10</v>
      </c>
      <c r="AD108" s="49">
        <v>1467</v>
      </c>
      <c r="AE108" s="50">
        <v>81.5</v>
      </c>
      <c r="AF108" s="49">
        <v>1665</v>
      </c>
      <c r="AG108" s="50">
        <v>92.5</v>
      </c>
      <c r="AH108" s="49">
        <v>1529</v>
      </c>
      <c r="AI108" s="50">
        <v>80</v>
      </c>
      <c r="AJ108" s="49">
        <v>4</v>
      </c>
      <c r="AK108" s="49">
        <v>1</v>
      </c>
      <c r="AL108" s="49">
        <v>1</v>
      </c>
      <c r="AM108" s="49">
        <v>0</v>
      </c>
      <c r="AN108" s="49">
        <v>0</v>
      </c>
      <c r="AO108" s="49">
        <v>24</v>
      </c>
      <c r="AP108" s="49" t="s">
        <v>49</v>
      </c>
      <c r="AQ108" s="49">
        <v>1</v>
      </c>
      <c r="AR108" s="49">
        <v>33</v>
      </c>
      <c r="AS108" s="50">
        <v>3</v>
      </c>
      <c r="AT108" s="49" t="s">
        <v>50</v>
      </c>
      <c r="AU108" s="49" t="s">
        <v>50</v>
      </c>
      <c r="AV108" s="49" t="s">
        <v>50</v>
      </c>
    </row>
    <row r="109" spans="1:48" ht="45">
      <c r="A109" s="122" t="s">
        <v>51</v>
      </c>
      <c r="B109" s="52">
        <v>-21</v>
      </c>
      <c r="C109" s="52">
        <v>-6</v>
      </c>
      <c r="D109" s="52">
        <v>-17</v>
      </c>
      <c r="E109" s="52" t="s">
        <v>88</v>
      </c>
      <c r="F109" s="52">
        <v>-7</v>
      </c>
      <c r="G109" s="52" t="s">
        <v>1857</v>
      </c>
      <c r="H109" s="52" t="s">
        <v>88</v>
      </c>
      <c r="I109" s="52" t="s">
        <v>55</v>
      </c>
      <c r="J109" s="52">
        <v>0</v>
      </c>
      <c r="K109" s="52">
        <v>0</v>
      </c>
      <c r="L109" s="52">
        <v>0</v>
      </c>
      <c r="M109" s="52">
        <v>0</v>
      </c>
      <c r="N109" s="52">
        <v>-1</v>
      </c>
      <c r="O109" s="52">
        <v>0</v>
      </c>
      <c r="P109" s="52">
        <v>0</v>
      </c>
      <c r="Q109" s="52" t="s">
        <v>3414</v>
      </c>
      <c r="R109" s="52">
        <v>0</v>
      </c>
      <c r="S109" s="52">
        <v>0</v>
      </c>
      <c r="T109" s="52">
        <v>-1</v>
      </c>
      <c r="U109" s="52">
        <v>0</v>
      </c>
      <c r="V109" s="52" t="s">
        <v>53</v>
      </c>
      <c r="W109" s="52" t="s">
        <v>95</v>
      </c>
      <c r="X109" s="52" t="s">
        <v>63</v>
      </c>
      <c r="Y109" s="52">
        <v>0</v>
      </c>
      <c r="Z109" s="52">
        <v>-9</v>
      </c>
      <c r="AA109" s="52">
        <v>-0.8</v>
      </c>
      <c r="AB109" s="52" t="s">
        <v>548</v>
      </c>
      <c r="AC109" s="52" t="s">
        <v>63</v>
      </c>
      <c r="AD109" s="52" t="s">
        <v>4099</v>
      </c>
      <c r="AE109" s="52" t="s">
        <v>4100</v>
      </c>
      <c r="AF109" s="52">
        <v>-86</v>
      </c>
      <c r="AG109" s="52">
        <v>-3.5</v>
      </c>
      <c r="AH109" s="52">
        <v>-271</v>
      </c>
      <c r="AI109" s="52">
        <v>-19</v>
      </c>
      <c r="AJ109" s="52" t="s">
        <v>95</v>
      </c>
      <c r="AK109" s="52">
        <v>0</v>
      </c>
      <c r="AL109" s="52">
        <v>0</v>
      </c>
      <c r="AM109" s="52">
        <v>0</v>
      </c>
      <c r="AN109" s="52">
        <v>0</v>
      </c>
      <c r="AO109" s="52" t="s">
        <v>140</v>
      </c>
      <c r="AP109" s="52" t="s">
        <v>49</v>
      </c>
      <c r="AQ109" s="52">
        <v>1</v>
      </c>
      <c r="AR109" s="52">
        <v>33</v>
      </c>
      <c r="AS109" s="52">
        <v>3</v>
      </c>
      <c r="AT109" s="52" t="s">
        <v>50</v>
      </c>
      <c r="AU109" s="52" t="s">
        <v>50</v>
      </c>
      <c r="AV109" s="52" t="s">
        <v>50</v>
      </c>
    </row>
    <row r="110" spans="1:48" ht="306">
      <c r="A110" s="54" t="s">
        <v>65</v>
      </c>
      <c r="B110" s="463" t="s">
        <v>4101</v>
      </c>
      <c r="C110" s="464"/>
      <c r="D110" s="464"/>
      <c r="E110" s="462"/>
      <c r="F110" s="463" t="s">
        <v>4102</v>
      </c>
      <c r="G110" s="464"/>
      <c r="H110" s="464"/>
      <c r="I110" s="464"/>
      <c r="J110" s="464"/>
      <c r="K110" s="462"/>
      <c r="L110" s="463" t="s">
        <v>4011</v>
      </c>
      <c r="M110" s="462"/>
      <c r="N110" s="463" t="s">
        <v>4103</v>
      </c>
      <c r="O110" s="462"/>
      <c r="P110" s="463" t="s">
        <v>4104</v>
      </c>
      <c r="Q110" s="464"/>
      <c r="R110" s="464"/>
      <c r="S110" s="464"/>
      <c r="T110" s="464"/>
      <c r="U110" s="462"/>
      <c r="V110" s="463" t="s">
        <v>4105</v>
      </c>
      <c r="W110" s="464"/>
      <c r="X110" s="464"/>
      <c r="Y110" s="464"/>
      <c r="Z110" s="464"/>
      <c r="AA110" s="464"/>
      <c r="AB110" s="464"/>
      <c r="AC110" s="462"/>
      <c r="AD110" s="463" t="s">
        <v>72</v>
      </c>
      <c r="AE110" s="462"/>
      <c r="AF110" s="463" t="s">
        <v>4046</v>
      </c>
      <c r="AG110" s="462"/>
      <c r="AH110" s="463" t="s">
        <v>3915</v>
      </c>
      <c r="AI110" s="462"/>
      <c r="AJ110" s="50" t="s">
        <v>3916</v>
      </c>
      <c r="AK110" s="463" t="s">
        <v>1143</v>
      </c>
      <c r="AL110" s="462"/>
      <c r="AM110" s="463" t="s">
        <v>77</v>
      </c>
      <c r="AN110" s="462"/>
      <c r="AO110" s="50" t="s">
        <v>78</v>
      </c>
      <c r="AP110" s="50" t="s">
        <v>3968</v>
      </c>
      <c r="AQ110" s="463" t="s">
        <v>4106</v>
      </c>
      <c r="AR110" s="462"/>
      <c r="AS110" s="50" t="s">
        <v>4107</v>
      </c>
      <c r="AT110" s="50" t="s">
        <v>4108</v>
      </c>
      <c r="AU110" s="50" t="s">
        <v>131</v>
      </c>
      <c r="AV110" s="50" t="s">
        <v>735</v>
      </c>
    </row>
    <row r="111" spans="1:48" ht="18">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row>
    <row r="112" spans="1:48" ht="41.25" customHeight="1">
      <c r="A112" s="441" t="s">
        <v>4109</v>
      </c>
      <c r="B112" s="464"/>
      <c r="C112" s="464"/>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c r="AO112" s="464"/>
      <c r="AP112" s="464"/>
      <c r="AQ112" s="464"/>
      <c r="AR112" s="464"/>
      <c r="AS112" s="464"/>
      <c r="AT112" s="464"/>
      <c r="AU112" s="464"/>
      <c r="AV112" s="462"/>
    </row>
    <row r="113" spans="1:48" ht="36">
      <c r="A113" s="54" t="s">
        <v>46</v>
      </c>
      <c r="B113" s="49">
        <v>632</v>
      </c>
      <c r="C113" s="49">
        <v>242</v>
      </c>
      <c r="D113" s="49">
        <v>328</v>
      </c>
      <c r="E113" s="49">
        <v>62</v>
      </c>
      <c r="F113" s="49">
        <v>0</v>
      </c>
      <c r="G113" s="49">
        <v>0</v>
      </c>
      <c r="H113" s="49">
        <v>0</v>
      </c>
      <c r="I113" s="49">
        <v>0</v>
      </c>
      <c r="J113" s="49">
        <v>0</v>
      </c>
      <c r="K113" s="49">
        <v>0</v>
      </c>
      <c r="L113" s="49">
        <v>0</v>
      </c>
      <c r="M113" s="49">
        <v>0</v>
      </c>
      <c r="N113" s="49">
        <v>0</v>
      </c>
      <c r="O113" s="49">
        <v>0</v>
      </c>
      <c r="P113" s="49">
        <v>2</v>
      </c>
      <c r="Q113" s="49">
        <v>0.3</v>
      </c>
      <c r="R113" s="49">
        <v>0</v>
      </c>
      <c r="S113" s="49">
        <v>0</v>
      </c>
      <c r="T113" s="49">
        <v>0</v>
      </c>
      <c r="U113" s="49">
        <v>0</v>
      </c>
      <c r="V113" s="49">
        <v>25</v>
      </c>
      <c r="W113" s="49">
        <v>4</v>
      </c>
      <c r="X113" s="49">
        <v>98</v>
      </c>
      <c r="Y113" s="49">
        <v>16</v>
      </c>
      <c r="Z113" s="49">
        <v>12</v>
      </c>
      <c r="AA113" s="49">
        <v>2</v>
      </c>
      <c r="AB113" s="49">
        <v>83</v>
      </c>
      <c r="AC113" s="58">
        <v>13</v>
      </c>
      <c r="AD113" s="54">
        <v>632</v>
      </c>
      <c r="AE113" s="50">
        <v>100</v>
      </c>
      <c r="AF113" s="50">
        <v>632</v>
      </c>
      <c r="AG113" s="50">
        <v>100</v>
      </c>
      <c r="AH113" s="50">
        <v>632</v>
      </c>
      <c r="AI113" s="50">
        <v>100</v>
      </c>
      <c r="AJ113" s="49">
        <v>12</v>
      </c>
      <c r="AK113" s="49">
        <v>8</v>
      </c>
      <c r="AL113" s="49">
        <v>8</v>
      </c>
      <c r="AM113" s="49">
        <v>0</v>
      </c>
      <c r="AN113" s="49">
        <v>0</v>
      </c>
      <c r="AO113" s="49">
        <v>11</v>
      </c>
      <c r="AP113" s="504"/>
      <c r="AQ113" s="475"/>
      <c r="AR113" s="475"/>
      <c r="AS113" s="475"/>
      <c r="AT113" s="475"/>
      <c r="AU113" s="475"/>
      <c r="AV113" s="470"/>
    </row>
    <row r="114" spans="1:48" ht="54">
      <c r="A114" s="54" t="s">
        <v>48</v>
      </c>
      <c r="B114" s="49">
        <v>707</v>
      </c>
      <c r="C114" s="49">
        <v>317</v>
      </c>
      <c r="D114" s="49">
        <v>333</v>
      </c>
      <c r="E114" s="49">
        <v>57</v>
      </c>
      <c r="F114" s="50">
        <v>2</v>
      </c>
      <c r="G114" s="50">
        <v>0.2</v>
      </c>
      <c r="H114" s="49">
        <v>1</v>
      </c>
      <c r="I114" s="50">
        <v>0.1</v>
      </c>
      <c r="J114" s="49">
        <v>0</v>
      </c>
      <c r="K114" s="50">
        <v>0</v>
      </c>
      <c r="L114" s="49">
        <v>0</v>
      </c>
      <c r="M114" s="50">
        <v>0</v>
      </c>
      <c r="N114" s="49">
        <v>1</v>
      </c>
      <c r="O114" s="50">
        <v>0.1</v>
      </c>
      <c r="P114" s="49">
        <v>0</v>
      </c>
      <c r="Q114" s="50">
        <v>0</v>
      </c>
      <c r="R114" s="49">
        <v>1</v>
      </c>
      <c r="S114" s="50">
        <v>0.1</v>
      </c>
      <c r="T114" s="49">
        <v>0</v>
      </c>
      <c r="U114" s="50">
        <v>0</v>
      </c>
      <c r="V114" s="49">
        <v>25</v>
      </c>
      <c r="W114" s="50">
        <v>4</v>
      </c>
      <c r="X114" s="49">
        <v>96</v>
      </c>
      <c r="Y114" s="50">
        <v>13</v>
      </c>
      <c r="Z114" s="49">
        <v>15</v>
      </c>
      <c r="AA114" s="50">
        <v>2</v>
      </c>
      <c r="AB114" s="49">
        <v>390</v>
      </c>
      <c r="AC114" s="50">
        <v>55</v>
      </c>
      <c r="AD114" s="49">
        <v>707</v>
      </c>
      <c r="AE114" s="50">
        <v>100</v>
      </c>
      <c r="AF114" s="49">
        <v>707</v>
      </c>
      <c r="AG114" s="50">
        <v>100</v>
      </c>
      <c r="AH114" s="49">
        <v>319</v>
      </c>
      <c r="AI114" s="50">
        <v>45</v>
      </c>
      <c r="AJ114" s="49">
        <v>7</v>
      </c>
      <c r="AK114" s="49">
        <v>1</v>
      </c>
      <c r="AL114" s="49">
        <v>2</v>
      </c>
      <c r="AM114" s="49">
        <v>0</v>
      </c>
      <c r="AN114" s="49">
        <v>0</v>
      </c>
      <c r="AO114" s="49">
        <v>11</v>
      </c>
      <c r="AP114" s="49" t="s">
        <v>49</v>
      </c>
      <c r="AQ114" s="49">
        <v>1</v>
      </c>
      <c r="AR114" s="49">
        <v>29</v>
      </c>
      <c r="AS114" s="50">
        <v>1</v>
      </c>
      <c r="AT114" s="49" t="s">
        <v>49</v>
      </c>
      <c r="AU114" s="49" t="s">
        <v>49</v>
      </c>
      <c r="AV114" s="49" t="s">
        <v>49</v>
      </c>
    </row>
    <row r="115" spans="1:48" ht="45">
      <c r="A115" s="122" t="s">
        <v>51</v>
      </c>
      <c r="B115" s="52" t="s">
        <v>579</v>
      </c>
      <c r="C115" s="52" t="s">
        <v>579</v>
      </c>
      <c r="D115" s="52" t="s">
        <v>52</v>
      </c>
      <c r="E115" s="52">
        <v>-5</v>
      </c>
      <c r="F115" s="52" t="s">
        <v>88</v>
      </c>
      <c r="G115" s="52" t="s">
        <v>417</v>
      </c>
      <c r="H115" s="52" t="s">
        <v>95</v>
      </c>
      <c r="I115" s="52" t="s">
        <v>55</v>
      </c>
      <c r="J115" s="52">
        <v>0</v>
      </c>
      <c r="K115" s="52">
        <v>0</v>
      </c>
      <c r="L115" s="52">
        <v>0</v>
      </c>
      <c r="M115" s="52">
        <v>0</v>
      </c>
      <c r="N115" s="52" t="s">
        <v>95</v>
      </c>
      <c r="O115" s="52" t="s">
        <v>55</v>
      </c>
      <c r="P115" s="52">
        <v>-2</v>
      </c>
      <c r="Q115" s="52">
        <v>-0.3</v>
      </c>
      <c r="R115" s="52" t="s">
        <v>95</v>
      </c>
      <c r="S115" s="52" t="s">
        <v>55</v>
      </c>
      <c r="T115" s="52">
        <v>0</v>
      </c>
      <c r="U115" s="52">
        <v>0</v>
      </c>
      <c r="V115" s="52">
        <v>0</v>
      </c>
      <c r="W115" s="52">
        <v>0</v>
      </c>
      <c r="X115" s="52">
        <v>-2</v>
      </c>
      <c r="Y115" s="52">
        <v>-3</v>
      </c>
      <c r="Z115" s="52" t="s">
        <v>53</v>
      </c>
      <c r="AA115" s="52">
        <v>0</v>
      </c>
      <c r="AB115" s="52" t="s">
        <v>467</v>
      </c>
      <c r="AC115" s="52" t="s">
        <v>1727</v>
      </c>
      <c r="AD115" s="52" t="s">
        <v>579</v>
      </c>
      <c r="AE115" s="52">
        <v>0</v>
      </c>
      <c r="AF115" s="52" t="s">
        <v>579</v>
      </c>
      <c r="AG115" s="52">
        <v>0</v>
      </c>
      <c r="AH115" s="52">
        <v>-313</v>
      </c>
      <c r="AI115" s="52">
        <v>-55</v>
      </c>
      <c r="AJ115" s="52">
        <v>-5</v>
      </c>
      <c r="AK115" s="52">
        <v>-7</v>
      </c>
      <c r="AL115" s="52">
        <v>-6</v>
      </c>
      <c r="AM115" s="52">
        <v>0</v>
      </c>
      <c r="AN115" s="52">
        <v>0</v>
      </c>
      <c r="AO115" s="52">
        <v>0</v>
      </c>
      <c r="AP115" s="52" t="s">
        <v>49</v>
      </c>
      <c r="AQ115" s="52">
        <v>1</v>
      </c>
      <c r="AR115" s="52">
        <v>29</v>
      </c>
      <c r="AS115" s="52">
        <v>1</v>
      </c>
      <c r="AT115" s="52" t="s">
        <v>49</v>
      </c>
      <c r="AU115" s="52" t="s">
        <v>49</v>
      </c>
      <c r="AV115" s="52" t="s">
        <v>49</v>
      </c>
    </row>
    <row r="116" spans="1:48" ht="409.5">
      <c r="A116" s="54" t="s">
        <v>65</v>
      </c>
      <c r="B116" s="463" t="s">
        <v>4110</v>
      </c>
      <c r="C116" s="464"/>
      <c r="D116" s="464"/>
      <c r="E116" s="462"/>
      <c r="F116" s="463" t="s">
        <v>4111</v>
      </c>
      <c r="G116" s="464"/>
      <c r="H116" s="464"/>
      <c r="I116" s="464"/>
      <c r="J116" s="464"/>
      <c r="K116" s="462"/>
      <c r="L116" s="463" t="s">
        <v>4011</v>
      </c>
      <c r="M116" s="462"/>
      <c r="N116" s="463" t="s">
        <v>4103</v>
      </c>
      <c r="O116" s="462"/>
      <c r="P116" s="463" t="s">
        <v>4112</v>
      </c>
      <c r="Q116" s="464"/>
      <c r="R116" s="464"/>
      <c r="S116" s="464"/>
      <c r="T116" s="464"/>
      <c r="U116" s="462"/>
      <c r="V116" s="463" t="s">
        <v>4113</v>
      </c>
      <c r="W116" s="464"/>
      <c r="X116" s="464"/>
      <c r="Y116" s="464"/>
      <c r="Z116" s="464"/>
      <c r="AA116" s="464"/>
      <c r="AB116" s="464"/>
      <c r="AC116" s="462"/>
      <c r="AD116" s="463" t="s">
        <v>72</v>
      </c>
      <c r="AE116" s="462"/>
      <c r="AF116" s="463" t="s">
        <v>73</v>
      </c>
      <c r="AG116" s="462"/>
      <c r="AH116" s="463" t="s">
        <v>4114</v>
      </c>
      <c r="AI116" s="462"/>
      <c r="AJ116" s="50" t="s">
        <v>4115</v>
      </c>
      <c r="AK116" s="463" t="s">
        <v>1143</v>
      </c>
      <c r="AL116" s="462"/>
      <c r="AM116" s="463" t="s">
        <v>77</v>
      </c>
      <c r="AN116" s="462"/>
      <c r="AO116" s="50" t="s">
        <v>161</v>
      </c>
      <c r="AP116" s="50" t="s">
        <v>3968</v>
      </c>
      <c r="AQ116" s="463" t="s">
        <v>4116</v>
      </c>
      <c r="AR116" s="462"/>
      <c r="AS116" s="50" t="s">
        <v>81</v>
      </c>
      <c r="AT116" s="50" t="s">
        <v>82</v>
      </c>
      <c r="AU116" s="50" t="s">
        <v>4117</v>
      </c>
      <c r="AV116" s="50" t="s">
        <v>203</v>
      </c>
    </row>
    <row r="117" spans="1:48" ht="18">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row>
    <row r="118" spans="1:48" ht="42.75" customHeight="1">
      <c r="A118" s="441" t="s">
        <v>4118</v>
      </c>
      <c r="B118" s="464"/>
      <c r="C118" s="464"/>
      <c r="D118" s="464"/>
      <c r="E118" s="464"/>
      <c r="F118" s="464"/>
      <c r="G118" s="464"/>
      <c r="H118" s="464"/>
      <c r="I118" s="464"/>
      <c r="J118" s="464"/>
      <c r="K118" s="464"/>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c r="AO118" s="464"/>
      <c r="AP118" s="464"/>
      <c r="AQ118" s="464"/>
      <c r="AR118" s="464"/>
      <c r="AS118" s="464"/>
      <c r="AT118" s="464"/>
      <c r="AU118" s="464"/>
      <c r="AV118" s="462"/>
    </row>
    <row r="119" spans="1:48" ht="36">
      <c r="A119" s="54" t="s">
        <v>46</v>
      </c>
      <c r="B119" s="49">
        <v>932</v>
      </c>
      <c r="C119" s="49">
        <v>430</v>
      </c>
      <c r="D119" s="49">
        <v>454</v>
      </c>
      <c r="E119" s="49">
        <v>48</v>
      </c>
      <c r="F119" s="49">
        <v>5</v>
      </c>
      <c r="G119" s="49">
        <v>0.5</v>
      </c>
      <c r="H119" s="49">
        <v>5</v>
      </c>
      <c r="I119" s="49">
        <v>0.5</v>
      </c>
      <c r="J119" s="49">
        <v>0</v>
      </c>
      <c r="K119" s="49">
        <v>0</v>
      </c>
      <c r="L119" s="49">
        <v>1</v>
      </c>
      <c r="M119" s="49">
        <v>0.1</v>
      </c>
      <c r="N119" s="49">
        <v>1</v>
      </c>
      <c r="O119" s="49">
        <v>0.1</v>
      </c>
      <c r="P119" s="49">
        <v>0</v>
      </c>
      <c r="Q119" s="49">
        <v>0</v>
      </c>
      <c r="R119" s="49">
        <v>0</v>
      </c>
      <c r="S119" s="49">
        <v>0</v>
      </c>
      <c r="T119" s="49">
        <v>0</v>
      </c>
      <c r="U119" s="49">
        <v>0</v>
      </c>
      <c r="V119" s="49">
        <v>10</v>
      </c>
      <c r="W119" s="49">
        <v>1</v>
      </c>
      <c r="X119" s="49">
        <v>10</v>
      </c>
      <c r="Y119" s="49">
        <v>1</v>
      </c>
      <c r="Z119" s="49">
        <v>5</v>
      </c>
      <c r="AA119" s="49">
        <v>0.5</v>
      </c>
      <c r="AB119" s="49">
        <v>23</v>
      </c>
      <c r="AC119" s="58">
        <v>0.2</v>
      </c>
      <c r="AD119" s="54">
        <v>152</v>
      </c>
      <c r="AE119" s="50">
        <v>16</v>
      </c>
      <c r="AF119" s="50">
        <v>872</v>
      </c>
      <c r="AG119" s="50">
        <v>93.5</v>
      </c>
      <c r="AH119" s="50">
        <v>932</v>
      </c>
      <c r="AI119" s="50">
        <v>100</v>
      </c>
      <c r="AJ119" s="49">
        <v>7</v>
      </c>
      <c r="AK119" s="49">
        <v>0.5</v>
      </c>
      <c r="AL119" s="49">
        <v>1</v>
      </c>
      <c r="AM119" s="49">
        <v>0</v>
      </c>
      <c r="AN119" s="49">
        <v>0</v>
      </c>
      <c r="AO119" s="49">
        <v>9</v>
      </c>
      <c r="AP119" s="504"/>
      <c r="AQ119" s="475"/>
      <c r="AR119" s="475"/>
      <c r="AS119" s="475"/>
      <c r="AT119" s="475"/>
      <c r="AU119" s="475"/>
      <c r="AV119" s="470"/>
    </row>
    <row r="120" spans="1:48" ht="54">
      <c r="A120" s="54" t="s">
        <v>48</v>
      </c>
      <c r="B120" s="49">
        <v>975</v>
      </c>
      <c r="C120" s="49">
        <v>466</v>
      </c>
      <c r="D120" s="49">
        <v>461</v>
      </c>
      <c r="E120" s="49">
        <v>48</v>
      </c>
      <c r="F120" s="50">
        <v>1</v>
      </c>
      <c r="G120" s="50">
        <v>0.1</v>
      </c>
      <c r="H120" s="49">
        <v>0</v>
      </c>
      <c r="I120" s="50">
        <v>0</v>
      </c>
      <c r="J120" s="49">
        <v>0</v>
      </c>
      <c r="K120" s="50">
        <v>0</v>
      </c>
      <c r="L120" s="49">
        <v>0</v>
      </c>
      <c r="M120" s="50">
        <v>0</v>
      </c>
      <c r="N120" s="49">
        <v>0</v>
      </c>
      <c r="O120" s="50">
        <v>0</v>
      </c>
      <c r="P120" s="49">
        <v>4</v>
      </c>
      <c r="Q120" s="50">
        <v>0.4</v>
      </c>
      <c r="R120" s="49">
        <v>1</v>
      </c>
      <c r="S120" s="50">
        <v>0.1</v>
      </c>
      <c r="T120" s="49">
        <v>1</v>
      </c>
      <c r="U120" s="50">
        <v>0.1</v>
      </c>
      <c r="V120" s="49">
        <v>15</v>
      </c>
      <c r="W120" s="50">
        <v>1.54</v>
      </c>
      <c r="X120" s="49">
        <v>15</v>
      </c>
      <c r="Y120" s="50">
        <v>1.54</v>
      </c>
      <c r="Z120" s="49">
        <v>1</v>
      </c>
      <c r="AA120" s="50">
        <v>0.1</v>
      </c>
      <c r="AB120" s="49">
        <v>0</v>
      </c>
      <c r="AC120" s="50">
        <v>0</v>
      </c>
      <c r="AD120" s="49">
        <v>427</v>
      </c>
      <c r="AE120" s="50">
        <v>43.79</v>
      </c>
      <c r="AF120" s="49">
        <v>975</v>
      </c>
      <c r="AG120" s="50">
        <v>100</v>
      </c>
      <c r="AH120" s="49">
        <v>975</v>
      </c>
      <c r="AI120" s="50">
        <v>100</v>
      </c>
      <c r="AJ120" s="49">
        <v>3</v>
      </c>
      <c r="AK120" s="49">
        <v>0.5</v>
      </c>
      <c r="AL120" s="49">
        <v>1</v>
      </c>
      <c r="AM120" s="49">
        <v>0</v>
      </c>
      <c r="AN120" s="49">
        <v>0</v>
      </c>
      <c r="AO120" s="49">
        <v>9</v>
      </c>
      <c r="AP120" s="49" t="s">
        <v>49</v>
      </c>
      <c r="AQ120" s="49">
        <v>0</v>
      </c>
      <c r="AR120" s="49">
        <v>0</v>
      </c>
      <c r="AS120" s="50">
        <v>1</v>
      </c>
      <c r="AT120" s="49" t="s">
        <v>50</v>
      </c>
      <c r="AU120" s="49" t="s">
        <v>50</v>
      </c>
      <c r="AV120" s="49" t="s">
        <v>49</v>
      </c>
    </row>
    <row r="121" spans="1:48" ht="45">
      <c r="A121" s="122" t="s">
        <v>51</v>
      </c>
      <c r="B121" s="52" t="s">
        <v>3984</v>
      </c>
      <c r="C121" s="52" t="s">
        <v>628</v>
      </c>
      <c r="D121" s="52" t="s">
        <v>182</v>
      </c>
      <c r="E121" s="52">
        <v>0</v>
      </c>
      <c r="F121" s="52">
        <v>-4</v>
      </c>
      <c r="G121" s="52">
        <v>-0.4</v>
      </c>
      <c r="H121" s="52">
        <v>-5</v>
      </c>
      <c r="I121" s="52">
        <v>-1</v>
      </c>
      <c r="J121" s="52">
        <v>0</v>
      </c>
      <c r="K121" s="52">
        <v>0</v>
      </c>
      <c r="L121" s="52">
        <v>-1</v>
      </c>
      <c r="M121" s="52">
        <v>0</v>
      </c>
      <c r="N121" s="52">
        <v>-1</v>
      </c>
      <c r="O121" s="52">
        <v>0</v>
      </c>
      <c r="P121" s="52" t="s">
        <v>89</v>
      </c>
      <c r="Q121" s="52" t="s">
        <v>110</v>
      </c>
      <c r="R121" s="52" t="s">
        <v>95</v>
      </c>
      <c r="S121" s="52" t="s">
        <v>55</v>
      </c>
      <c r="T121" s="52" t="s">
        <v>95</v>
      </c>
      <c r="U121" s="52" t="s">
        <v>55</v>
      </c>
      <c r="V121" s="52" t="s">
        <v>52</v>
      </c>
      <c r="W121" s="52" t="s">
        <v>4119</v>
      </c>
      <c r="X121" s="52" t="s">
        <v>52</v>
      </c>
      <c r="Y121" s="52" t="s">
        <v>4119</v>
      </c>
      <c r="Z121" s="52">
        <v>-4</v>
      </c>
      <c r="AA121" s="52">
        <v>-0.4</v>
      </c>
      <c r="AB121" s="52">
        <v>-23</v>
      </c>
      <c r="AC121" s="52">
        <v>-0.2</v>
      </c>
      <c r="AD121" s="52" t="s">
        <v>4120</v>
      </c>
      <c r="AE121" s="52" t="s">
        <v>4121</v>
      </c>
      <c r="AF121" s="52" t="s">
        <v>4040</v>
      </c>
      <c r="AG121" s="52" t="s">
        <v>3956</v>
      </c>
      <c r="AH121" s="52" t="s">
        <v>3984</v>
      </c>
      <c r="AI121" s="52">
        <v>0</v>
      </c>
      <c r="AJ121" s="52">
        <v>-4</v>
      </c>
      <c r="AK121" s="52">
        <v>0</v>
      </c>
      <c r="AL121" s="52">
        <v>0</v>
      </c>
      <c r="AM121" s="52">
        <v>0</v>
      </c>
      <c r="AN121" s="52">
        <v>0</v>
      </c>
      <c r="AO121" s="52">
        <v>0</v>
      </c>
      <c r="AP121" s="52" t="s">
        <v>49</v>
      </c>
      <c r="AQ121" s="52">
        <v>0</v>
      </c>
      <c r="AR121" s="52">
        <v>0</v>
      </c>
      <c r="AS121" s="52">
        <v>1</v>
      </c>
      <c r="AT121" s="52" t="s">
        <v>50</v>
      </c>
      <c r="AU121" s="52" t="s">
        <v>50</v>
      </c>
      <c r="AV121" s="52" t="s">
        <v>49</v>
      </c>
    </row>
    <row r="122" spans="1:48" ht="270">
      <c r="A122" s="54" t="s">
        <v>65</v>
      </c>
      <c r="B122" s="463" t="s">
        <v>4122</v>
      </c>
      <c r="C122" s="464"/>
      <c r="D122" s="464"/>
      <c r="E122" s="462"/>
      <c r="F122" s="463" t="s">
        <v>4123</v>
      </c>
      <c r="G122" s="464"/>
      <c r="H122" s="464"/>
      <c r="I122" s="464"/>
      <c r="J122" s="464"/>
      <c r="K122" s="462"/>
      <c r="L122" s="463" t="s">
        <v>4092</v>
      </c>
      <c r="M122" s="462"/>
      <c r="N122" s="463" t="s">
        <v>4103</v>
      </c>
      <c r="O122" s="462"/>
      <c r="P122" s="463" t="s">
        <v>4124</v>
      </c>
      <c r="Q122" s="464"/>
      <c r="R122" s="464"/>
      <c r="S122" s="464"/>
      <c r="T122" s="464"/>
      <c r="U122" s="462"/>
      <c r="V122" s="463" t="s">
        <v>4125</v>
      </c>
      <c r="W122" s="464"/>
      <c r="X122" s="464"/>
      <c r="Y122" s="464"/>
      <c r="Z122" s="464"/>
      <c r="AA122" s="464"/>
      <c r="AB122" s="464"/>
      <c r="AC122" s="462"/>
      <c r="AD122" s="463" t="s">
        <v>72</v>
      </c>
      <c r="AE122" s="462"/>
      <c r="AF122" s="463" t="s">
        <v>73</v>
      </c>
      <c r="AG122" s="462"/>
      <c r="AH122" s="463" t="s">
        <v>3979</v>
      </c>
      <c r="AI122" s="462"/>
      <c r="AJ122" s="50" t="s">
        <v>4126</v>
      </c>
      <c r="AK122" s="463" t="s">
        <v>2570</v>
      </c>
      <c r="AL122" s="462"/>
      <c r="AM122" s="463" t="s">
        <v>77</v>
      </c>
      <c r="AN122" s="462"/>
      <c r="AO122" s="50" t="s">
        <v>78</v>
      </c>
      <c r="AP122" s="50" t="s">
        <v>3968</v>
      </c>
      <c r="AQ122" s="463" t="s">
        <v>4050</v>
      </c>
      <c r="AR122" s="462"/>
      <c r="AS122" s="50" t="s">
        <v>81</v>
      </c>
      <c r="AT122" s="50" t="s">
        <v>4127</v>
      </c>
      <c r="AU122" s="50" t="s">
        <v>2172</v>
      </c>
      <c r="AV122" s="50" t="s">
        <v>203</v>
      </c>
    </row>
  </sheetData>
  <mergeCells count="300">
    <mergeCell ref="F26:K26"/>
    <mergeCell ref="L26:M26"/>
    <mergeCell ref="N26:O26"/>
    <mergeCell ref="P26:U26"/>
    <mergeCell ref="A28:AV28"/>
    <mergeCell ref="AM32:AN32"/>
    <mergeCell ref="AQ32:AR32"/>
    <mergeCell ref="A34:AV34"/>
    <mergeCell ref="V45:AC45"/>
    <mergeCell ref="B45:E45"/>
    <mergeCell ref="F45:K45"/>
    <mergeCell ref="L45:M45"/>
    <mergeCell ref="N45:O45"/>
    <mergeCell ref="P45:U45"/>
    <mergeCell ref="AF45:AG45"/>
    <mergeCell ref="AH45:AI45"/>
    <mergeCell ref="F32:K32"/>
    <mergeCell ref="L32:M32"/>
    <mergeCell ref="N32:O32"/>
    <mergeCell ref="P32:U32"/>
    <mergeCell ref="AF32:AG32"/>
    <mergeCell ref="AH32:AI32"/>
    <mergeCell ref="B32:E32"/>
    <mergeCell ref="V32:AC32"/>
    <mergeCell ref="AP18:AV18"/>
    <mergeCell ref="A17:AV17"/>
    <mergeCell ref="N16:O16"/>
    <mergeCell ref="P16:U16"/>
    <mergeCell ref="V16:AC16"/>
    <mergeCell ref="AD16:AE16"/>
    <mergeCell ref="AF16:AG16"/>
    <mergeCell ref="AH16:AI16"/>
    <mergeCell ref="AK16:AL16"/>
    <mergeCell ref="AM16:AN16"/>
    <mergeCell ref="F16:K16"/>
    <mergeCell ref="AQ16:AR16"/>
    <mergeCell ref="AF21:AG21"/>
    <mergeCell ref="AF26:AG26"/>
    <mergeCell ref="AH26:AI26"/>
    <mergeCell ref="AK26:AL26"/>
    <mergeCell ref="AM26:AN26"/>
    <mergeCell ref="AK21:AL21"/>
    <mergeCell ref="B7:E9"/>
    <mergeCell ref="F8:K8"/>
    <mergeCell ref="F9:G9"/>
    <mergeCell ref="H9:I9"/>
    <mergeCell ref="J9:K9"/>
    <mergeCell ref="L8:M9"/>
    <mergeCell ref="N8:O9"/>
    <mergeCell ref="P8:U8"/>
    <mergeCell ref="P9:Q9"/>
    <mergeCell ref="R9:S9"/>
    <mergeCell ref="T9:U9"/>
    <mergeCell ref="B21:E21"/>
    <mergeCell ref="F21:K21"/>
    <mergeCell ref="L21:M21"/>
    <mergeCell ref="N21:O21"/>
    <mergeCell ref="P21:U21"/>
    <mergeCell ref="B26:E26"/>
    <mergeCell ref="A22:AV22"/>
    <mergeCell ref="AM110:AN110"/>
    <mergeCell ref="AD92:AE92"/>
    <mergeCell ref="AD80:AE80"/>
    <mergeCell ref="AF80:AG80"/>
    <mergeCell ref="AF104:AG104"/>
    <mergeCell ref="AD86:AE86"/>
    <mergeCell ref="V68:AC68"/>
    <mergeCell ref="AD68:AE68"/>
    <mergeCell ref="AK86:AL86"/>
    <mergeCell ref="AM86:AN86"/>
    <mergeCell ref="B116:E116"/>
    <mergeCell ref="F116:K116"/>
    <mergeCell ref="B104:E104"/>
    <mergeCell ref="F104:K104"/>
    <mergeCell ref="L104:M104"/>
    <mergeCell ref="N116:O116"/>
    <mergeCell ref="AM122:AN122"/>
    <mergeCell ref="AP119:AV119"/>
    <mergeCell ref="B122:E122"/>
    <mergeCell ref="F122:K122"/>
    <mergeCell ref="L122:M122"/>
    <mergeCell ref="AQ122:AR122"/>
    <mergeCell ref="AK116:AL116"/>
    <mergeCell ref="AM116:AN116"/>
    <mergeCell ref="AP113:AV113"/>
    <mergeCell ref="AQ116:AR116"/>
    <mergeCell ref="N104:O104"/>
    <mergeCell ref="P104:U104"/>
    <mergeCell ref="A105:AO105"/>
    <mergeCell ref="A106:AV106"/>
    <mergeCell ref="V104:AC104"/>
    <mergeCell ref="AD104:AE104"/>
    <mergeCell ref="N122:O122"/>
    <mergeCell ref="AK110:AL110"/>
    <mergeCell ref="AQ104:AR104"/>
    <mergeCell ref="AH8:AI9"/>
    <mergeCell ref="AJ8:AJ9"/>
    <mergeCell ref="AK8:AL9"/>
    <mergeCell ref="AM8:AN9"/>
    <mergeCell ref="AO8:AO9"/>
    <mergeCell ref="AK92:AL92"/>
    <mergeCell ref="AH104:AI104"/>
    <mergeCell ref="AK104:AL104"/>
    <mergeCell ref="AM104:AN104"/>
    <mergeCell ref="AH80:AI80"/>
    <mergeCell ref="AK80:AL80"/>
    <mergeCell ref="AM98:AN98"/>
    <mergeCell ref="AQ98:AR98"/>
    <mergeCell ref="AM80:AN80"/>
    <mergeCell ref="AQ80:AR80"/>
    <mergeCell ref="A82:AV82"/>
    <mergeCell ref="A88:AV88"/>
    <mergeCell ref="AQ86:AR86"/>
    <mergeCell ref="AP83:AV83"/>
    <mergeCell ref="N92:O92"/>
    <mergeCell ref="V8:AC8"/>
    <mergeCell ref="AD8:AE9"/>
    <mergeCell ref="V9:W9"/>
    <mergeCell ref="A7:A10"/>
    <mergeCell ref="F7:AJ7"/>
    <mergeCell ref="AK7:AP7"/>
    <mergeCell ref="AS7:AS9"/>
    <mergeCell ref="A11:AV11"/>
    <mergeCell ref="A12:AV12"/>
    <mergeCell ref="AP13:AV13"/>
    <mergeCell ref="B16:E16"/>
    <mergeCell ref="L16:M16"/>
    <mergeCell ref="AT7:AT9"/>
    <mergeCell ref="AU7:AU9"/>
    <mergeCell ref="AV7:AV9"/>
    <mergeCell ref="X9:Y9"/>
    <mergeCell ref="Z9:AA9"/>
    <mergeCell ref="AB9:AC9"/>
    <mergeCell ref="AF8:AG9"/>
    <mergeCell ref="P122:U122"/>
    <mergeCell ref="V122:AC122"/>
    <mergeCell ref="AD122:AE122"/>
    <mergeCell ref="AF122:AG122"/>
    <mergeCell ref="AH122:AI122"/>
    <mergeCell ref="N110:O110"/>
    <mergeCell ref="F110:K110"/>
    <mergeCell ref="L110:M110"/>
    <mergeCell ref="P110:U110"/>
    <mergeCell ref="V110:AC110"/>
    <mergeCell ref="A112:AV112"/>
    <mergeCell ref="AD110:AE110"/>
    <mergeCell ref="AF110:AG110"/>
    <mergeCell ref="AH110:AI110"/>
    <mergeCell ref="B110:E110"/>
    <mergeCell ref="P116:U116"/>
    <mergeCell ref="A118:AV118"/>
    <mergeCell ref="V116:AC116"/>
    <mergeCell ref="AD116:AE116"/>
    <mergeCell ref="AF116:AG116"/>
    <mergeCell ref="AH116:AI116"/>
    <mergeCell ref="L116:M116"/>
    <mergeCell ref="AK122:AL122"/>
    <mergeCell ref="AQ110:AR110"/>
    <mergeCell ref="AP107:AV107"/>
    <mergeCell ref="AP101:AV101"/>
    <mergeCell ref="AM92:AN92"/>
    <mergeCell ref="AP95:AV95"/>
    <mergeCell ref="AQ92:AR92"/>
    <mergeCell ref="AP89:AV89"/>
    <mergeCell ref="AP54:AV54"/>
    <mergeCell ref="AQ57:AR57"/>
    <mergeCell ref="AK63:AL63"/>
    <mergeCell ref="AM63:AN63"/>
    <mergeCell ref="AP60:AV60"/>
    <mergeCell ref="AK68:AL68"/>
    <mergeCell ref="AM68:AN68"/>
    <mergeCell ref="AQ68:AR68"/>
    <mergeCell ref="AP65:AV65"/>
    <mergeCell ref="A64:AV64"/>
    <mergeCell ref="P98:U98"/>
    <mergeCell ref="A100:AV100"/>
    <mergeCell ref="AK98:AL98"/>
    <mergeCell ref="B98:E98"/>
    <mergeCell ref="V98:AC98"/>
    <mergeCell ref="F98:K98"/>
    <mergeCell ref="L98:M98"/>
    <mergeCell ref="N98:O98"/>
    <mergeCell ref="P92:U92"/>
    <mergeCell ref="AF92:AG92"/>
    <mergeCell ref="AH92:AI92"/>
    <mergeCell ref="A94:AV94"/>
    <mergeCell ref="V92:AC92"/>
    <mergeCell ref="B92:E92"/>
    <mergeCell ref="F92:K92"/>
    <mergeCell ref="L92:M92"/>
    <mergeCell ref="AD98:AE98"/>
    <mergeCell ref="AF98:AG98"/>
    <mergeCell ref="AH98:AI98"/>
    <mergeCell ref="P80:U80"/>
    <mergeCell ref="V80:AC80"/>
    <mergeCell ref="AF86:AG86"/>
    <mergeCell ref="AH86:AI86"/>
    <mergeCell ref="V57:AC57"/>
    <mergeCell ref="AD57:AE57"/>
    <mergeCell ref="L57:M57"/>
    <mergeCell ref="N63:O63"/>
    <mergeCell ref="B68:E68"/>
    <mergeCell ref="F68:K68"/>
    <mergeCell ref="N68:O68"/>
    <mergeCell ref="P68:U68"/>
    <mergeCell ref="AF68:AG68"/>
    <mergeCell ref="AH68:AI68"/>
    <mergeCell ref="AF57:AG57"/>
    <mergeCell ref="AH57:AI57"/>
    <mergeCell ref="A70:AV70"/>
    <mergeCell ref="P74:U74"/>
    <mergeCell ref="V74:AC74"/>
    <mergeCell ref="AD74:AE74"/>
    <mergeCell ref="AP77:AV77"/>
    <mergeCell ref="AP71:AV71"/>
    <mergeCell ref="A76:AV76"/>
    <mergeCell ref="P63:U63"/>
    <mergeCell ref="B86:E86"/>
    <mergeCell ref="F86:K86"/>
    <mergeCell ref="L86:M86"/>
    <mergeCell ref="N86:O86"/>
    <mergeCell ref="P86:U86"/>
    <mergeCell ref="V86:AC86"/>
    <mergeCell ref="V38:AC38"/>
    <mergeCell ref="AD38:AE38"/>
    <mergeCell ref="A41:AV41"/>
    <mergeCell ref="AP42:AV42"/>
    <mergeCell ref="AF38:AG38"/>
    <mergeCell ref="AH38:AI38"/>
    <mergeCell ref="AK38:AL38"/>
    <mergeCell ref="N51:O51"/>
    <mergeCell ref="P51:U51"/>
    <mergeCell ref="B38:E38"/>
    <mergeCell ref="F38:K38"/>
    <mergeCell ref="L38:M38"/>
    <mergeCell ref="B80:E80"/>
    <mergeCell ref="F80:K80"/>
    <mergeCell ref="L80:M80"/>
    <mergeCell ref="N80:O80"/>
    <mergeCell ref="F74:K74"/>
    <mergeCell ref="L74:M74"/>
    <mergeCell ref="A59:AV59"/>
    <mergeCell ref="B63:E63"/>
    <mergeCell ref="F63:K63"/>
    <mergeCell ref="AK57:AL57"/>
    <mergeCell ref="AM57:AN57"/>
    <mergeCell ref="AP48:AV48"/>
    <mergeCell ref="AD45:AE45"/>
    <mergeCell ref="AK45:AL45"/>
    <mergeCell ref="AM45:AN45"/>
    <mergeCell ref="AQ45:AR45"/>
    <mergeCell ref="AK51:AL51"/>
    <mergeCell ref="L51:M51"/>
    <mergeCell ref="AM51:AN51"/>
    <mergeCell ref="AQ51:AR51"/>
    <mergeCell ref="A47:AV47"/>
    <mergeCell ref="B51:E51"/>
    <mergeCell ref="F51:K51"/>
    <mergeCell ref="A53:AV53"/>
    <mergeCell ref="V51:AC51"/>
    <mergeCell ref="AD51:AE51"/>
    <mergeCell ref="AF51:AG51"/>
    <mergeCell ref="AH51:AI51"/>
    <mergeCell ref="N74:O74"/>
    <mergeCell ref="V63:AC63"/>
    <mergeCell ref="AD63:AE63"/>
    <mergeCell ref="AF63:AG63"/>
    <mergeCell ref="AH63:AI63"/>
    <mergeCell ref="L63:M63"/>
    <mergeCell ref="AQ63:AR63"/>
    <mergeCell ref="L68:M68"/>
    <mergeCell ref="AQ74:AR74"/>
    <mergeCell ref="AF74:AG74"/>
    <mergeCell ref="AH74:AI74"/>
    <mergeCell ref="AK74:AL74"/>
    <mergeCell ref="AM74:AN74"/>
    <mergeCell ref="B74:E74"/>
    <mergeCell ref="AQ38:AR38"/>
    <mergeCell ref="AM38:AN38"/>
    <mergeCell ref="AP8:AP9"/>
    <mergeCell ref="AQ7:AR9"/>
    <mergeCell ref="AK32:AL32"/>
    <mergeCell ref="B57:E57"/>
    <mergeCell ref="F57:K57"/>
    <mergeCell ref="N57:O57"/>
    <mergeCell ref="P57:U57"/>
    <mergeCell ref="AQ26:AR26"/>
    <mergeCell ref="V26:AC26"/>
    <mergeCell ref="AD26:AE26"/>
    <mergeCell ref="AQ21:AR21"/>
    <mergeCell ref="AP23:AV23"/>
    <mergeCell ref="AP29:AV29"/>
    <mergeCell ref="AP35:AV35"/>
    <mergeCell ref="V21:AC21"/>
    <mergeCell ref="AD21:AE21"/>
    <mergeCell ref="AM21:AN21"/>
    <mergeCell ref="AD32:AE32"/>
    <mergeCell ref="N38:O38"/>
    <mergeCell ref="P38:U38"/>
    <mergeCell ref="AH21:AI21"/>
  </mergeCells>
  <pageMargins left="0.7" right="0.7" top="0.75" bottom="0.75" header="0" footer="0"/>
  <pageSetup paperSize="9" scale="2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V236"/>
  <sheetViews>
    <sheetView view="pageBreakPreview" topLeftCell="P37" zoomScale="60" zoomScaleNormal="30" workbookViewId="0">
      <selection activeCell="A47" sqref="A47:AV47"/>
    </sheetView>
  </sheetViews>
  <sheetFormatPr defaultColWidth="12.5703125" defaultRowHeight="15" customHeight="1"/>
  <cols>
    <col min="1" max="1" width="35.42578125" customWidth="1"/>
    <col min="2" max="6" width="12.5703125" customWidth="1"/>
  </cols>
  <sheetData>
    <row r="1" spans="1:48" ht="15.75" customHeight="1">
      <c r="A1" s="36"/>
      <c r="B1" s="36"/>
      <c r="C1" s="36"/>
      <c r="D1" s="36"/>
      <c r="E1" s="36"/>
      <c r="F1" s="37"/>
      <c r="G1" s="37"/>
      <c r="H1" s="36"/>
      <c r="I1" s="37"/>
      <c r="J1" s="36"/>
      <c r="K1" s="37"/>
      <c r="L1" s="36"/>
      <c r="M1" s="37"/>
      <c r="N1" s="36"/>
      <c r="O1" s="37"/>
      <c r="P1" s="36"/>
      <c r="Q1" s="37"/>
      <c r="R1" s="36"/>
      <c r="S1" s="37"/>
      <c r="T1" s="36"/>
      <c r="U1" s="37"/>
      <c r="V1" s="36"/>
      <c r="W1" s="37"/>
      <c r="X1" s="36"/>
      <c r="Y1" s="37"/>
      <c r="Z1" s="36"/>
      <c r="AA1" s="37"/>
      <c r="AB1" s="36"/>
      <c r="AC1" s="37"/>
      <c r="AD1" s="36"/>
      <c r="AE1" s="37"/>
      <c r="AF1" s="36"/>
      <c r="AG1" s="37"/>
      <c r="AH1" s="36"/>
      <c r="AI1" s="37"/>
      <c r="AJ1" s="36"/>
      <c r="AK1" s="36"/>
      <c r="AL1" s="36"/>
      <c r="AM1" s="36"/>
      <c r="AN1" s="36"/>
      <c r="AO1" s="36"/>
      <c r="AP1" s="36"/>
      <c r="AQ1" s="36"/>
      <c r="AR1" s="36"/>
      <c r="AS1" s="37"/>
      <c r="AT1" s="36"/>
      <c r="AU1" s="36"/>
      <c r="AV1" s="36"/>
    </row>
    <row r="2" spans="1:48" ht="31.5" customHeight="1">
      <c r="A2" s="36"/>
      <c r="B2" s="36"/>
      <c r="C2" s="36"/>
      <c r="D2" s="36"/>
      <c r="E2" s="36"/>
      <c r="F2" s="37"/>
      <c r="G2" s="37"/>
      <c r="H2" s="36"/>
      <c r="I2" s="37"/>
      <c r="J2" s="36"/>
      <c r="K2" s="37"/>
      <c r="L2" s="36"/>
      <c r="M2" s="37"/>
      <c r="N2" s="36"/>
      <c r="O2" s="37"/>
      <c r="P2" s="36"/>
      <c r="Q2" s="38" t="s">
        <v>0</v>
      </c>
      <c r="R2" s="36"/>
      <c r="S2" s="37"/>
      <c r="T2" s="36"/>
      <c r="U2" s="37"/>
      <c r="V2" s="39"/>
      <c r="W2" s="40"/>
      <c r="X2" s="39"/>
      <c r="Y2" s="37"/>
      <c r="Z2" s="36"/>
      <c r="AA2" s="37"/>
      <c r="AB2" s="36"/>
      <c r="AC2" s="37"/>
      <c r="AD2" s="36"/>
      <c r="AE2" s="37"/>
      <c r="AF2" s="36"/>
      <c r="AG2" s="37"/>
      <c r="AH2" s="36"/>
      <c r="AI2" s="37"/>
      <c r="AJ2" s="36"/>
      <c r="AK2" s="36"/>
      <c r="AL2" s="36"/>
      <c r="AM2" s="36"/>
      <c r="AN2" s="36"/>
      <c r="AO2" s="36"/>
      <c r="AP2" s="36"/>
      <c r="AQ2" s="36"/>
      <c r="AR2" s="36"/>
      <c r="AS2" s="37"/>
      <c r="AT2" s="36"/>
      <c r="AU2" s="36"/>
      <c r="AV2" s="36"/>
    </row>
    <row r="3" spans="1:48" ht="39.75" customHeight="1">
      <c r="A3" s="36"/>
      <c r="B3" s="36"/>
      <c r="C3" s="36"/>
      <c r="D3" s="36"/>
      <c r="E3" s="36"/>
      <c r="F3" s="37"/>
      <c r="G3" s="37"/>
      <c r="H3" s="36"/>
      <c r="I3" s="37"/>
      <c r="J3" s="36"/>
      <c r="K3" s="37"/>
      <c r="L3" s="36"/>
      <c r="M3" s="37"/>
      <c r="N3" s="36"/>
      <c r="O3" s="37"/>
      <c r="P3" s="36"/>
      <c r="Q3" s="41" t="s">
        <v>1</v>
      </c>
      <c r="R3" s="39"/>
      <c r="S3" s="40"/>
      <c r="T3" s="39"/>
      <c r="U3" s="40"/>
      <c r="V3" s="39"/>
      <c r="W3" s="40"/>
      <c r="X3" s="39"/>
      <c r="Y3" s="40"/>
      <c r="Z3" s="39"/>
      <c r="AA3" s="40"/>
      <c r="AB3" s="39"/>
      <c r="AC3" s="40"/>
      <c r="AD3" s="39"/>
      <c r="AE3" s="40"/>
      <c r="AF3" s="39"/>
      <c r="AG3" s="40"/>
      <c r="AH3" s="39"/>
      <c r="AI3" s="37"/>
      <c r="AJ3" s="36"/>
      <c r="AK3" s="36"/>
      <c r="AL3" s="36"/>
      <c r="AM3" s="36"/>
      <c r="AN3" s="36"/>
      <c r="AO3" s="36"/>
      <c r="AP3" s="36"/>
      <c r="AQ3" s="36"/>
      <c r="AR3" s="36"/>
      <c r="AS3" s="37"/>
      <c r="AT3" s="36"/>
      <c r="AU3" s="36"/>
      <c r="AV3" s="36"/>
    </row>
    <row r="4" spans="1:48" ht="15.75" customHeight="1">
      <c r="A4" s="36"/>
      <c r="B4" s="36"/>
      <c r="C4" s="36"/>
      <c r="D4" s="36"/>
      <c r="E4" s="36"/>
      <c r="F4" s="37"/>
      <c r="G4" s="37"/>
      <c r="H4" s="36"/>
      <c r="I4" s="37"/>
      <c r="J4" s="36"/>
      <c r="K4" s="37"/>
      <c r="L4" s="42"/>
      <c r="M4" s="37"/>
      <c r="N4" s="36"/>
      <c r="O4" s="37"/>
      <c r="P4" s="36"/>
      <c r="Q4" s="37"/>
      <c r="R4" s="39"/>
      <c r="S4" s="40"/>
      <c r="T4" s="39"/>
      <c r="U4" s="40"/>
      <c r="V4" s="39"/>
      <c r="W4" s="40"/>
      <c r="X4" s="39"/>
      <c r="Y4" s="40"/>
      <c r="Z4" s="39"/>
      <c r="AA4" s="40"/>
      <c r="AB4" s="39"/>
      <c r="AC4" s="40"/>
      <c r="AD4" s="39"/>
      <c r="AE4" s="40"/>
      <c r="AF4" s="39"/>
      <c r="AG4" s="40"/>
      <c r="AH4" s="39"/>
      <c r="AI4" s="37"/>
      <c r="AJ4" s="36"/>
      <c r="AK4" s="36"/>
      <c r="AL4" s="36"/>
      <c r="AM4" s="36"/>
      <c r="AN4" s="36"/>
      <c r="AO4" s="36"/>
      <c r="AP4" s="36"/>
      <c r="AQ4" s="36"/>
      <c r="AR4" s="36"/>
      <c r="AS4" s="37"/>
      <c r="AT4" s="36"/>
      <c r="AU4" s="36"/>
      <c r="AV4" s="36"/>
    </row>
    <row r="5" spans="1:48" ht="15.75" customHeight="1">
      <c r="A5" s="36"/>
      <c r="B5" s="36"/>
      <c r="C5" s="36"/>
      <c r="D5" s="36"/>
      <c r="E5" s="36"/>
      <c r="F5" s="37"/>
      <c r="G5" s="37"/>
      <c r="H5" s="36"/>
      <c r="I5" s="37"/>
      <c r="J5" s="36"/>
      <c r="K5" s="37"/>
      <c r="L5" s="36"/>
      <c r="M5" s="37"/>
      <c r="N5" s="36"/>
      <c r="O5" s="37"/>
      <c r="P5" s="36"/>
      <c r="Q5" s="40"/>
      <c r="R5" s="39"/>
      <c r="S5" s="40"/>
      <c r="T5" s="39"/>
      <c r="U5" s="40"/>
      <c r="V5" s="39"/>
      <c r="W5" s="40"/>
      <c r="X5" s="39"/>
      <c r="Y5" s="40"/>
      <c r="Z5" s="39"/>
      <c r="AA5" s="40"/>
      <c r="AB5" s="39"/>
      <c r="AC5" s="40"/>
      <c r="AD5" s="39"/>
      <c r="AE5" s="40"/>
      <c r="AF5" s="39"/>
      <c r="AG5" s="40"/>
      <c r="AH5" s="39"/>
      <c r="AI5" s="37"/>
      <c r="AJ5" s="36"/>
      <c r="AK5" s="36"/>
      <c r="AL5" s="36"/>
      <c r="AM5" s="36"/>
      <c r="AN5" s="36"/>
      <c r="AO5" s="36"/>
      <c r="AP5" s="36"/>
      <c r="AQ5" s="36"/>
      <c r="AR5" s="36"/>
      <c r="AS5" s="37"/>
      <c r="AT5" s="36"/>
      <c r="AU5" s="36"/>
      <c r="AV5" s="36"/>
    </row>
    <row r="6" spans="1:48" ht="15.75" customHeight="1">
      <c r="A6" s="36"/>
      <c r="B6" s="36"/>
      <c r="C6" s="36"/>
      <c r="D6" s="36"/>
      <c r="E6" s="36"/>
      <c r="F6" s="37"/>
      <c r="G6" s="37"/>
      <c r="H6" s="36"/>
      <c r="I6" s="37"/>
      <c r="J6" s="36"/>
      <c r="K6" s="37"/>
      <c r="L6" s="36"/>
      <c r="M6" s="37"/>
      <c r="N6" s="36"/>
      <c r="O6" s="37"/>
      <c r="P6" s="36"/>
      <c r="Q6" s="37"/>
      <c r="R6" s="43"/>
      <c r="S6" s="37"/>
      <c r="T6" s="36"/>
      <c r="U6" s="37"/>
      <c r="V6" s="36"/>
      <c r="W6" s="44"/>
      <c r="X6" s="45"/>
      <c r="Y6" s="44"/>
      <c r="Z6" s="36"/>
      <c r="AA6" s="37"/>
      <c r="AB6" s="36"/>
      <c r="AC6" s="37"/>
      <c r="AD6" s="36"/>
      <c r="AE6" s="37"/>
      <c r="AF6" s="36"/>
      <c r="AG6" s="37"/>
      <c r="AH6" s="36"/>
      <c r="AI6" s="37"/>
      <c r="AJ6" s="36"/>
      <c r="AK6" s="36"/>
      <c r="AL6" s="36"/>
      <c r="AM6" s="36"/>
      <c r="AN6" s="36"/>
      <c r="AO6" s="36"/>
      <c r="AP6" s="36"/>
      <c r="AQ6" s="36"/>
      <c r="AR6" s="36"/>
      <c r="AS6" s="37"/>
      <c r="AT6" s="36"/>
      <c r="AU6" s="36"/>
      <c r="AV6" s="36"/>
    </row>
    <row r="7" spans="1:48" ht="12.75">
      <c r="A7" s="448" t="s">
        <v>2</v>
      </c>
      <c r="B7" s="442" t="s">
        <v>3</v>
      </c>
      <c r="C7" s="473"/>
      <c r="D7" s="473"/>
      <c r="E7" s="466"/>
      <c r="F7" s="455" t="s">
        <v>4</v>
      </c>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2"/>
      <c r="AK7" s="439" t="s">
        <v>5</v>
      </c>
      <c r="AL7" s="464"/>
      <c r="AM7" s="464"/>
      <c r="AN7" s="464"/>
      <c r="AO7" s="464"/>
      <c r="AP7" s="462"/>
      <c r="AQ7" s="442" t="s">
        <v>6</v>
      </c>
      <c r="AR7" s="466"/>
      <c r="AS7" s="456" t="s">
        <v>7</v>
      </c>
      <c r="AT7" s="448" t="s">
        <v>8</v>
      </c>
      <c r="AU7" s="448" t="s">
        <v>9</v>
      </c>
      <c r="AV7" s="448" t="s">
        <v>10</v>
      </c>
    </row>
    <row r="8" spans="1:48" ht="72" customHeight="1">
      <c r="A8" s="471"/>
      <c r="B8" s="467"/>
      <c r="C8" s="474"/>
      <c r="D8" s="474"/>
      <c r="E8" s="468"/>
      <c r="F8" s="455" t="s">
        <v>11</v>
      </c>
      <c r="G8" s="464"/>
      <c r="H8" s="464"/>
      <c r="I8" s="464"/>
      <c r="J8" s="464"/>
      <c r="K8" s="462"/>
      <c r="L8" s="442" t="s">
        <v>12</v>
      </c>
      <c r="M8" s="466"/>
      <c r="N8" s="442" t="s">
        <v>13</v>
      </c>
      <c r="O8" s="466"/>
      <c r="P8" s="439" t="s">
        <v>14</v>
      </c>
      <c r="Q8" s="464"/>
      <c r="R8" s="464"/>
      <c r="S8" s="464"/>
      <c r="T8" s="464"/>
      <c r="U8" s="462"/>
      <c r="V8" s="439" t="s">
        <v>15</v>
      </c>
      <c r="W8" s="464"/>
      <c r="X8" s="464"/>
      <c r="Y8" s="464"/>
      <c r="Z8" s="464"/>
      <c r="AA8" s="464"/>
      <c r="AB8" s="464"/>
      <c r="AC8" s="462"/>
      <c r="AD8" s="442" t="s">
        <v>16</v>
      </c>
      <c r="AE8" s="466"/>
      <c r="AF8" s="442" t="s">
        <v>17</v>
      </c>
      <c r="AG8" s="466"/>
      <c r="AH8" s="442" t="s">
        <v>18</v>
      </c>
      <c r="AI8" s="466"/>
      <c r="AJ8" s="446" t="s">
        <v>19</v>
      </c>
      <c r="AK8" s="442" t="s">
        <v>20</v>
      </c>
      <c r="AL8" s="466"/>
      <c r="AM8" s="442" t="s">
        <v>21</v>
      </c>
      <c r="AN8" s="466"/>
      <c r="AO8" s="446" t="s">
        <v>22</v>
      </c>
      <c r="AP8" s="446" t="s">
        <v>23</v>
      </c>
      <c r="AQ8" s="467"/>
      <c r="AR8" s="468"/>
      <c r="AS8" s="471"/>
      <c r="AT8" s="471"/>
      <c r="AU8" s="471"/>
      <c r="AV8" s="471"/>
    </row>
    <row r="9" spans="1:48" ht="12.75">
      <c r="A9" s="471"/>
      <c r="B9" s="469"/>
      <c r="C9" s="475"/>
      <c r="D9" s="475"/>
      <c r="E9" s="470"/>
      <c r="F9" s="455" t="s">
        <v>24</v>
      </c>
      <c r="G9" s="462"/>
      <c r="H9" s="439" t="s">
        <v>25</v>
      </c>
      <c r="I9" s="462"/>
      <c r="J9" s="439" t="s">
        <v>26</v>
      </c>
      <c r="K9" s="462"/>
      <c r="L9" s="469"/>
      <c r="M9" s="470"/>
      <c r="N9" s="469"/>
      <c r="O9" s="470"/>
      <c r="P9" s="439" t="s">
        <v>27</v>
      </c>
      <c r="Q9" s="462"/>
      <c r="R9" s="439" t="s">
        <v>28</v>
      </c>
      <c r="S9" s="462"/>
      <c r="T9" s="439" t="s">
        <v>29</v>
      </c>
      <c r="U9" s="462"/>
      <c r="V9" s="439" t="s">
        <v>30</v>
      </c>
      <c r="W9" s="462"/>
      <c r="X9" s="439" t="s">
        <v>31</v>
      </c>
      <c r="Y9" s="462"/>
      <c r="Z9" s="439" t="s">
        <v>32</v>
      </c>
      <c r="AA9" s="462"/>
      <c r="AB9" s="439" t="s">
        <v>33</v>
      </c>
      <c r="AC9" s="462"/>
      <c r="AD9" s="469"/>
      <c r="AE9" s="470"/>
      <c r="AF9" s="469"/>
      <c r="AG9" s="470"/>
      <c r="AH9" s="469"/>
      <c r="AI9" s="470"/>
      <c r="AJ9" s="472"/>
      <c r="AK9" s="469"/>
      <c r="AL9" s="470"/>
      <c r="AM9" s="469"/>
      <c r="AN9" s="470"/>
      <c r="AO9" s="472"/>
      <c r="AP9" s="472"/>
      <c r="AQ9" s="469"/>
      <c r="AR9" s="470"/>
      <c r="AS9" s="472"/>
      <c r="AT9" s="472"/>
      <c r="AU9" s="472"/>
      <c r="AV9" s="472"/>
    </row>
    <row r="10" spans="1:48" ht="30">
      <c r="A10" s="472"/>
      <c r="B10" s="111" t="s">
        <v>34</v>
      </c>
      <c r="C10" s="111" t="s">
        <v>35</v>
      </c>
      <c r="D10" s="111" t="s">
        <v>36</v>
      </c>
      <c r="E10" s="111" t="s">
        <v>37</v>
      </c>
      <c r="F10" s="60" t="s">
        <v>38</v>
      </c>
      <c r="G10" s="60" t="s">
        <v>39</v>
      </c>
      <c r="H10" s="111" t="s">
        <v>38</v>
      </c>
      <c r="I10" s="60" t="s">
        <v>39</v>
      </c>
      <c r="J10" s="111" t="s">
        <v>38</v>
      </c>
      <c r="K10" s="60" t="s">
        <v>39</v>
      </c>
      <c r="L10" s="111" t="s">
        <v>38</v>
      </c>
      <c r="M10" s="60" t="s">
        <v>39</v>
      </c>
      <c r="N10" s="111" t="s">
        <v>38</v>
      </c>
      <c r="O10" s="60" t="s">
        <v>39</v>
      </c>
      <c r="P10" s="111" t="s">
        <v>38</v>
      </c>
      <c r="Q10" s="60" t="s">
        <v>39</v>
      </c>
      <c r="R10" s="111" t="s">
        <v>38</v>
      </c>
      <c r="S10" s="60" t="s">
        <v>39</v>
      </c>
      <c r="T10" s="111" t="s">
        <v>38</v>
      </c>
      <c r="U10" s="60" t="s">
        <v>39</v>
      </c>
      <c r="V10" s="111" t="s">
        <v>38</v>
      </c>
      <c r="W10" s="60" t="s">
        <v>39</v>
      </c>
      <c r="X10" s="111" t="s">
        <v>38</v>
      </c>
      <c r="Y10" s="60" t="s">
        <v>39</v>
      </c>
      <c r="Z10" s="111" t="s">
        <v>38</v>
      </c>
      <c r="AA10" s="60" t="s">
        <v>39</v>
      </c>
      <c r="AB10" s="111" t="s">
        <v>38</v>
      </c>
      <c r="AC10" s="60" t="s">
        <v>39</v>
      </c>
      <c r="AD10" s="111" t="s">
        <v>38</v>
      </c>
      <c r="AE10" s="60" t="s">
        <v>39</v>
      </c>
      <c r="AF10" s="111" t="s">
        <v>38</v>
      </c>
      <c r="AG10" s="60" t="s">
        <v>39</v>
      </c>
      <c r="AH10" s="111" t="s">
        <v>38</v>
      </c>
      <c r="AI10" s="60" t="s">
        <v>39</v>
      </c>
      <c r="AJ10" s="111" t="s">
        <v>38</v>
      </c>
      <c r="AK10" s="111" t="s">
        <v>38</v>
      </c>
      <c r="AL10" s="111" t="s">
        <v>40</v>
      </c>
      <c r="AM10" s="111" t="s">
        <v>38</v>
      </c>
      <c r="AN10" s="111" t="s">
        <v>40</v>
      </c>
      <c r="AO10" s="111" t="s">
        <v>38</v>
      </c>
      <c r="AP10" s="111" t="s">
        <v>41</v>
      </c>
      <c r="AQ10" s="111" t="s">
        <v>42</v>
      </c>
      <c r="AR10" s="111" t="s">
        <v>43</v>
      </c>
      <c r="AS10" s="60" t="s">
        <v>38</v>
      </c>
      <c r="AT10" s="111" t="s">
        <v>41</v>
      </c>
      <c r="AU10" s="111" t="s">
        <v>41</v>
      </c>
      <c r="AV10" s="111" t="s">
        <v>41</v>
      </c>
    </row>
    <row r="11" spans="1:48" ht="42.75" customHeight="1">
      <c r="A11" s="476" t="s">
        <v>4128</v>
      </c>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2"/>
    </row>
    <row r="12" spans="1:48" ht="36.75" customHeight="1">
      <c r="A12" s="441" t="s">
        <v>4129</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2"/>
    </row>
    <row r="13" spans="1:48" ht="54">
      <c r="A13" s="54" t="s">
        <v>46</v>
      </c>
      <c r="B13" s="50">
        <v>1281</v>
      </c>
      <c r="C13" s="50">
        <v>508</v>
      </c>
      <c r="D13" s="50">
        <v>566</v>
      </c>
      <c r="E13" s="50">
        <v>207</v>
      </c>
      <c r="F13" s="50">
        <v>10</v>
      </c>
      <c r="G13" s="50">
        <v>0.8</v>
      </c>
      <c r="H13" s="50">
        <v>0</v>
      </c>
      <c r="I13" s="50">
        <v>0</v>
      </c>
      <c r="J13" s="50">
        <v>26</v>
      </c>
      <c r="K13" s="50">
        <v>2</v>
      </c>
      <c r="L13" s="50">
        <v>3</v>
      </c>
      <c r="M13" s="50">
        <v>0.1</v>
      </c>
      <c r="N13" s="50">
        <v>0</v>
      </c>
      <c r="O13" s="50">
        <v>0</v>
      </c>
      <c r="P13" s="50">
        <v>2</v>
      </c>
      <c r="Q13" s="50">
        <v>0.15</v>
      </c>
      <c r="R13" s="50">
        <v>1</v>
      </c>
      <c r="S13" s="50">
        <v>7.0000000000000007E-2</v>
      </c>
      <c r="T13" s="50">
        <v>2</v>
      </c>
      <c r="U13" s="50">
        <v>0.2</v>
      </c>
      <c r="V13" s="50">
        <v>115</v>
      </c>
      <c r="W13" s="50">
        <v>8.9</v>
      </c>
      <c r="X13" s="50">
        <v>15</v>
      </c>
      <c r="Y13" s="50">
        <v>1.1000000000000001</v>
      </c>
      <c r="Z13" s="50">
        <v>55</v>
      </c>
      <c r="AA13" s="50">
        <v>4.2</v>
      </c>
      <c r="AB13" s="50">
        <v>120</v>
      </c>
      <c r="AC13" s="50">
        <v>9.3000000000000007</v>
      </c>
      <c r="AD13" s="50">
        <v>116</v>
      </c>
      <c r="AE13" s="50">
        <v>9</v>
      </c>
      <c r="AF13" s="50">
        <v>1137</v>
      </c>
      <c r="AG13" s="50">
        <v>88.7</v>
      </c>
      <c r="AH13" s="50">
        <v>865</v>
      </c>
      <c r="AI13" s="50">
        <v>67.5</v>
      </c>
      <c r="AJ13" s="50">
        <v>18</v>
      </c>
      <c r="AK13" s="50">
        <v>2</v>
      </c>
      <c r="AL13" s="50">
        <v>1</v>
      </c>
      <c r="AM13" s="50">
        <v>0</v>
      </c>
      <c r="AN13" s="50">
        <v>0</v>
      </c>
      <c r="AO13" s="50">
        <v>30</v>
      </c>
      <c r="AP13" s="463" t="s">
        <v>47</v>
      </c>
      <c r="AQ13" s="464"/>
      <c r="AR13" s="464"/>
      <c r="AS13" s="464"/>
      <c r="AT13" s="464"/>
      <c r="AU13" s="464"/>
      <c r="AV13" s="462"/>
    </row>
    <row r="14" spans="1:48" ht="72">
      <c r="A14" s="54" t="s">
        <v>48</v>
      </c>
      <c r="B14" s="50">
        <v>1272</v>
      </c>
      <c r="C14" s="50">
        <v>522</v>
      </c>
      <c r="D14" s="50">
        <v>568</v>
      </c>
      <c r="E14" s="50">
        <v>182</v>
      </c>
      <c r="F14" s="50">
        <v>22</v>
      </c>
      <c r="G14" s="50">
        <v>1.7</v>
      </c>
      <c r="H14" s="50">
        <v>1</v>
      </c>
      <c r="I14" s="50">
        <v>0.1</v>
      </c>
      <c r="J14" s="50">
        <v>227</v>
      </c>
      <c r="K14" s="50">
        <v>17.8</v>
      </c>
      <c r="L14" s="50">
        <v>0</v>
      </c>
      <c r="M14" s="50">
        <v>0</v>
      </c>
      <c r="N14" s="50">
        <v>2</v>
      </c>
      <c r="O14" s="50">
        <v>0.2</v>
      </c>
      <c r="P14" s="50">
        <v>2</v>
      </c>
      <c r="Q14" s="50">
        <v>0.2</v>
      </c>
      <c r="R14" s="50">
        <v>0</v>
      </c>
      <c r="S14" s="50">
        <v>0</v>
      </c>
      <c r="T14" s="50">
        <v>0</v>
      </c>
      <c r="U14" s="50">
        <v>0</v>
      </c>
      <c r="V14" s="50">
        <v>50</v>
      </c>
      <c r="W14" s="50">
        <v>3.93</v>
      </c>
      <c r="X14" s="50">
        <v>0</v>
      </c>
      <c r="Y14" s="50">
        <v>0</v>
      </c>
      <c r="Z14" s="50">
        <v>45</v>
      </c>
      <c r="AA14" s="50">
        <v>3.53</v>
      </c>
      <c r="AB14" s="50">
        <v>37</v>
      </c>
      <c r="AC14" s="50">
        <v>2.9</v>
      </c>
      <c r="AD14" s="50">
        <v>1330</v>
      </c>
      <c r="AE14" s="50">
        <v>104</v>
      </c>
      <c r="AF14" s="50">
        <v>1272</v>
      </c>
      <c r="AG14" s="50">
        <v>100</v>
      </c>
      <c r="AH14" s="50">
        <v>1272</v>
      </c>
      <c r="AI14" s="50">
        <v>100</v>
      </c>
      <c r="AJ14" s="50">
        <v>24</v>
      </c>
      <c r="AK14" s="50">
        <v>2</v>
      </c>
      <c r="AL14" s="50">
        <v>1</v>
      </c>
      <c r="AM14" s="50">
        <v>0</v>
      </c>
      <c r="AN14" s="50">
        <v>0</v>
      </c>
      <c r="AO14" s="50">
        <v>42</v>
      </c>
      <c r="AP14" s="50" t="s">
        <v>49</v>
      </c>
      <c r="AQ14" s="50">
        <v>1</v>
      </c>
      <c r="AR14" s="50">
        <v>22</v>
      </c>
      <c r="AS14" s="50">
        <v>1</v>
      </c>
      <c r="AT14" s="50" t="s">
        <v>49</v>
      </c>
      <c r="AU14" s="50" t="s">
        <v>50</v>
      </c>
      <c r="AV14" s="50" t="s">
        <v>49</v>
      </c>
    </row>
    <row r="15" spans="1:48" ht="45">
      <c r="A15" s="122" t="s">
        <v>51</v>
      </c>
      <c r="B15" s="52">
        <v>-9</v>
      </c>
      <c r="C15" s="52">
        <v>14</v>
      </c>
      <c r="D15" s="52">
        <v>2</v>
      </c>
      <c r="E15" s="52">
        <v>-25</v>
      </c>
      <c r="F15" s="52">
        <v>12</v>
      </c>
      <c r="G15" s="52">
        <v>0.9</v>
      </c>
      <c r="H15" s="52">
        <v>1</v>
      </c>
      <c r="I15" s="52">
        <v>0.1</v>
      </c>
      <c r="J15" s="52">
        <v>201</v>
      </c>
      <c r="K15" s="52">
        <v>16</v>
      </c>
      <c r="L15" s="52">
        <v>-3</v>
      </c>
      <c r="M15" s="52">
        <v>0</v>
      </c>
      <c r="N15" s="52">
        <v>2</v>
      </c>
      <c r="O15" s="52">
        <v>0.2</v>
      </c>
      <c r="P15" s="52">
        <v>0</v>
      </c>
      <c r="Q15" s="52">
        <v>0.1</v>
      </c>
      <c r="R15" s="52">
        <v>-1</v>
      </c>
      <c r="S15" s="52">
        <v>-7.0000000000000007E-2</v>
      </c>
      <c r="T15" s="52">
        <v>-2</v>
      </c>
      <c r="U15" s="52">
        <v>0</v>
      </c>
      <c r="V15" s="52">
        <v>-65</v>
      </c>
      <c r="W15" s="52">
        <v>-5</v>
      </c>
      <c r="X15" s="52">
        <v>-15</v>
      </c>
      <c r="Y15" s="52">
        <v>-1.1000000000000001</v>
      </c>
      <c r="Z15" s="52">
        <v>-10</v>
      </c>
      <c r="AA15" s="52">
        <v>-0.67</v>
      </c>
      <c r="AB15" s="52">
        <v>-83</v>
      </c>
      <c r="AC15" s="52">
        <v>-6.4</v>
      </c>
      <c r="AD15" s="52">
        <v>1214</v>
      </c>
      <c r="AE15" s="52">
        <v>95</v>
      </c>
      <c r="AF15" s="52">
        <v>135</v>
      </c>
      <c r="AG15" s="52">
        <v>11.3</v>
      </c>
      <c r="AH15" s="52">
        <v>407</v>
      </c>
      <c r="AI15" s="52">
        <v>32.5</v>
      </c>
      <c r="AJ15" s="52">
        <v>6</v>
      </c>
      <c r="AK15" s="52">
        <v>0</v>
      </c>
      <c r="AL15" s="52">
        <v>0</v>
      </c>
      <c r="AM15" s="52">
        <v>0</v>
      </c>
      <c r="AN15" s="52">
        <v>0</v>
      </c>
      <c r="AO15" s="52">
        <v>-12</v>
      </c>
      <c r="AP15" s="53" t="s">
        <v>64</v>
      </c>
      <c r="AQ15" s="52">
        <v>1</v>
      </c>
      <c r="AR15" s="52">
        <v>22</v>
      </c>
      <c r="AS15" s="52">
        <v>1</v>
      </c>
      <c r="AT15" s="53" t="s">
        <v>64</v>
      </c>
      <c r="AU15" s="52" t="s">
        <v>47</v>
      </c>
      <c r="AV15" s="53" t="s">
        <v>64</v>
      </c>
    </row>
    <row r="16" spans="1:48" ht="270">
      <c r="A16" s="54" t="s">
        <v>65</v>
      </c>
      <c r="B16" s="463" t="s">
        <v>4130</v>
      </c>
      <c r="C16" s="464"/>
      <c r="D16" s="464"/>
      <c r="E16" s="462"/>
      <c r="F16" s="501" t="s">
        <v>4131</v>
      </c>
      <c r="G16" s="464"/>
      <c r="H16" s="464"/>
      <c r="I16" s="464"/>
      <c r="J16" s="464"/>
      <c r="K16" s="462"/>
      <c r="L16" s="463" t="s">
        <v>4132</v>
      </c>
      <c r="M16" s="462"/>
      <c r="N16" s="463" t="s">
        <v>4133</v>
      </c>
      <c r="O16" s="462"/>
      <c r="P16" s="463" t="s">
        <v>4134</v>
      </c>
      <c r="Q16" s="464"/>
      <c r="R16" s="464"/>
      <c r="S16" s="464"/>
      <c r="T16" s="464"/>
      <c r="U16" s="462"/>
      <c r="V16" s="463" t="s">
        <v>4135</v>
      </c>
      <c r="W16" s="464"/>
      <c r="X16" s="464"/>
      <c r="Y16" s="464"/>
      <c r="Z16" s="464"/>
      <c r="AA16" s="464"/>
      <c r="AB16" s="464"/>
      <c r="AC16" s="462"/>
      <c r="AD16" s="463" t="s">
        <v>72</v>
      </c>
      <c r="AE16" s="462"/>
      <c r="AF16" s="463" t="s">
        <v>73</v>
      </c>
      <c r="AG16" s="462"/>
      <c r="AH16" s="463" t="s">
        <v>4136</v>
      </c>
      <c r="AI16" s="462"/>
      <c r="AJ16" s="50" t="s">
        <v>1461</v>
      </c>
      <c r="AK16" s="463" t="s">
        <v>237</v>
      </c>
      <c r="AL16" s="462"/>
      <c r="AM16" s="463" t="s">
        <v>77</v>
      </c>
      <c r="AN16" s="462"/>
      <c r="AO16" s="50" t="s">
        <v>1006</v>
      </c>
      <c r="AP16" s="50" t="s">
        <v>2731</v>
      </c>
      <c r="AQ16" s="501" t="s">
        <v>4137</v>
      </c>
      <c r="AR16" s="462"/>
      <c r="AS16" s="50" t="s">
        <v>81</v>
      </c>
      <c r="AT16" s="50" t="s">
        <v>82</v>
      </c>
      <c r="AU16" s="50" t="s">
        <v>496</v>
      </c>
      <c r="AV16" s="50" t="s">
        <v>203</v>
      </c>
    </row>
    <row r="17" spans="1:48" ht="31.5" customHeight="1">
      <c r="A17" s="441" t="s">
        <v>4138</v>
      </c>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2"/>
    </row>
    <row r="18" spans="1:48" ht="54">
      <c r="A18" s="54" t="s">
        <v>46</v>
      </c>
      <c r="B18" s="50">
        <v>641</v>
      </c>
      <c r="C18" s="50">
        <v>284</v>
      </c>
      <c r="D18" s="50">
        <v>289</v>
      </c>
      <c r="E18" s="50">
        <v>68</v>
      </c>
      <c r="F18" s="50">
        <v>3</v>
      </c>
      <c r="G18" s="50">
        <v>0.5</v>
      </c>
      <c r="H18" s="50">
        <v>0</v>
      </c>
      <c r="I18" s="50">
        <v>0</v>
      </c>
      <c r="J18" s="50">
        <v>30</v>
      </c>
      <c r="K18" s="50">
        <v>5</v>
      </c>
      <c r="L18" s="50">
        <v>0</v>
      </c>
      <c r="M18" s="50">
        <v>0</v>
      </c>
      <c r="N18" s="50">
        <v>0</v>
      </c>
      <c r="O18" s="50">
        <v>0</v>
      </c>
      <c r="P18" s="50">
        <v>1</v>
      </c>
      <c r="Q18" s="50">
        <v>0.15</v>
      </c>
      <c r="R18" s="50">
        <v>0</v>
      </c>
      <c r="S18" s="50">
        <v>0</v>
      </c>
      <c r="T18" s="50">
        <v>0</v>
      </c>
      <c r="U18" s="50">
        <v>0</v>
      </c>
      <c r="V18" s="50">
        <v>30</v>
      </c>
      <c r="W18" s="50">
        <v>5</v>
      </c>
      <c r="X18" s="50">
        <v>30</v>
      </c>
      <c r="Y18" s="50">
        <v>5</v>
      </c>
      <c r="Z18" s="50">
        <v>0</v>
      </c>
      <c r="AA18" s="50">
        <v>0</v>
      </c>
      <c r="AB18" s="50">
        <v>280</v>
      </c>
      <c r="AC18" s="50">
        <v>44</v>
      </c>
      <c r="AD18" s="50">
        <v>320</v>
      </c>
      <c r="AE18" s="50">
        <v>50</v>
      </c>
      <c r="AF18" s="50">
        <v>590</v>
      </c>
      <c r="AG18" s="50">
        <v>92</v>
      </c>
      <c r="AH18" s="50">
        <v>350</v>
      </c>
      <c r="AI18" s="50">
        <v>51</v>
      </c>
      <c r="AJ18" s="50">
        <v>16</v>
      </c>
      <c r="AK18" s="50">
        <v>1</v>
      </c>
      <c r="AL18" s="50">
        <v>1</v>
      </c>
      <c r="AM18" s="50">
        <v>0</v>
      </c>
      <c r="AN18" s="50">
        <v>0</v>
      </c>
      <c r="AO18" s="50">
        <v>21</v>
      </c>
      <c r="AP18" s="504"/>
      <c r="AQ18" s="475"/>
      <c r="AR18" s="475"/>
      <c r="AS18" s="475"/>
      <c r="AT18" s="475"/>
      <c r="AU18" s="475"/>
      <c r="AV18" s="470"/>
    </row>
    <row r="19" spans="1:48" ht="72">
      <c r="A19" s="54" t="s">
        <v>48</v>
      </c>
      <c r="B19" s="50">
        <v>682</v>
      </c>
      <c r="C19" s="50">
        <v>302</v>
      </c>
      <c r="D19" s="50">
        <v>319</v>
      </c>
      <c r="E19" s="50">
        <v>61</v>
      </c>
      <c r="F19" s="50">
        <v>10</v>
      </c>
      <c r="G19" s="50">
        <v>1.5</v>
      </c>
      <c r="H19" s="50">
        <v>0</v>
      </c>
      <c r="I19" s="50">
        <v>0</v>
      </c>
      <c r="J19" s="50">
        <v>20</v>
      </c>
      <c r="K19" s="50">
        <v>4</v>
      </c>
      <c r="L19" s="50">
        <v>6</v>
      </c>
      <c r="M19" s="50">
        <v>0.8</v>
      </c>
      <c r="N19" s="50">
        <v>1</v>
      </c>
      <c r="O19" s="50">
        <v>0.1</v>
      </c>
      <c r="P19" s="50">
        <v>0</v>
      </c>
      <c r="Q19" s="50">
        <v>0</v>
      </c>
      <c r="R19" s="50">
        <v>1</v>
      </c>
      <c r="S19" s="50">
        <v>0.1</v>
      </c>
      <c r="T19" s="50">
        <v>1</v>
      </c>
      <c r="U19" s="50">
        <v>0.1</v>
      </c>
      <c r="V19" s="50">
        <v>15</v>
      </c>
      <c r="W19" s="50">
        <v>2.2000000000000002</v>
      </c>
      <c r="X19" s="50">
        <v>35</v>
      </c>
      <c r="Y19" s="50">
        <v>5.0999999999999996</v>
      </c>
      <c r="Z19" s="50">
        <v>0</v>
      </c>
      <c r="AA19" s="50">
        <v>0</v>
      </c>
      <c r="AB19" s="50">
        <v>324</v>
      </c>
      <c r="AC19" s="50">
        <v>48</v>
      </c>
      <c r="AD19" s="50">
        <v>446</v>
      </c>
      <c r="AE19" s="50">
        <v>65</v>
      </c>
      <c r="AF19" s="50">
        <v>675</v>
      </c>
      <c r="AG19" s="50">
        <v>99</v>
      </c>
      <c r="AH19" s="50">
        <v>100</v>
      </c>
      <c r="AI19" s="50">
        <v>15</v>
      </c>
      <c r="AJ19" s="50">
        <v>15</v>
      </c>
      <c r="AK19" s="50">
        <v>1</v>
      </c>
      <c r="AL19" s="50">
        <v>1</v>
      </c>
      <c r="AM19" s="50">
        <v>0</v>
      </c>
      <c r="AN19" s="50">
        <v>0</v>
      </c>
      <c r="AO19" s="50">
        <v>15</v>
      </c>
      <c r="AP19" s="50" t="s">
        <v>49</v>
      </c>
      <c r="AQ19" s="50">
        <v>2</v>
      </c>
      <c r="AR19" s="50">
        <v>55</v>
      </c>
      <c r="AS19" s="50">
        <v>1</v>
      </c>
      <c r="AT19" s="50" t="s">
        <v>49</v>
      </c>
      <c r="AU19" s="50" t="s">
        <v>49</v>
      </c>
      <c r="AV19" s="50" t="s">
        <v>49</v>
      </c>
    </row>
    <row r="20" spans="1:48" ht="45">
      <c r="A20" s="122" t="s">
        <v>51</v>
      </c>
      <c r="B20" s="52">
        <v>41</v>
      </c>
      <c r="C20" s="52">
        <v>18</v>
      </c>
      <c r="D20" s="52">
        <v>30</v>
      </c>
      <c r="E20" s="52">
        <v>-7</v>
      </c>
      <c r="F20" s="52">
        <v>7</v>
      </c>
      <c r="G20" s="52">
        <v>1</v>
      </c>
      <c r="H20" s="52">
        <v>0</v>
      </c>
      <c r="I20" s="52">
        <v>0</v>
      </c>
      <c r="J20" s="52">
        <v>-10</v>
      </c>
      <c r="K20" s="52">
        <v>-1</v>
      </c>
      <c r="L20" s="52">
        <v>6</v>
      </c>
      <c r="M20" s="52">
        <v>0.8</v>
      </c>
      <c r="N20" s="52">
        <v>1</v>
      </c>
      <c r="O20" s="52">
        <v>0.1</v>
      </c>
      <c r="P20" s="52">
        <v>-1</v>
      </c>
      <c r="Q20" s="52">
        <v>-0.2</v>
      </c>
      <c r="R20" s="52">
        <v>1</v>
      </c>
      <c r="S20" s="52">
        <v>0.1</v>
      </c>
      <c r="T20" s="52">
        <v>1</v>
      </c>
      <c r="U20" s="52">
        <v>0</v>
      </c>
      <c r="V20" s="52">
        <v>-15</v>
      </c>
      <c r="W20" s="52">
        <v>-2.8</v>
      </c>
      <c r="X20" s="52">
        <v>5</v>
      </c>
      <c r="Y20" s="52">
        <v>0.1</v>
      </c>
      <c r="Z20" s="52">
        <v>0</v>
      </c>
      <c r="AA20" s="52">
        <v>0</v>
      </c>
      <c r="AB20" s="52">
        <v>44</v>
      </c>
      <c r="AC20" s="52">
        <v>4</v>
      </c>
      <c r="AD20" s="52">
        <v>126</v>
      </c>
      <c r="AE20" s="52">
        <v>15</v>
      </c>
      <c r="AF20" s="52">
        <v>85</v>
      </c>
      <c r="AG20" s="52">
        <v>7</v>
      </c>
      <c r="AH20" s="52">
        <v>-250</v>
      </c>
      <c r="AI20" s="52">
        <v>-36</v>
      </c>
      <c r="AJ20" s="52">
        <v>-1</v>
      </c>
      <c r="AK20" s="52">
        <v>0</v>
      </c>
      <c r="AL20" s="52">
        <v>0</v>
      </c>
      <c r="AM20" s="52">
        <v>0</v>
      </c>
      <c r="AN20" s="52">
        <v>0</v>
      </c>
      <c r="AO20" s="52">
        <v>6</v>
      </c>
      <c r="AP20" s="53" t="s">
        <v>64</v>
      </c>
      <c r="AQ20" s="52">
        <v>2</v>
      </c>
      <c r="AR20" s="52">
        <v>55</v>
      </c>
      <c r="AS20" s="52">
        <v>1</v>
      </c>
      <c r="AT20" s="53" t="s">
        <v>64</v>
      </c>
      <c r="AU20" s="53" t="s">
        <v>64</v>
      </c>
      <c r="AV20" s="53" t="s">
        <v>64</v>
      </c>
    </row>
    <row r="21" spans="1:48" ht="270">
      <c r="A21" s="54" t="s">
        <v>65</v>
      </c>
      <c r="B21" s="463" t="s">
        <v>4139</v>
      </c>
      <c r="C21" s="464"/>
      <c r="D21" s="464"/>
      <c r="E21" s="462"/>
      <c r="F21" s="501" t="s">
        <v>4140</v>
      </c>
      <c r="G21" s="464"/>
      <c r="H21" s="464"/>
      <c r="I21" s="464"/>
      <c r="J21" s="464"/>
      <c r="K21" s="462"/>
      <c r="L21" s="463" t="s">
        <v>4141</v>
      </c>
      <c r="M21" s="462"/>
      <c r="N21" s="463" t="s">
        <v>4142</v>
      </c>
      <c r="O21" s="462"/>
      <c r="P21" s="463" t="s">
        <v>4143</v>
      </c>
      <c r="Q21" s="464"/>
      <c r="R21" s="464"/>
      <c r="S21" s="464"/>
      <c r="T21" s="464"/>
      <c r="U21" s="462"/>
      <c r="V21" s="463" t="s">
        <v>4144</v>
      </c>
      <c r="W21" s="464"/>
      <c r="X21" s="464"/>
      <c r="Y21" s="464"/>
      <c r="Z21" s="464"/>
      <c r="AA21" s="464"/>
      <c r="AB21" s="464"/>
      <c r="AC21" s="462"/>
      <c r="AD21" s="463" t="s">
        <v>72</v>
      </c>
      <c r="AE21" s="462"/>
      <c r="AF21" s="463" t="s">
        <v>73</v>
      </c>
      <c r="AG21" s="462"/>
      <c r="AH21" s="463" t="s">
        <v>4145</v>
      </c>
      <c r="AI21" s="462"/>
      <c r="AJ21" s="50" t="s">
        <v>2988</v>
      </c>
      <c r="AK21" s="463" t="s">
        <v>237</v>
      </c>
      <c r="AL21" s="462"/>
      <c r="AM21" s="463" t="s">
        <v>77</v>
      </c>
      <c r="AN21" s="462"/>
      <c r="AO21" s="50" t="s">
        <v>78</v>
      </c>
      <c r="AP21" s="50" t="s">
        <v>2731</v>
      </c>
      <c r="AQ21" s="502" t="s">
        <v>4146</v>
      </c>
      <c r="AR21" s="462"/>
      <c r="AS21" s="50" t="s">
        <v>81</v>
      </c>
      <c r="AT21" s="50" t="s">
        <v>82</v>
      </c>
      <c r="AU21" s="50" t="s">
        <v>228</v>
      </c>
      <c r="AV21" s="50" t="s">
        <v>220</v>
      </c>
    </row>
    <row r="22" spans="1:48" ht="49.5" customHeight="1">
      <c r="A22" s="441" t="s">
        <v>4147</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2"/>
    </row>
    <row r="23" spans="1:48" ht="54">
      <c r="A23" s="54" t="s">
        <v>46</v>
      </c>
      <c r="B23" s="50">
        <v>1244</v>
      </c>
      <c r="C23" s="50">
        <v>558</v>
      </c>
      <c r="D23" s="50">
        <v>590</v>
      </c>
      <c r="E23" s="50">
        <v>96</v>
      </c>
      <c r="F23" s="50">
        <v>14</v>
      </c>
      <c r="G23" s="50">
        <v>1.125</v>
      </c>
      <c r="H23" s="50">
        <v>4</v>
      </c>
      <c r="I23" s="50">
        <v>0.32</v>
      </c>
      <c r="J23" s="50">
        <v>81</v>
      </c>
      <c r="K23" s="50">
        <v>6.5</v>
      </c>
      <c r="L23" s="50">
        <v>7</v>
      </c>
      <c r="M23" s="50">
        <v>0.8</v>
      </c>
      <c r="N23" s="50">
        <v>1</v>
      </c>
      <c r="O23" s="50">
        <v>0.08</v>
      </c>
      <c r="P23" s="50">
        <v>3</v>
      </c>
      <c r="Q23" s="50">
        <v>0.24</v>
      </c>
      <c r="R23" s="50">
        <v>1</v>
      </c>
      <c r="S23" s="50">
        <v>0.08</v>
      </c>
      <c r="T23" s="50">
        <v>0</v>
      </c>
      <c r="U23" s="50">
        <v>0</v>
      </c>
      <c r="V23" s="50">
        <v>6</v>
      </c>
      <c r="W23" s="50">
        <v>0.48</v>
      </c>
      <c r="X23" s="50">
        <v>55</v>
      </c>
      <c r="Y23" s="50">
        <v>4.4000000000000004</v>
      </c>
      <c r="Z23" s="50">
        <v>0</v>
      </c>
      <c r="AA23" s="50">
        <v>0</v>
      </c>
      <c r="AB23" s="50">
        <v>30</v>
      </c>
      <c r="AC23" s="50">
        <v>2.4</v>
      </c>
      <c r="AD23" s="50">
        <v>896</v>
      </c>
      <c r="AE23" s="50">
        <v>72</v>
      </c>
      <c r="AF23" s="50">
        <v>204</v>
      </c>
      <c r="AG23" s="50">
        <v>16.399999999999999</v>
      </c>
      <c r="AH23" s="50">
        <v>844</v>
      </c>
      <c r="AI23" s="50">
        <v>67.8</v>
      </c>
      <c r="AJ23" s="50">
        <v>7</v>
      </c>
      <c r="AK23" s="50">
        <v>0</v>
      </c>
      <c r="AL23" s="50">
        <v>0</v>
      </c>
      <c r="AM23" s="50">
        <v>0</v>
      </c>
      <c r="AN23" s="50">
        <v>0</v>
      </c>
      <c r="AO23" s="50">
        <v>9</v>
      </c>
      <c r="AP23" s="504"/>
      <c r="AQ23" s="475"/>
      <c r="AR23" s="475"/>
      <c r="AS23" s="475"/>
      <c r="AT23" s="475"/>
      <c r="AU23" s="475"/>
      <c r="AV23" s="470"/>
    </row>
    <row r="24" spans="1:48" ht="72">
      <c r="A24" s="54" t="s">
        <v>48</v>
      </c>
      <c r="B24" s="50">
        <v>1310</v>
      </c>
      <c r="C24" s="50">
        <v>601</v>
      </c>
      <c r="D24" s="50">
        <v>624</v>
      </c>
      <c r="E24" s="50">
        <v>85</v>
      </c>
      <c r="F24" s="50">
        <v>12</v>
      </c>
      <c r="G24" s="50">
        <v>0.9</v>
      </c>
      <c r="H24" s="50">
        <v>4</v>
      </c>
      <c r="I24" s="50">
        <v>0.3</v>
      </c>
      <c r="J24" s="50">
        <v>46</v>
      </c>
      <c r="K24" s="50">
        <v>3.5</v>
      </c>
      <c r="L24" s="50">
        <v>0</v>
      </c>
      <c r="M24" s="50">
        <v>0</v>
      </c>
      <c r="N24" s="50">
        <v>0</v>
      </c>
      <c r="O24" s="50">
        <v>0</v>
      </c>
      <c r="P24" s="50">
        <v>1</v>
      </c>
      <c r="Q24" s="50">
        <v>0.1</v>
      </c>
      <c r="R24" s="50">
        <v>0</v>
      </c>
      <c r="S24" s="50">
        <v>0</v>
      </c>
      <c r="T24" s="50">
        <v>0</v>
      </c>
      <c r="U24" s="50">
        <v>0</v>
      </c>
      <c r="V24" s="50">
        <v>53</v>
      </c>
      <c r="W24" s="50">
        <v>4</v>
      </c>
      <c r="X24" s="50">
        <v>50</v>
      </c>
      <c r="Y24" s="50">
        <v>4</v>
      </c>
      <c r="Z24" s="50">
        <v>0</v>
      </c>
      <c r="AA24" s="50">
        <v>0</v>
      </c>
      <c r="AB24" s="50">
        <v>0</v>
      </c>
      <c r="AC24" s="50">
        <v>0</v>
      </c>
      <c r="AD24" s="50">
        <v>1151</v>
      </c>
      <c r="AE24" s="50">
        <v>88</v>
      </c>
      <c r="AF24" s="50">
        <v>878</v>
      </c>
      <c r="AG24" s="50">
        <v>68</v>
      </c>
      <c r="AH24" s="50">
        <v>11</v>
      </c>
      <c r="AI24" s="50">
        <v>0.9</v>
      </c>
      <c r="AJ24" s="50">
        <v>2</v>
      </c>
      <c r="AK24" s="50">
        <v>1</v>
      </c>
      <c r="AL24" s="50">
        <v>1</v>
      </c>
      <c r="AM24" s="50">
        <v>0</v>
      </c>
      <c r="AN24" s="50">
        <v>0</v>
      </c>
      <c r="AO24" s="50">
        <v>13</v>
      </c>
      <c r="AP24" s="50" t="s">
        <v>49</v>
      </c>
      <c r="AQ24" s="50">
        <v>1</v>
      </c>
      <c r="AR24" s="50">
        <v>30</v>
      </c>
      <c r="AS24" s="50">
        <v>1</v>
      </c>
      <c r="AT24" s="50" t="s">
        <v>49</v>
      </c>
      <c r="AU24" s="50" t="s">
        <v>50</v>
      </c>
      <c r="AV24" s="50" t="s">
        <v>49</v>
      </c>
    </row>
    <row r="25" spans="1:48" ht="45">
      <c r="A25" s="122" t="s">
        <v>51</v>
      </c>
      <c r="B25" s="52">
        <v>66</v>
      </c>
      <c r="C25" s="52">
        <v>43</v>
      </c>
      <c r="D25" s="52">
        <v>34</v>
      </c>
      <c r="E25" s="52">
        <v>-11</v>
      </c>
      <c r="F25" s="52">
        <v>-2</v>
      </c>
      <c r="G25" s="52">
        <v>-0.22500000000000001</v>
      </c>
      <c r="H25" s="52">
        <v>0</v>
      </c>
      <c r="I25" s="52">
        <v>0</v>
      </c>
      <c r="J25" s="52">
        <v>-35</v>
      </c>
      <c r="K25" s="52">
        <v>-3</v>
      </c>
      <c r="L25" s="52">
        <v>-7</v>
      </c>
      <c r="M25" s="52">
        <v>-1</v>
      </c>
      <c r="N25" s="52">
        <v>-1</v>
      </c>
      <c r="O25" s="52">
        <v>0</v>
      </c>
      <c r="P25" s="52">
        <v>-2</v>
      </c>
      <c r="Q25" s="52">
        <v>-0.1</v>
      </c>
      <c r="R25" s="52">
        <v>-1</v>
      </c>
      <c r="S25" s="52">
        <v>-0.08</v>
      </c>
      <c r="T25" s="52">
        <v>0</v>
      </c>
      <c r="U25" s="52">
        <v>0</v>
      </c>
      <c r="V25" s="52">
        <v>47</v>
      </c>
      <c r="W25" s="52">
        <v>3.52</v>
      </c>
      <c r="X25" s="52">
        <v>-5</v>
      </c>
      <c r="Y25" s="52">
        <v>-0.4</v>
      </c>
      <c r="Z25" s="52">
        <v>0</v>
      </c>
      <c r="AA25" s="52">
        <v>0</v>
      </c>
      <c r="AB25" s="52">
        <v>-30</v>
      </c>
      <c r="AC25" s="52">
        <v>-2.4</v>
      </c>
      <c r="AD25" s="52">
        <v>255</v>
      </c>
      <c r="AE25" s="52">
        <v>16</v>
      </c>
      <c r="AF25" s="52">
        <v>674</v>
      </c>
      <c r="AG25" s="52">
        <v>51.6</v>
      </c>
      <c r="AH25" s="52">
        <v>-833</v>
      </c>
      <c r="AI25" s="52">
        <v>-66.900000000000006</v>
      </c>
      <c r="AJ25" s="52">
        <v>-5</v>
      </c>
      <c r="AK25" s="52">
        <v>1</v>
      </c>
      <c r="AL25" s="52">
        <v>1</v>
      </c>
      <c r="AM25" s="52">
        <v>0</v>
      </c>
      <c r="AN25" s="52">
        <v>0</v>
      </c>
      <c r="AO25" s="52">
        <v>-4</v>
      </c>
      <c r="AP25" s="53" t="s">
        <v>64</v>
      </c>
      <c r="AQ25" s="52">
        <v>1</v>
      </c>
      <c r="AR25" s="52">
        <v>30</v>
      </c>
      <c r="AS25" s="52">
        <v>1</v>
      </c>
      <c r="AT25" s="53" t="s">
        <v>64</v>
      </c>
      <c r="AU25" s="52" t="s">
        <v>47</v>
      </c>
      <c r="AV25" s="53" t="s">
        <v>64</v>
      </c>
    </row>
    <row r="26" spans="1:48" ht="270">
      <c r="A26" s="54" t="s">
        <v>65</v>
      </c>
      <c r="B26" s="463" t="s">
        <v>4148</v>
      </c>
      <c r="C26" s="464"/>
      <c r="D26" s="464"/>
      <c r="E26" s="462"/>
      <c r="F26" s="501" t="s">
        <v>4149</v>
      </c>
      <c r="G26" s="464"/>
      <c r="H26" s="464"/>
      <c r="I26" s="464"/>
      <c r="J26" s="464"/>
      <c r="K26" s="462"/>
      <c r="L26" s="463" t="s">
        <v>4150</v>
      </c>
      <c r="M26" s="462"/>
      <c r="N26" s="463" t="s">
        <v>4151</v>
      </c>
      <c r="O26" s="462"/>
      <c r="P26" s="463" t="s">
        <v>4152</v>
      </c>
      <c r="Q26" s="464"/>
      <c r="R26" s="464"/>
      <c r="S26" s="464"/>
      <c r="T26" s="464"/>
      <c r="U26" s="462"/>
      <c r="V26" s="463" t="s">
        <v>4153</v>
      </c>
      <c r="W26" s="464"/>
      <c r="X26" s="464"/>
      <c r="Y26" s="464"/>
      <c r="Z26" s="464"/>
      <c r="AA26" s="464"/>
      <c r="AB26" s="464"/>
      <c r="AC26" s="462"/>
      <c r="AD26" s="463" t="s">
        <v>72</v>
      </c>
      <c r="AE26" s="462"/>
      <c r="AF26" s="463" t="s">
        <v>73</v>
      </c>
      <c r="AG26" s="462"/>
      <c r="AH26" s="463" t="s">
        <v>3965</v>
      </c>
      <c r="AI26" s="462"/>
      <c r="AJ26" s="50" t="s">
        <v>4154</v>
      </c>
      <c r="AK26" s="463" t="s">
        <v>237</v>
      </c>
      <c r="AL26" s="462"/>
      <c r="AM26" s="463" t="s">
        <v>77</v>
      </c>
      <c r="AN26" s="462"/>
      <c r="AO26" s="50" t="s">
        <v>2887</v>
      </c>
      <c r="AP26" s="50" t="s">
        <v>4155</v>
      </c>
      <c r="AQ26" s="501" t="s">
        <v>4156</v>
      </c>
      <c r="AR26" s="462"/>
      <c r="AS26" s="50" t="s">
        <v>81</v>
      </c>
      <c r="AT26" s="50" t="s">
        <v>82</v>
      </c>
      <c r="AU26" s="50" t="s">
        <v>131</v>
      </c>
      <c r="AV26" s="50" t="s">
        <v>220</v>
      </c>
    </row>
    <row r="27" spans="1:48" ht="49.5" customHeight="1">
      <c r="A27" s="441" t="s">
        <v>4157</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2"/>
    </row>
    <row r="28" spans="1:48" ht="54">
      <c r="A28" s="54" t="s">
        <v>46</v>
      </c>
      <c r="B28" s="50">
        <v>445</v>
      </c>
      <c r="C28" s="50">
        <v>210</v>
      </c>
      <c r="D28" s="50">
        <v>195</v>
      </c>
      <c r="E28" s="50">
        <v>40</v>
      </c>
      <c r="F28" s="50">
        <v>5</v>
      </c>
      <c r="G28" s="50">
        <v>1</v>
      </c>
      <c r="H28" s="50">
        <v>1</v>
      </c>
      <c r="I28" s="50">
        <v>0.22</v>
      </c>
      <c r="J28" s="50">
        <v>58</v>
      </c>
      <c r="K28" s="50">
        <v>13</v>
      </c>
      <c r="L28" s="50">
        <v>0</v>
      </c>
      <c r="M28" s="50">
        <v>0</v>
      </c>
      <c r="N28" s="50">
        <v>1</v>
      </c>
      <c r="O28" s="50">
        <v>0.22</v>
      </c>
      <c r="P28" s="50">
        <v>0</v>
      </c>
      <c r="Q28" s="50">
        <v>0</v>
      </c>
      <c r="R28" s="50">
        <v>0</v>
      </c>
      <c r="S28" s="50">
        <v>0</v>
      </c>
      <c r="T28" s="50">
        <v>0</v>
      </c>
      <c r="U28" s="50">
        <v>0</v>
      </c>
      <c r="V28" s="50">
        <v>0</v>
      </c>
      <c r="W28" s="50">
        <v>0</v>
      </c>
      <c r="X28" s="50">
        <v>18</v>
      </c>
      <c r="Y28" s="50">
        <v>4</v>
      </c>
      <c r="Z28" s="50">
        <v>0</v>
      </c>
      <c r="AA28" s="50">
        <v>0</v>
      </c>
      <c r="AB28" s="50">
        <v>234</v>
      </c>
      <c r="AC28" s="50">
        <v>53</v>
      </c>
      <c r="AD28" s="50">
        <v>421</v>
      </c>
      <c r="AE28" s="50">
        <v>94</v>
      </c>
      <c r="AF28" s="50">
        <v>425</v>
      </c>
      <c r="AG28" s="50">
        <v>96</v>
      </c>
      <c r="AH28" s="50">
        <v>421</v>
      </c>
      <c r="AI28" s="50">
        <v>94.6</v>
      </c>
      <c r="AJ28" s="50">
        <v>4</v>
      </c>
      <c r="AK28" s="50">
        <v>0</v>
      </c>
      <c r="AL28" s="50">
        <v>0</v>
      </c>
      <c r="AM28" s="50">
        <v>0</v>
      </c>
      <c r="AN28" s="50">
        <v>0</v>
      </c>
      <c r="AO28" s="50">
        <v>16</v>
      </c>
      <c r="AP28" s="504"/>
      <c r="AQ28" s="475"/>
      <c r="AR28" s="475"/>
      <c r="AS28" s="475"/>
      <c r="AT28" s="475"/>
      <c r="AU28" s="475"/>
      <c r="AV28" s="470"/>
    </row>
    <row r="29" spans="1:48" ht="72">
      <c r="A29" s="54" t="s">
        <v>48</v>
      </c>
      <c r="B29" s="50">
        <v>452</v>
      </c>
      <c r="C29" s="50">
        <v>210</v>
      </c>
      <c r="D29" s="50">
        <v>211</v>
      </c>
      <c r="E29" s="50">
        <v>31</v>
      </c>
      <c r="F29" s="50">
        <v>0</v>
      </c>
      <c r="G29" s="50">
        <v>0</v>
      </c>
      <c r="H29" s="50">
        <v>0</v>
      </c>
      <c r="I29" s="50">
        <v>0</v>
      </c>
      <c r="J29" s="50">
        <v>20</v>
      </c>
      <c r="K29" s="50">
        <v>4</v>
      </c>
      <c r="L29" s="50">
        <v>0</v>
      </c>
      <c r="M29" s="50">
        <v>0</v>
      </c>
      <c r="N29" s="50">
        <v>0</v>
      </c>
      <c r="O29" s="50">
        <v>0</v>
      </c>
      <c r="P29" s="50">
        <v>0</v>
      </c>
      <c r="Q29" s="50">
        <v>0</v>
      </c>
      <c r="R29" s="50">
        <v>0</v>
      </c>
      <c r="S29" s="50">
        <v>0</v>
      </c>
      <c r="T29" s="50">
        <v>1</v>
      </c>
      <c r="U29" s="50">
        <v>0.1</v>
      </c>
      <c r="V29" s="50">
        <v>158</v>
      </c>
      <c r="W29" s="50">
        <v>41</v>
      </c>
      <c r="X29" s="50">
        <v>33</v>
      </c>
      <c r="Y29" s="50">
        <v>22</v>
      </c>
      <c r="Z29" s="50">
        <v>0</v>
      </c>
      <c r="AA29" s="50">
        <v>0</v>
      </c>
      <c r="AB29" s="50">
        <v>214</v>
      </c>
      <c r="AC29" s="50">
        <v>88</v>
      </c>
      <c r="AD29" s="50">
        <v>341</v>
      </c>
      <c r="AE29" s="50">
        <v>75</v>
      </c>
      <c r="AF29" s="50">
        <v>446</v>
      </c>
      <c r="AG29" s="50">
        <v>98</v>
      </c>
      <c r="AH29" s="50">
        <v>450</v>
      </c>
      <c r="AI29" s="50">
        <v>100</v>
      </c>
      <c r="AJ29" s="50">
        <v>17</v>
      </c>
      <c r="AK29" s="50">
        <v>0</v>
      </c>
      <c r="AL29" s="50">
        <v>0</v>
      </c>
      <c r="AM29" s="50">
        <v>0</v>
      </c>
      <c r="AN29" s="50">
        <v>0</v>
      </c>
      <c r="AO29" s="50">
        <v>18</v>
      </c>
      <c r="AP29" s="50" t="s">
        <v>49</v>
      </c>
      <c r="AQ29" s="50">
        <v>1</v>
      </c>
      <c r="AR29" s="50">
        <v>24</v>
      </c>
      <c r="AS29" s="50">
        <v>1</v>
      </c>
      <c r="AT29" s="50" t="s">
        <v>49</v>
      </c>
      <c r="AU29" s="50" t="s">
        <v>49</v>
      </c>
      <c r="AV29" s="50" t="s">
        <v>49</v>
      </c>
    </row>
    <row r="30" spans="1:48" ht="45">
      <c r="A30" s="122" t="s">
        <v>51</v>
      </c>
      <c r="B30" s="52">
        <v>7</v>
      </c>
      <c r="C30" s="52">
        <v>0</v>
      </c>
      <c r="D30" s="52">
        <v>16</v>
      </c>
      <c r="E30" s="52">
        <v>-9</v>
      </c>
      <c r="F30" s="52">
        <v>-5</v>
      </c>
      <c r="G30" s="52">
        <v>-1</v>
      </c>
      <c r="H30" s="52">
        <v>-1</v>
      </c>
      <c r="I30" s="52">
        <v>0</v>
      </c>
      <c r="J30" s="52">
        <v>-38</v>
      </c>
      <c r="K30" s="52">
        <v>-9</v>
      </c>
      <c r="L30" s="52">
        <v>0</v>
      </c>
      <c r="M30" s="52">
        <v>0</v>
      </c>
      <c r="N30" s="52">
        <v>-1</v>
      </c>
      <c r="O30" s="52">
        <v>0</v>
      </c>
      <c r="P30" s="52">
        <v>0</v>
      </c>
      <c r="Q30" s="52">
        <v>0</v>
      </c>
      <c r="R30" s="52">
        <v>0</v>
      </c>
      <c r="S30" s="52">
        <v>0</v>
      </c>
      <c r="T30" s="52">
        <v>1</v>
      </c>
      <c r="U30" s="52">
        <v>0</v>
      </c>
      <c r="V30" s="52">
        <v>158</v>
      </c>
      <c r="W30" s="52">
        <v>41</v>
      </c>
      <c r="X30" s="52">
        <v>15</v>
      </c>
      <c r="Y30" s="52">
        <v>18</v>
      </c>
      <c r="Z30" s="52">
        <v>0</v>
      </c>
      <c r="AA30" s="52">
        <v>0</v>
      </c>
      <c r="AB30" s="52">
        <v>-20</v>
      </c>
      <c r="AC30" s="52">
        <v>35</v>
      </c>
      <c r="AD30" s="52">
        <v>-80</v>
      </c>
      <c r="AE30" s="52">
        <v>-19</v>
      </c>
      <c r="AF30" s="52">
        <v>21</v>
      </c>
      <c r="AG30" s="52">
        <v>2</v>
      </c>
      <c r="AH30" s="52">
        <v>29</v>
      </c>
      <c r="AI30" s="52">
        <v>5.4</v>
      </c>
      <c r="AJ30" s="52">
        <v>13</v>
      </c>
      <c r="AK30" s="52">
        <v>0</v>
      </c>
      <c r="AL30" s="52">
        <v>0</v>
      </c>
      <c r="AM30" s="52">
        <v>0</v>
      </c>
      <c r="AN30" s="52">
        <v>0</v>
      </c>
      <c r="AO30" s="52">
        <v>-2</v>
      </c>
      <c r="AP30" s="53" t="s">
        <v>64</v>
      </c>
      <c r="AQ30" s="52">
        <v>1</v>
      </c>
      <c r="AR30" s="52">
        <v>24</v>
      </c>
      <c r="AS30" s="52">
        <v>1</v>
      </c>
      <c r="AT30" s="53" t="s">
        <v>64</v>
      </c>
      <c r="AU30" s="53" t="s">
        <v>64</v>
      </c>
      <c r="AV30" s="53" t="s">
        <v>64</v>
      </c>
    </row>
    <row r="31" spans="1:48" ht="270">
      <c r="A31" s="54" t="s">
        <v>65</v>
      </c>
      <c r="B31" s="463" t="s">
        <v>4158</v>
      </c>
      <c r="C31" s="464"/>
      <c r="D31" s="464"/>
      <c r="E31" s="462"/>
      <c r="F31" s="501" t="s">
        <v>4159</v>
      </c>
      <c r="G31" s="464"/>
      <c r="H31" s="464"/>
      <c r="I31" s="464"/>
      <c r="J31" s="464"/>
      <c r="K31" s="462"/>
      <c r="L31" s="463" t="s">
        <v>4160</v>
      </c>
      <c r="M31" s="462"/>
      <c r="N31" s="463" t="s">
        <v>4161</v>
      </c>
      <c r="O31" s="462"/>
      <c r="P31" s="463" t="s">
        <v>4162</v>
      </c>
      <c r="Q31" s="464"/>
      <c r="R31" s="464"/>
      <c r="S31" s="464"/>
      <c r="T31" s="464"/>
      <c r="U31" s="462"/>
      <c r="V31" s="463" t="s">
        <v>4163</v>
      </c>
      <c r="W31" s="464"/>
      <c r="X31" s="464"/>
      <c r="Y31" s="464"/>
      <c r="Z31" s="464"/>
      <c r="AA31" s="464"/>
      <c r="AB31" s="464"/>
      <c r="AC31" s="462"/>
      <c r="AD31" s="463" t="s">
        <v>145</v>
      </c>
      <c r="AE31" s="462"/>
      <c r="AF31" s="463" t="s">
        <v>73</v>
      </c>
      <c r="AG31" s="462"/>
      <c r="AH31" s="463" t="s">
        <v>1352</v>
      </c>
      <c r="AI31" s="462"/>
      <c r="AJ31" s="50" t="s">
        <v>4164</v>
      </c>
      <c r="AK31" s="463" t="s">
        <v>214</v>
      </c>
      <c r="AL31" s="462"/>
      <c r="AM31" s="463" t="s">
        <v>77</v>
      </c>
      <c r="AN31" s="462"/>
      <c r="AO31" s="50" t="s">
        <v>1006</v>
      </c>
      <c r="AP31" s="50" t="s">
        <v>4155</v>
      </c>
      <c r="AQ31" s="502" t="s">
        <v>4146</v>
      </c>
      <c r="AR31" s="462"/>
      <c r="AS31" s="50" t="s">
        <v>81</v>
      </c>
      <c r="AT31" s="50" t="s">
        <v>82</v>
      </c>
      <c r="AU31" s="50" t="s">
        <v>4165</v>
      </c>
      <c r="AV31" s="50" t="s">
        <v>312</v>
      </c>
    </row>
    <row r="32" spans="1:48" ht="39.75" customHeight="1">
      <c r="A32" s="441" t="s">
        <v>4166</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2"/>
    </row>
    <row r="33" spans="1:48" ht="54">
      <c r="A33" s="54" t="s">
        <v>46</v>
      </c>
      <c r="B33" s="50">
        <v>1064</v>
      </c>
      <c r="C33" s="50">
        <v>431</v>
      </c>
      <c r="D33" s="50">
        <v>503</v>
      </c>
      <c r="E33" s="50">
        <v>130</v>
      </c>
      <c r="F33" s="50">
        <v>3</v>
      </c>
      <c r="G33" s="50">
        <v>0.28999999999999998</v>
      </c>
      <c r="H33" s="50">
        <v>0</v>
      </c>
      <c r="I33" s="50">
        <v>0</v>
      </c>
      <c r="J33" s="50">
        <v>169</v>
      </c>
      <c r="K33" s="50">
        <v>15.8</v>
      </c>
      <c r="L33" s="50">
        <v>7</v>
      </c>
      <c r="M33" s="50">
        <v>0.6</v>
      </c>
      <c r="N33" s="50">
        <v>0</v>
      </c>
      <c r="O33" s="50">
        <v>0</v>
      </c>
      <c r="P33" s="50">
        <v>3</v>
      </c>
      <c r="Q33" s="50">
        <v>0.28000000000000003</v>
      </c>
      <c r="R33" s="50">
        <v>0</v>
      </c>
      <c r="S33" s="50">
        <v>0</v>
      </c>
      <c r="T33" s="50">
        <v>2</v>
      </c>
      <c r="U33" s="50">
        <v>0.2</v>
      </c>
      <c r="V33" s="50">
        <v>42</v>
      </c>
      <c r="W33" s="50">
        <v>3.95</v>
      </c>
      <c r="X33" s="50">
        <v>31</v>
      </c>
      <c r="Y33" s="50">
        <v>2.9</v>
      </c>
      <c r="Z33" s="50">
        <v>12</v>
      </c>
      <c r="AA33" s="50">
        <v>1.1299999999999999</v>
      </c>
      <c r="AB33" s="50">
        <v>20</v>
      </c>
      <c r="AC33" s="50">
        <v>1.9</v>
      </c>
      <c r="AD33" s="50">
        <v>281</v>
      </c>
      <c r="AE33" s="50">
        <v>26.4</v>
      </c>
      <c r="AF33" s="50">
        <v>431</v>
      </c>
      <c r="AG33" s="50">
        <v>40.5</v>
      </c>
      <c r="AH33" s="50">
        <v>1021</v>
      </c>
      <c r="AI33" s="50">
        <v>95.9</v>
      </c>
      <c r="AJ33" s="50">
        <v>6</v>
      </c>
      <c r="AK33" s="50">
        <v>1</v>
      </c>
      <c r="AL33" s="50">
        <v>1</v>
      </c>
      <c r="AM33" s="50">
        <v>1</v>
      </c>
      <c r="AN33" s="50">
        <v>2</v>
      </c>
      <c r="AO33" s="50">
        <v>18</v>
      </c>
      <c r="AP33" s="504"/>
      <c r="AQ33" s="475"/>
      <c r="AR33" s="475"/>
      <c r="AS33" s="475"/>
      <c r="AT33" s="475"/>
      <c r="AU33" s="475"/>
      <c r="AV33" s="470"/>
    </row>
    <row r="34" spans="1:48" ht="72">
      <c r="A34" s="54" t="s">
        <v>48</v>
      </c>
      <c r="B34" s="50">
        <v>1176</v>
      </c>
      <c r="C34" s="50">
        <v>488</v>
      </c>
      <c r="D34" s="50">
        <v>552</v>
      </c>
      <c r="E34" s="50">
        <v>136</v>
      </c>
      <c r="F34" s="50">
        <v>2</v>
      </c>
      <c r="G34" s="50">
        <v>0.17</v>
      </c>
      <c r="H34" s="50">
        <v>0</v>
      </c>
      <c r="I34" s="50">
        <v>0</v>
      </c>
      <c r="J34" s="50">
        <v>29</v>
      </c>
      <c r="K34" s="50">
        <v>2.4</v>
      </c>
      <c r="L34" s="50">
        <v>0</v>
      </c>
      <c r="M34" s="50">
        <v>0</v>
      </c>
      <c r="N34" s="50">
        <v>0</v>
      </c>
      <c r="O34" s="50">
        <v>0</v>
      </c>
      <c r="P34" s="50">
        <v>3</v>
      </c>
      <c r="Q34" s="50">
        <v>0.3</v>
      </c>
      <c r="R34" s="50">
        <v>0</v>
      </c>
      <c r="S34" s="50">
        <v>0</v>
      </c>
      <c r="T34" s="50">
        <v>0</v>
      </c>
      <c r="U34" s="50">
        <v>0</v>
      </c>
      <c r="V34" s="50">
        <v>0</v>
      </c>
      <c r="W34" s="50">
        <v>0</v>
      </c>
      <c r="X34" s="50">
        <v>30</v>
      </c>
      <c r="Y34" s="50">
        <v>2.5</v>
      </c>
      <c r="Z34" s="50">
        <v>5</v>
      </c>
      <c r="AA34" s="50">
        <v>0.4</v>
      </c>
      <c r="AB34" s="50">
        <v>20</v>
      </c>
      <c r="AC34" s="50">
        <v>2</v>
      </c>
      <c r="AD34" s="50">
        <v>250</v>
      </c>
      <c r="AE34" s="50">
        <v>21</v>
      </c>
      <c r="AF34" s="50">
        <v>1176</v>
      </c>
      <c r="AG34" s="50">
        <v>100</v>
      </c>
      <c r="AH34" s="50">
        <v>1176</v>
      </c>
      <c r="AI34" s="50">
        <v>100</v>
      </c>
      <c r="AJ34" s="50">
        <v>3</v>
      </c>
      <c r="AK34" s="50">
        <v>1.3</v>
      </c>
      <c r="AL34" s="50">
        <v>3</v>
      </c>
      <c r="AM34" s="50">
        <v>1</v>
      </c>
      <c r="AN34" s="50">
        <v>2</v>
      </c>
      <c r="AO34" s="50">
        <v>24</v>
      </c>
      <c r="AP34" s="50" t="s">
        <v>49</v>
      </c>
      <c r="AQ34" s="50">
        <v>1</v>
      </c>
      <c r="AR34" s="50">
        <v>25</v>
      </c>
      <c r="AS34" s="50">
        <v>1</v>
      </c>
      <c r="AT34" s="50" t="s">
        <v>49</v>
      </c>
      <c r="AU34" s="50" t="s">
        <v>50</v>
      </c>
      <c r="AV34" s="50" t="s">
        <v>49</v>
      </c>
    </row>
    <row r="35" spans="1:48" ht="45">
      <c r="A35" s="122" t="s">
        <v>51</v>
      </c>
      <c r="B35" s="52">
        <v>112</v>
      </c>
      <c r="C35" s="52">
        <v>57</v>
      </c>
      <c r="D35" s="52">
        <v>49</v>
      </c>
      <c r="E35" s="52">
        <v>6</v>
      </c>
      <c r="F35" s="52">
        <v>-1</v>
      </c>
      <c r="G35" s="52">
        <v>-0.12</v>
      </c>
      <c r="H35" s="52">
        <v>0</v>
      </c>
      <c r="I35" s="52">
        <v>0</v>
      </c>
      <c r="J35" s="52">
        <v>-140</v>
      </c>
      <c r="K35" s="52">
        <v>-13</v>
      </c>
      <c r="L35" s="52">
        <v>-7</v>
      </c>
      <c r="M35" s="52">
        <v>-1</v>
      </c>
      <c r="N35" s="52">
        <v>0</v>
      </c>
      <c r="O35" s="52">
        <v>0</v>
      </c>
      <c r="P35" s="52">
        <v>0</v>
      </c>
      <c r="Q35" s="52">
        <v>0</v>
      </c>
      <c r="R35" s="52">
        <v>0</v>
      </c>
      <c r="S35" s="52">
        <v>0</v>
      </c>
      <c r="T35" s="52">
        <v>-2</v>
      </c>
      <c r="U35" s="52">
        <v>0</v>
      </c>
      <c r="V35" s="52">
        <v>-42</v>
      </c>
      <c r="W35" s="52">
        <v>-4</v>
      </c>
      <c r="X35" s="52">
        <v>-1</v>
      </c>
      <c r="Y35" s="52">
        <v>-0.4</v>
      </c>
      <c r="Z35" s="52">
        <v>-7</v>
      </c>
      <c r="AA35" s="52">
        <v>-0.73</v>
      </c>
      <c r="AB35" s="52">
        <v>0</v>
      </c>
      <c r="AC35" s="52">
        <v>0.1</v>
      </c>
      <c r="AD35" s="52">
        <v>-31</v>
      </c>
      <c r="AE35" s="52">
        <v>-5.4</v>
      </c>
      <c r="AF35" s="52">
        <v>745</v>
      </c>
      <c r="AG35" s="52">
        <v>59.5</v>
      </c>
      <c r="AH35" s="52">
        <v>155</v>
      </c>
      <c r="AI35" s="52">
        <v>4.0999999999999996</v>
      </c>
      <c r="AJ35" s="52">
        <v>-3</v>
      </c>
      <c r="AK35" s="52">
        <v>0.3</v>
      </c>
      <c r="AL35" s="52">
        <v>2</v>
      </c>
      <c r="AM35" s="52">
        <v>0</v>
      </c>
      <c r="AN35" s="52">
        <v>0</v>
      </c>
      <c r="AO35" s="52">
        <v>-6</v>
      </c>
      <c r="AP35" s="53" t="s">
        <v>64</v>
      </c>
      <c r="AQ35" s="52">
        <v>1</v>
      </c>
      <c r="AR35" s="52">
        <v>25</v>
      </c>
      <c r="AS35" s="52">
        <v>1</v>
      </c>
      <c r="AT35" s="53" t="s">
        <v>64</v>
      </c>
      <c r="AU35" s="52" t="s">
        <v>47</v>
      </c>
      <c r="AV35" s="53" t="s">
        <v>64</v>
      </c>
    </row>
    <row r="36" spans="1:48" ht="270">
      <c r="A36" s="54" t="s">
        <v>65</v>
      </c>
      <c r="B36" s="463" t="s">
        <v>4167</v>
      </c>
      <c r="C36" s="464"/>
      <c r="D36" s="464"/>
      <c r="E36" s="462"/>
      <c r="F36" s="501" t="s">
        <v>4168</v>
      </c>
      <c r="G36" s="464"/>
      <c r="H36" s="464"/>
      <c r="I36" s="464"/>
      <c r="J36" s="464"/>
      <c r="K36" s="462"/>
      <c r="L36" s="463" t="s">
        <v>4169</v>
      </c>
      <c r="M36" s="462"/>
      <c r="N36" s="463" t="s">
        <v>4151</v>
      </c>
      <c r="O36" s="462"/>
      <c r="P36" s="463" t="s">
        <v>4170</v>
      </c>
      <c r="Q36" s="464"/>
      <c r="R36" s="464"/>
      <c r="S36" s="464"/>
      <c r="T36" s="464"/>
      <c r="U36" s="462"/>
      <c r="V36" s="463" t="s">
        <v>4171</v>
      </c>
      <c r="W36" s="464"/>
      <c r="X36" s="464"/>
      <c r="Y36" s="464"/>
      <c r="Z36" s="464"/>
      <c r="AA36" s="464"/>
      <c r="AB36" s="464"/>
      <c r="AC36" s="462"/>
      <c r="AD36" s="463" t="s">
        <v>145</v>
      </c>
      <c r="AE36" s="462"/>
      <c r="AF36" s="463" t="s">
        <v>73</v>
      </c>
      <c r="AG36" s="462"/>
      <c r="AH36" s="463" t="s">
        <v>1352</v>
      </c>
      <c r="AI36" s="462"/>
      <c r="AJ36" s="50" t="s">
        <v>3966</v>
      </c>
      <c r="AK36" s="463" t="s">
        <v>4172</v>
      </c>
      <c r="AL36" s="462"/>
      <c r="AM36" s="463" t="s">
        <v>175</v>
      </c>
      <c r="AN36" s="462"/>
      <c r="AO36" s="50" t="s">
        <v>1006</v>
      </c>
      <c r="AP36" s="50" t="s">
        <v>2731</v>
      </c>
      <c r="AQ36" s="501" t="s">
        <v>4173</v>
      </c>
      <c r="AR36" s="462"/>
      <c r="AS36" s="50" t="s">
        <v>81</v>
      </c>
      <c r="AT36" s="50" t="s">
        <v>82</v>
      </c>
      <c r="AU36" s="50" t="s">
        <v>106</v>
      </c>
      <c r="AV36" s="50" t="s">
        <v>735</v>
      </c>
    </row>
    <row r="37" spans="1:48" ht="45" customHeight="1">
      <c r="A37" s="441" t="s">
        <v>3970</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2"/>
    </row>
    <row r="38" spans="1:48" ht="54">
      <c r="A38" s="54" t="s">
        <v>46</v>
      </c>
      <c r="B38" s="50">
        <v>903</v>
      </c>
      <c r="C38" s="50">
        <v>387</v>
      </c>
      <c r="D38" s="50">
        <v>452</v>
      </c>
      <c r="E38" s="50">
        <v>64</v>
      </c>
      <c r="F38" s="50">
        <v>3</v>
      </c>
      <c r="G38" s="50">
        <v>0.33</v>
      </c>
      <c r="H38" s="50">
        <v>2</v>
      </c>
      <c r="I38" s="50">
        <v>0.22</v>
      </c>
      <c r="J38" s="50">
        <v>37</v>
      </c>
      <c r="K38" s="50">
        <v>4</v>
      </c>
      <c r="L38" s="50">
        <v>2</v>
      </c>
      <c r="M38" s="50">
        <v>0.22</v>
      </c>
      <c r="N38" s="50">
        <v>0</v>
      </c>
      <c r="O38" s="50">
        <v>0</v>
      </c>
      <c r="P38" s="50">
        <v>1</v>
      </c>
      <c r="Q38" s="50">
        <v>0.11</v>
      </c>
      <c r="R38" s="50">
        <v>3</v>
      </c>
      <c r="S38" s="50">
        <v>0.33</v>
      </c>
      <c r="T38" s="50">
        <v>0</v>
      </c>
      <c r="U38" s="50">
        <v>0</v>
      </c>
      <c r="V38" s="50">
        <v>0</v>
      </c>
      <c r="W38" s="50">
        <v>0</v>
      </c>
      <c r="X38" s="50">
        <v>24</v>
      </c>
      <c r="Y38" s="50">
        <v>2.6</v>
      </c>
      <c r="Z38" s="50">
        <v>0</v>
      </c>
      <c r="AA38" s="50">
        <v>0</v>
      </c>
      <c r="AB38" s="50">
        <v>0</v>
      </c>
      <c r="AC38" s="50">
        <v>0</v>
      </c>
      <c r="AD38" s="50">
        <v>180</v>
      </c>
      <c r="AE38" s="50">
        <v>19.899999999999999</v>
      </c>
      <c r="AF38" s="50">
        <v>145</v>
      </c>
      <c r="AG38" s="50">
        <v>16</v>
      </c>
      <c r="AH38" s="50">
        <v>220</v>
      </c>
      <c r="AI38" s="50">
        <v>24.4</v>
      </c>
      <c r="AJ38" s="50">
        <v>7</v>
      </c>
      <c r="AK38" s="50">
        <v>1</v>
      </c>
      <c r="AL38" s="50">
        <v>1</v>
      </c>
      <c r="AM38" s="50">
        <v>0</v>
      </c>
      <c r="AN38" s="50">
        <v>0</v>
      </c>
      <c r="AO38" s="50">
        <v>17</v>
      </c>
      <c r="AP38" s="504"/>
      <c r="AQ38" s="475"/>
      <c r="AR38" s="475"/>
      <c r="AS38" s="475"/>
      <c r="AT38" s="475"/>
      <c r="AU38" s="475"/>
      <c r="AV38" s="470"/>
    </row>
    <row r="39" spans="1:48" ht="72">
      <c r="A39" s="54" t="s">
        <v>48</v>
      </c>
      <c r="B39" s="50">
        <v>916</v>
      </c>
      <c r="C39" s="50">
        <v>387</v>
      </c>
      <c r="D39" s="50">
        <v>444</v>
      </c>
      <c r="E39" s="50">
        <v>85</v>
      </c>
      <c r="F39" s="50">
        <v>2</v>
      </c>
      <c r="G39" s="50">
        <v>0.2</v>
      </c>
      <c r="H39" s="50">
        <v>2</v>
      </c>
      <c r="I39" s="50">
        <v>0.2</v>
      </c>
      <c r="J39" s="50">
        <v>16</v>
      </c>
      <c r="K39" s="50">
        <v>1.7</v>
      </c>
      <c r="L39" s="50">
        <v>0</v>
      </c>
      <c r="M39" s="50">
        <v>0</v>
      </c>
      <c r="N39" s="50">
        <v>0</v>
      </c>
      <c r="O39" s="50">
        <v>0</v>
      </c>
      <c r="P39" s="50">
        <v>1</v>
      </c>
      <c r="Q39" s="50">
        <v>0.1</v>
      </c>
      <c r="R39" s="50">
        <v>0</v>
      </c>
      <c r="S39" s="50">
        <v>0</v>
      </c>
      <c r="T39" s="50">
        <v>0</v>
      </c>
      <c r="U39" s="50">
        <v>0</v>
      </c>
      <c r="V39" s="50">
        <v>30</v>
      </c>
      <c r="W39" s="50">
        <v>0</v>
      </c>
      <c r="X39" s="50">
        <v>28</v>
      </c>
      <c r="Y39" s="50">
        <v>3</v>
      </c>
      <c r="Z39" s="50">
        <v>0</v>
      </c>
      <c r="AA39" s="50">
        <v>0</v>
      </c>
      <c r="AB39" s="50">
        <v>0</v>
      </c>
      <c r="AC39" s="50">
        <v>0</v>
      </c>
      <c r="AD39" s="50">
        <v>448</v>
      </c>
      <c r="AE39" s="50">
        <v>49</v>
      </c>
      <c r="AF39" s="50">
        <v>387</v>
      </c>
      <c r="AG39" s="50">
        <v>42</v>
      </c>
      <c r="AH39" s="50">
        <v>916</v>
      </c>
      <c r="AI39" s="50">
        <v>100</v>
      </c>
      <c r="AJ39" s="50">
        <v>4</v>
      </c>
      <c r="AK39" s="50">
        <v>1</v>
      </c>
      <c r="AL39" s="50">
        <v>1</v>
      </c>
      <c r="AM39" s="50">
        <v>0</v>
      </c>
      <c r="AN39" s="50">
        <v>0</v>
      </c>
      <c r="AO39" s="50">
        <v>15</v>
      </c>
      <c r="AP39" s="50" t="s">
        <v>49</v>
      </c>
      <c r="AQ39" s="50">
        <v>2</v>
      </c>
      <c r="AR39" s="50">
        <v>52</v>
      </c>
      <c r="AS39" s="50">
        <v>1</v>
      </c>
      <c r="AT39" s="50" t="s">
        <v>49</v>
      </c>
      <c r="AU39" s="50" t="s">
        <v>49</v>
      </c>
      <c r="AV39" s="50" t="s">
        <v>49</v>
      </c>
    </row>
    <row r="40" spans="1:48" ht="45">
      <c r="A40" s="122" t="s">
        <v>51</v>
      </c>
      <c r="B40" s="52">
        <v>13</v>
      </c>
      <c r="C40" s="52">
        <v>0</v>
      </c>
      <c r="D40" s="52">
        <v>-8</v>
      </c>
      <c r="E40" s="52">
        <v>21</v>
      </c>
      <c r="F40" s="52">
        <v>-1</v>
      </c>
      <c r="G40" s="52">
        <v>-0.13</v>
      </c>
      <c r="H40" s="52">
        <v>0</v>
      </c>
      <c r="I40" s="52">
        <v>0</v>
      </c>
      <c r="J40" s="52">
        <v>-21</v>
      </c>
      <c r="K40" s="52">
        <v>-2.2999999999999998</v>
      </c>
      <c r="L40" s="52">
        <v>-2</v>
      </c>
      <c r="M40" s="52">
        <v>0</v>
      </c>
      <c r="N40" s="52">
        <v>0</v>
      </c>
      <c r="O40" s="52">
        <v>0</v>
      </c>
      <c r="P40" s="52">
        <v>0</v>
      </c>
      <c r="Q40" s="52">
        <v>0</v>
      </c>
      <c r="R40" s="52">
        <v>-3</v>
      </c>
      <c r="S40" s="52">
        <v>-0.33</v>
      </c>
      <c r="T40" s="52">
        <v>0</v>
      </c>
      <c r="U40" s="52">
        <v>0</v>
      </c>
      <c r="V40" s="52">
        <v>30</v>
      </c>
      <c r="W40" s="52">
        <v>0</v>
      </c>
      <c r="X40" s="52">
        <v>4</v>
      </c>
      <c r="Y40" s="52">
        <v>0.4</v>
      </c>
      <c r="Z40" s="52">
        <v>0</v>
      </c>
      <c r="AA40" s="52">
        <v>0</v>
      </c>
      <c r="AB40" s="52">
        <v>0</v>
      </c>
      <c r="AC40" s="52">
        <v>0</v>
      </c>
      <c r="AD40" s="52">
        <v>268</v>
      </c>
      <c r="AE40" s="52">
        <v>29.1</v>
      </c>
      <c r="AF40" s="52">
        <v>242</v>
      </c>
      <c r="AG40" s="52">
        <v>26</v>
      </c>
      <c r="AH40" s="52">
        <v>696</v>
      </c>
      <c r="AI40" s="52">
        <v>75.599999999999994</v>
      </c>
      <c r="AJ40" s="52">
        <v>-3</v>
      </c>
      <c r="AK40" s="52">
        <v>0</v>
      </c>
      <c r="AL40" s="52">
        <v>0</v>
      </c>
      <c r="AM40" s="52">
        <v>0</v>
      </c>
      <c r="AN40" s="52">
        <v>0</v>
      </c>
      <c r="AO40" s="52">
        <v>2</v>
      </c>
      <c r="AP40" s="53" t="s">
        <v>64</v>
      </c>
      <c r="AQ40" s="52">
        <v>2</v>
      </c>
      <c r="AR40" s="52">
        <v>52</v>
      </c>
      <c r="AS40" s="52">
        <v>1</v>
      </c>
      <c r="AT40" s="53" t="s">
        <v>64</v>
      </c>
      <c r="AU40" s="53" t="s">
        <v>64</v>
      </c>
      <c r="AV40" s="53" t="s">
        <v>64</v>
      </c>
    </row>
    <row r="41" spans="1:48" ht="270">
      <c r="A41" s="54" t="s">
        <v>65</v>
      </c>
      <c r="B41" s="463" t="s">
        <v>4174</v>
      </c>
      <c r="C41" s="464"/>
      <c r="D41" s="464"/>
      <c r="E41" s="462"/>
      <c r="F41" s="501" t="s">
        <v>4175</v>
      </c>
      <c r="G41" s="464"/>
      <c r="H41" s="464"/>
      <c r="I41" s="464"/>
      <c r="J41" s="464"/>
      <c r="K41" s="462"/>
      <c r="L41" s="463" t="s">
        <v>4176</v>
      </c>
      <c r="M41" s="462"/>
      <c r="N41" s="463" t="s">
        <v>4151</v>
      </c>
      <c r="O41" s="462"/>
      <c r="P41" s="463" t="s">
        <v>4177</v>
      </c>
      <c r="Q41" s="464"/>
      <c r="R41" s="464"/>
      <c r="S41" s="464"/>
      <c r="T41" s="464"/>
      <c r="U41" s="462"/>
      <c r="V41" s="463" t="s">
        <v>4178</v>
      </c>
      <c r="W41" s="464"/>
      <c r="X41" s="464"/>
      <c r="Y41" s="464"/>
      <c r="Z41" s="464"/>
      <c r="AA41" s="464"/>
      <c r="AB41" s="464"/>
      <c r="AC41" s="462"/>
      <c r="AD41" s="463" t="s">
        <v>72</v>
      </c>
      <c r="AE41" s="462"/>
      <c r="AF41" s="463" t="s">
        <v>73</v>
      </c>
      <c r="AG41" s="462"/>
      <c r="AH41" s="463" t="s">
        <v>1352</v>
      </c>
      <c r="AI41" s="462"/>
      <c r="AJ41" s="50" t="s">
        <v>3966</v>
      </c>
      <c r="AK41" s="463" t="s">
        <v>237</v>
      </c>
      <c r="AL41" s="462"/>
      <c r="AM41" s="463" t="s">
        <v>77</v>
      </c>
      <c r="AN41" s="462"/>
      <c r="AO41" s="50" t="s">
        <v>78</v>
      </c>
      <c r="AP41" s="50" t="s">
        <v>4155</v>
      </c>
      <c r="AQ41" s="502" t="s">
        <v>4146</v>
      </c>
      <c r="AR41" s="462"/>
      <c r="AS41" s="50" t="s">
        <v>81</v>
      </c>
      <c r="AT41" s="50" t="s">
        <v>82</v>
      </c>
      <c r="AU41" s="50" t="s">
        <v>228</v>
      </c>
      <c r="AV41" s="50" t="s">
        <v>203</v>
      </c>
    </row>
    <row r="42" spans="1:48" ht="30" customHeight="1">
      <c r="A42" s="441" t="s">
        <v>4179</v>
      </c>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2"/>
    </row>
    <row r="43" spans="1:48" ht="54">
      <c r="A43" s="54" t="s">
        <v>46</v>
      </c>
      <c r="B43" s="50">
        <v>1374</v>
      </c>
      <c r="C43" s="50">
        <v>609</v>
      </c>
      <c r="D43" s="50">
        <v>639</v>
      </c>
      <c r="E43" s="50">
        <v>126</v>
      </c>
      <c r="F43" s="50">
        <v>8</v>
      </c>
      <c r="G43" s="50">
        <v>2</v>
      </c>
      <c r="H43" s="50">
        <v>2</v>
      </c>
      <c r="I43" s="50">
        <v>0.1</v>
      </c>
      <c r="J43" s="50">
        <v>229</v>
      </c>
      <c r="K43" s="50">
        <v>16</v>
      </c>
      <c r="L43" s="50">
        <v>2</v>
      </c>
      <c r="M43" s="50">
        <v>0.14000000000000001</v>
      </c>
      <c r="N43" s="50">
        <v>0</v>
      </c>
      <c r="O43" s="50">
        <v>0</v>
      </c>
      <c r="P43" s="50">
        <v>1</v>
      </c>
      <c r="Q43" s="50">
        <v>7.0000000000000007E-2</v>
      </c>
      <c r="R43" s="50">
        <v>0</v>
      </c>
      <c r="S43" s="50">
        <v>0</v>
      </c>
      <c r="T43" s="50">
        <v>1</v>
      </c>
      <c r="U43" s="50">
        <v>0.1</v>
      </c>
      <c r="V43" s="50">
        <v>739</v>
      </c>
      <c r="W43" s="50">
        <v>55</v>
      </c>
      <c r="X43" s="50">
        <v>167</v>
      </c>
      <c r="Y43" s="50">
        <v>12</v>
      </c>
      <c r="Z43" s="50">
        <v>0</v>
      </c>
      <c r="AA43" s="50">
        <v>0</v>
      </c>
      <c r="AB43" s="50">
        <v>111</v>
      </c>
      <c r="AC43" s="50">
        <v>8</v>
      </c>
      <c r="AD43" s="50">
        <v>1114</v>
      </c>
      <c r="AE43" s="50">
        <v>80</v>
      </c>
      <c r="AF43" s="50">
        <v>1374</v>
      </c>
      <c r="AG43" s="50">
        <v>100</v>
      </c>
      <c r="AH43" s="50">
        <v>1300</v>
      </c>
      <c r="AI43" s="50">
        <v>96</v>
      </c>
      <c r="AJ43" s="50">
        <v>7</v>
      </c>
      <c r="AK43" s="50">
        <v>0.25</v>
      </c>
      <c r="AL43" s="50">
        <v>1</v>
      </c>
      <c r="AM43" s="50">
        <v>0.5</v>
      </c>
      <c r="AN43" s="50">
        <v>1</v>
      </c>
      <c r="AO43" s="50">
        <v>15</v>
      </c>
      <c r="AP43" s="504"/>
      <c r="AQ43" s="475"/>
      <c r="AR43" s="475"/>
      <c r="AS43" s="475"/>
      <c r="AT43" s="475"/>
      <c r="AU43" s="475"/>
      <c r="AV43" s="470"/>
    </row>
    <row r="44" spans="1:48" ht="72">
      <c r="A44" s="54" t="s">
        <v>48</v>
      </c>
      <c r="B44" s="50">
        <v>1408</v>
      </c>
      <c r="C44" s="50">
        <v>602</v>
      </c>
      <c r="D44" s="50">
        <v>688</v>
      </c>
      <c r="E44" s="50">
        <v>118</v>
      </c>
      <c r="F44" s="50">
        <v>7</v>
      </c>
      <c r="G44" s="50">
        <v>0.5</v>
      </c>
      <c r="H44" s="50">
        <v>2</v>
      </c>
      <c r="I44" s="50">
        <v>0.1</v>
      </c>
      <c r="J44" s="50">
        <v>208</v>
      </c>
      <c r="K44" s="50">
        <v>14</v>
      </c>
      <c r="L44" s="50">
        <v>2</v>
      </c>
      <c r="M44" s="50">
        <v>0.1</v>
      </c>
      <c r="N44" s="50">
        <v>0</v>
      </c>
      <c r="O44" s="50">
        <v>0</v>
      </c>
      <c r="P44" s="50">
        <v>1</v>
      </c>
      <c r="Q44" s="50">
        <v>0.1</v>
      </c>
      <c r="R44" s="50">
        <v>1</v>
      </c>
      <c r="S44" s="50">
        <v>0.1</v>
      </c>
      <c r="T44" s="50">
        <v>0</v>
      </c>
      <c r="U44" s="50">
        <v>0</v>
      </c>
      <c r="V44" s="50">
        <v>750</v>
      </c>
      <c r="W44" s="50">
        <v>53</v>
      </c>
      <c r="X44" s="50">
        <v>115</v>
      </c>
      <c r="Y44" s="50">
        <v>8</v>
      </c>
      <c r="Z44" s="50">
        <v>15</v>
      </c>
      <c r="AA44" s="50">
        <v>1</v>
      </c>
      <c r="AB44" s="50">
        <v>112</v>
      </c>
      <c r="AC44" s="50">
        <v>8</v>
      </c>
      <c r="AD44" s="50">
        <v>1056</v>
      </c>
      <c r="AE44" s="50">
        <v>75</v>
      </c>
      <c r="AF44" s="50">
        <v>534</v>
      </c>
      <c r="AG44" s="50">
        <v>37</v>
      </c>
      <c r="AH44" s="50">
        <v>1200</v>
      </c>
      <c r="AI44" s="50">
        <v>85</v>
      </c>
      <c r="AJ44" s="50">
        <v>2</v>
      </c>
      <c r="AK44" s="50">
        <v>2</v>
      </c>
      <c r="AL44" s="50">
        <v>2</v>
      </c>
      <c r="AM44" s="50">
        <v>1</v>
      </c>
      <c r="AN44" s="50">
        <v>1</v>
      </c>
      <c r="AO44" s="50">
        <v>14</v>
      </c>
      <c r="AP44" s="50" t="s">
        <v>49</v>
      </c>
      <c r="AQ44" s="50">
        <v>3</v>
      </c>
      <c r="AR44" s="50">
        <v>15</v>
      </c>
      <c r="AS44" s="50">
        <v>1</v>
      </c>
      <c r="AT44" s="50" t="s">
        <v>49</v>
      </c>
      <c r="AU44" s="50" t="s">
        <v>49</v>
      </c>
      <c r="AV44" s="50" t="s">
        <v>49</v>
      </c>
    </row>
    <row r="45" spans="1:48" ht="45">
      <c r="A45" s="122" t="s">
        <v>51</v>
      </c>
      <c r="B45" s="52">
        <v>34</v>
      </c>
      <c r="C45" s="52">
        <v>-7</v>
      </c>
      <c r="D45" s="52">
        <v>49</v>
      </c>
      <c r="E45" s="52">
        <v>-8</v>
      </c>
      <c r="F45" s="52">
        <v>-1</v>
      </c>
      <c r="G45" s="52">
        <v>-1.5</v>
      </c>
      <c r="H45" s="52">
        <v>0</v>
      </c>
      <c r="I45" s="52">
        <v>0</v>
      </c>
      <c r="J45" s="52">
        <v>-21</v>
      </c>
      <c r="K45" s="52">
        <v>-2</v>
      </c>
      <c r="L45" s="52">
        <v>0</v>
      </c>
      <c r="M45" s="52">
        <v>0</v>
      </c>
      <c r="N45" s="52">
        <v>0</v>
      </c>
      <c r="O45" s="52">
        <v>0</v>
      </c>
      <c r="P45" s="52">
        <v>0</v>
      </c>
      <c r="Q45" s="52">
        <v>0</v>
      </c>
      <c r="R45" s="52">
        <v>1</v>
      </c>
      <c r="S45" s="52">
        <v>0.1</v>
      </c>
      <c r="T45" s="52">
        <v>-1</v>
      </c>
      <c r="U45" s="52">
        <v>0</v>
      </c>
      <c r="V45" s="52">
        <v>11</v>
      </c>
      <c r="W45" s="52">
        <v>-2</v>
      </c>
      <c r="X45" s="52">
        <v>-52</v>
      </c>
      <c r="Y45" s="52">
        <v>-4</v>
      </c>
      <c r="Z45" s="52">
        <v>15</v>
      </c>
      <c r="AA45" s="52">
        <v>1</v>
      </c>
      <c r="AB45" s="52">
        <v>1</v>
      </c>
      <c r="AC45" s="52">
        <v>0</v>
      </c>
      <c r="AD45" s="52">
        <v>-58</v>
      </c>
      <c r="AE45" s="52">
        <v>-5</v>
      </c>
      <c r="AF45" s="52">
        <v>-840</v>
      </c>
      <c r="AG45" s="52">
        <v>-63</v>
      </c>
      <c r="AH45" s="52">
        <v>-100</v>
      </c>
      <c r="AI45" s="52">
        <v>-11</v>
      </c>
      <c r="AJ45" s="52">
        <v>-5</v>
      </c>
      <c r="AK45" s="52">
        <v>1.75</v>
      </c>
      <c r="AL45" s="52">
        <v>1</v>
      </c>
      <c r="AM45" s="52">
        <v>0.5</v>
      </c>
      <c r="AN45" s="52">
        <v>0</v>
      </c>
      <c r="AO45" s="52">
        <v>1</v>
      </c>
      <c r="AP45" s="53" t="s">
        <v>64</v>
      </c>
      <c r="AQ45" s="52">
        <v>3</v>
      </c>
      <c r="AR45" s="52">
        <v>15</v>
      </c>
      <c r="AS45" s="52">
        <v>1</v>
      </c>
      <c r="AT45" s="53" t="s">
        <v>64</v>
      </c>
      <c r="AU45" s="53" t="s">
        <v>64</v>
      </c>
      <c r="AV45" s="53" t="s">
        <v>64</v>
      </c>
    </row>
    <row r="46" spans="1:48" ht="270">
      <c r="A46" s="54" t="s">
        <v>65</v>
      </c>
      <c r="B46" s="463" t="s">
        <v>4180</v>
      </c>
      <c r="C46" s="464"/>
      <c r="D46" s="464"/>
      <c r="E46" s="462"/>
      <c r="F46" s="501" t="s">
        <v>4181</v>
      </c>
      <c r="G46" s="464"/>
      <c r="H46" s="464"/>
      <c r="I46" s="464"/>
      <c r="J46" s="464"/>
      <c r="K46" s="462"/>
      <c r="L46" s="463" t="s">
        <v>4182</v>
      </c>
      <c r="M46" s="462"/>
      <c r="N46" s="463" t="s">
        <v>4151</v>
      </c>
      <c r="O46" s="462"/>
      <c r="P46" s="463" t="s">
        <v>4183</v>
      </c>
      <c r="Q46" s="464"/>
      <c r="R46" s="464"/>
      <c r="S46" s="464"/>
      <c r="T46" s="464"/>
      <c r="U46" s="462"/>
      <c r="V46" s="463" t="s">
        <v>4184</v>
      </c>
      <c r="W46" s="464"/>
      <c r="X46" s="464"/>
      <c r="Y46" s="464"/>
      <c r="Z46" s="464"/>
      <c r="AA46" s="464"/>
      <c r="AB46" s="464"/>
      <c r="AC46" s="462"/>
      <c r="AD46" s="463" t="s">
        <v>145</v>
      </c>
      <c r="AE46" s="462"/>
      <c r="AF46" s="463" t="s">
        <v>159</v>
      </c>
      <c r="AG46" s="462"/>
      <c r="AH46" s="463" t="s">
        <v>4067</v>
      </c>
      <c r="AI46" s="462"/>
      <c r="AJ46" s="50" t="s">
        <v>3966</v>
      </c>
      <c r="AK46" s="463" t="s">
        <v>76</v>
      </c>
      <c r="AL46" s="462"/>
      <c r="AM46" s="463" t="s">
        <v>175</v>
      </c>
      <c r="AN46" s="462"/>
      <c r="AO46" s="50" t="s">
        <v>78</v>
      </c>
      <c r="AP46" s="50" t="s">
        <v>4155</v>
      </c>
      <c r="AQ46" s="502" t="s">
        <v>4146</v>
      </c>
      <c r="AR46" s="462"/>
      <c r="AS46" s="50" t="s">
        <v>81</v>
      </c>
      <c r="AT46" s="50" t="s">
        <v>82</v>
      </c>
      <c r="AU46" s="50" t="s">
        <v>228</v>
      </c>
      <c r="AV46" s="50" t="s">
        <v>203</v>
      </c>
    </row>
    <row r="47" spans="1:48" ht="36.75" customHeight="1">
      <c r="A47" s="441" t="s">
        <v>4185</v>
      </c>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2"/>
    </row>
    <row r="48" spans="1:48" ht="54">
      <c r="A48" s="54" t="s">
        <v>46</v>
      </c>
      <c r="B48" s="50">
        <v>1268</v>
      </c>
      <c r="C48" s="50">
        <v>548</v>
      </c>
      <c r="D48" s="50">
        <v>592</v>
      </c>
      <c r="E48" s="50">
        <v>128</v>
      </c>
      <c r="F48" s="50">
        <v>2</v>
      </c>
      <c r="G48" s="50">
        <v>0.15</v>
      </c>
      <c r="H48" s="50">
        <v>0</v>
      </c>
      <c r="I48" s="50">
        <v>0</v>
      </c>
      <c r="J48" s="50">
        <v>195</v>
      </c>
      <c r="K48" s="50">
        <v>15.4</v>
      </c>
      <c r="L48" s="50">
        <v>1</v>
      </c>
      <c r="M48" s="50">
        <v>7.0000000000000007E-2</v>
      </c>
      <c r="N48" s="50">
        <v>1</v>
      </c>
      <c r="O48" s="50">
        <v>7.0000000000000007E-2</v>
      </c>
      <c r="P48" s="50">
        <v>0</v>
      </c>
      <c r="Q48" s="50">
        <v>0</v>
      </c>
      <c r="R48" s="50">
        <v>2</v>
      </c>
      <c r="S48" s="50">
        <v>0.15</v>
      </c>
      <c r="T48" s="50">
        <v>0</v>
      </c>
      <c r="U48" s="50">
        <v>0</v>
      </c>
      <c r="V48" s="50">
        <v>128</v>
      </c>
      <c r="W48" s="50">
        <v>10.1</v>
      </c>
      <c r="X48" s="50">
        <v>57</v>
      </c>
      <c r="Y48" s="50">
        <v>4.5</v>
      </c>
      <c r="Z48" s="50">
        <v>62</v>
      </c>
      <c r="AA48" s="50">
        <v>4.9000000000000004</v>
      </c>
      <c r="AB48" s="50">
        <v>718</v>
      </c>
      <c r="AC48" s="50">
        <v>56.6</v>
      </c>
      <c r="AD48" s="50">
        <v>490</v>
      </c>
      <c r="AE48" s="50">
        <v>38.700000000000003</v>
      </c>
      <c r="AF48" s="50">
        <v>1062</v>
      </c>
      <c r="AG48" s="50">
        <v>83.8</v>
      </c>
      <c r="AH48" s="50">
        <v>948</v>
      </c>
      <c r="AI48" s="50">
        <v>74.7</v>
      </c>
      <c r="AJ48" s="50">
        <v>5</v>
      </c>
      <c r="AK48" s="50">
        <v>1</v>
      </c>
      <c r="AL48" s="50">
        <v>1</v>
      </c>
      <c r="AM48" s="50">
        <v>1</v>
      </c>
      <c r="AN48" s="50">
        <v>1</v>
      </c>
      <c r="AO48" s="50">
        <v>15</v>
      </c>
      <c r="AP48" s="504"/>
      <c r="AQ48" s="475"/>
      <c r="AR48" s="475"/>
      <c r="AS48" s="475"/>
      <c r="AT48" s="475"/>
      <c r="AU48" s="475"/>
      <c r="AV48" s="470"/>
    </row>
    <row r="49" spans="1:48" ht="72">
      <c r="A49" s="54" t="s">
        <v>48</v>
      </c>
      <c r="B49" s="50">
        <v>1314</v>
      </c>
      <c r="C49" s="50">
        <v>556</v>
      </c>
      <c r="D49" s="50">
        <v>630</v>
      </c>
      <c r="E49" s="50">
        <v>128</v>
      </c>
      <c r="F49" s="50">
        <v>3</v>
      </c>
      <c r="G49" s="50">
        <v>0.23</v>
      </c>
      <c r="H49" s="50">
        <v>0</v>
      </c>
      <c r="I49" s="50">
        <v>0</v>
      </c>
      <c r="J49" s="50">
        <v>211</v>
      </c>
      <c r="K49" s="50">
        <v>16.100000000000001</v>
      </c>
      <c r="L49" s="50">
        <v>0</v>
      </c>
      <c r="M49" s="50">
        <v>0</v>
      </c>
      <c r="N49" s="50">
        <v>1</v>
      </c>
      <c r="O49" s="50">
        <v>0.1</v>
      </c>
      <c r="P49" s="50">
        <v>0</v>
      </c>
      <c r="Q49" s="50">
        <v>0</v>
      </c>
      <c r="R49" s="50">
        <v>0</v>
      </c>
      <c r="S49" s="50">
        <v>0</v>
      </c>
      <c r="T49" s="50">
        <v>0</v>
      </c>
      <c r="U49" s="50">
        <v>0</v>
      </c>
      <c r="V49" s="50">
        <v>42</v>
      </c>
      <c r="W49" s="50">
        <v>3.1</v>
      </c>
      <c r="X49" s="50">
        <v>57</v>
      </c>
      <c r="Y49" s="50">
        <v>4.3</v>
      </c>
      <c r="Z49" s="50">
        <v>6</v>
      </c>
      <c r="AA49" s="50">
        <v>0.4</v>
      </c>
      <c r="AB49" s="50">
        <v>758</v>
      </c>
      <c r="AC49" s="50">
        <v>57.6</v>
      </c>
      <c r="AD49" s="50">
        <v>539</v>
      </c>
      <c r="AE49" s="50">
        <v>41</v>
      </c>
      <c r="AF49" s="50">
        <v>843</v>
      </c>
      <c r="AG49" s="50">
        <v>64.099999999999994</v>
      </c>
      <c r="AH49" s="50">
        <v>1314</v>
      </c>
      <c r="AI49" s="50">
        <v>100</v>
      </c>
      <c r="AJ49" s="50">
        <v>3</v>
      </c>
      <c r="AK49" s="50">
        <v>5</v>
      </c>
      <c r="AL49" s="50">
        <v>5</v>
      </c>
      <c r="AM49" s="50">
        <v>1</v>
      </c>
      <c r="AN49" s="50">
        <v>2</v>
      </c>
      <c r="AO49" s="50">
        <v>12</v>
      </c>
      <c r="AP49" s="50" t="s">
        <v>49</v>
      </c>
      <c r="AQ49" s="50">
        <v>1</v>
      </c>
      <c r="AR49" s="50">
        <v>35</v>
      </c>
      <c r="AS49" s="50">
        <v>1</v>
      </c>
      <c r="AT49" s="50" t="s">
        <v>49</v>
      </c>
      <c r="AU49" s="50" t="s">
        <v>50</v>
      </c>
      <c r="AV49" s="50" t="s">
        <v>49</v>
      </c>
    </row>
    <row r="50" spans="1:48" ht="45">
      <c r="A50" s="122" t="s">
        <v>51</v>
      </c>
      <c r="B50" s="52">
        <v>46</v>
      </c>
      <c r="C50" s="52">
        <v>8</v>
      </c>
      <c r="D50" s="52">
        <v>38</v>
      </c>
      <c r="E50" s="52">
        <v>0</v>
      </c>
      <c r="F50" s="52">
        <v>1</v>
      </c>
      <c r="G50" s="52">
        <v>0.08</v>
      </c>
      <c r="H50" s="52">
        <v>0</v>
      </c>
      <c r="I50" s="52">
        <v>0</v>
      </c>
      <c r="J50" s="52">
        <v>16</v>
      </c>
      <c r="K50" s="52">
        <v>0.7</v>
      </c>
      <c r="L50" s="52">
        <v>-1</v>
      </c>
      <c r="M50" s="52">
        <v>0</v>
      </c>
      <c r="N50" s="52">
        <v>0</v>
      </c>
      <c r="O50" s="52">
        <v>0</v>
      </c>
      <c r="P50" s="52">
        <v>0</v>
      </c>
      <c r="Q50" s="52">
        <v>0</v>
      </c>
      <c r="R50" s="52">
        <v>-2</v>
      </c>
      <c r="S50" s="52">
        <v>-0.15</v>
      </c>
      <c r="T50" s="52">
        <v>0</v>
      </c>
      <c r="U50" s="52">
        <v>0</v>
      </c>
      <c r="V50" s="52">
        <v>-86</v>
      </c>
      <c r="W50" s="52">
        <v>-7</v>
      </c>
      <c r="X50" s="52">
        <v>0</v>
      </c>
      <c r="Y50" s="52">
        <v>-0.2</v>
      </c>
      <c r="Z50" s="52">
        <v>-56</v>
      </c>
      <c r="AA50" s="52">
        <v>-4.5</v>
      </c>
      <c r="AB50" s="52">
        <v>40</v>
      </c>
      <c r="AC50" s="52">
        <v>1</v>
      </c>
      <c r="AD50" s="52">
        <v>49</v>
      </c>
      <c r="AE50" s="52">
        <v>2.2999999999999998</v>
      </c>
      <c r="AF50" s="52">
        <v>-219</v>
      </c>
      <c r="AG50" s="52">
        <v>-19.7</v>
      </c>
      <c r="AH50" s="52">
        <v>366</v>
      </c>
      <c r="AI50" s="52">
        <v>25.3</v>
      </c>
      <c r="AJ50" s="52">
        <v>-2</v>
      </c>
      <c r="AK50" s="52">
        <v>4</v>
      </c>
      <c r="AL50" s="52">
        <v>4</v>
      </c>
      <c r="AM50" s="52">
        <v>0</v>
      </c>
      <c r="AN50" s="52">
        <v>1</v>
      </c>
      <c r="AO50" s="52">
        <v>3</v>
      </c>
      <c r="AP50" s="53" t="s">
        <v>64</v>
      </c>
      <c r="AQ50" s="52">
        <v>1</v>
      </c>
      <c r="AR50" s="52">
        <v>35</v>
      </c>
      <c r="AS50" s="52">
        <v>1</v>
      </c>
      <c r="AT50" s="53" t="s">
        <v>64</v>
      </c>
      <c r="AU50" s="52" t="s">
        <v>47</v>
      </c>
      <c r="AV50" s="53" t="s">
        <v>64</v>
      </c>
    </row>
    <row r="51" spans="1:48" ht="270">
      <c r="A51" s="54" t="s">
        <v>65</v>
      </c>
      <c r="B51" s="463" t="s">
        <v>4186</v>
      </c>
      <c r="C51" s="464"/>
      <c r="D51" s="464"/>
      <c r="E51" s="462"/>
      <c r="F51" s="501" t="s">
        <v>4187</v>
      </c>
      <c r="G51" s="464"/>
      <c r="H51" s="464"/>
      <c r="I51" s="464"/>
      <c r="J51" s="464"/>
      <c r="K51" s="462"/>
      <c r="L51" s="463" t="s">
        <v>4169</v>
      </c>
      <c r="M51" s="462"/>
      <c r="N51" s="463" t="s">
        <v>4188</v>
      </c>
      <c r="O51" s="462"/>
      <c r="P51" s="463" t="s">
        <v>4189</v>
      </c>
      <c r="Q51" s="464"/>
      <c r="R51" s="464"/>
      <c r="S51" s="464"/>
      <c r="T51" s="464"/>
      <c r="U51" s="462"/>
      <c r="V51" s="463" t="s">
        <v>4190</v>
      </c>
      <c r="W51" s="464"/>
      <c r="X51" s="464"/>
      <c r="Y51" s="464"/>
      <c r="Z51" s="464"/>
      <c r="AA51" s="464"/>
      <c r="AB51" s="464"/>
      <c r="AC51" s="462"/>
      <c r="AD51" s="463" t="s">
        <v>72</v>
      </c>
      <c r="AE51" s="462"/>
      <c r="AF51" s="463" t="s">
        <v>159</v>
      </c>
      <c r="AG51" s="462"/>
      <c r="AH51" s="463" t="s">
        <v>1352</v>
      </c>
      <c r="AI51" s="462"/>
      <c r="AJ51" s="50" t="s">
        <v>3966</v>
      </c>
      <c r="AK51" s="463" t="s">
        <v>4191</v>
      </c>
      <c r="AL51" s="462"/>
      <c r="AM51" s="463" t="s">
        <v>1380</v>
      </c>
      <c r="AN51" s="462"/>
      <c r="AO51" s="50" t="s">
        <v>78</v>
      </c>
      <c r="AP51" s="50" t="s">
        <v>4155</v>
      </c>
      <c r="AQ51" s="502" t="s">
        <v>4146</v>
      </c>
      <c r="AR51" s="462"/>
      <c r="AS51" s="50" t="s">
        <v>81</v>
      </c>
      <c r="AT51" s="50" t="s">
        <v>82</v>
      </c>
      <c r="AU51" s="50" t="s">
        <v>106</v>
      </c>
      <c r="AV51" s="50" t="s">
        <v>203</v>
      </c>
    </row>
    <row r="52" spans="1:48" ht="45" customHeight="1">
      <c r="A52" s="441" t="s">
        <v>4192</v>
      </c>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2"/>
    </row>
    <row r="53" spans="1:48" ht="54">
      <c r="A53" s="54" t="s">
        <v>46</v>
      </c>
      <c r="B53" s="50">
        <v>1521</v>
      </c>
      <c r="C53" s="50">
        <v>715</v>
      </c>
      <c r="D53" s="50">
        <v>701</v>
      </c>
      <c r="E53" s="50">
        <v>105</v>
      </c>
      <c r="F53" s="50">
        <v>4</v>
      </c>
      <c r="G53" s="50">
        <v>0.3</v>
      </c>
      <c r="H53" s="50">
        <v>3</v>
      </c>
      <c r="I53" s="50">
        <v>0.2</v>
      </c>
      <c r="J53" s="50">
        <v>201</v>
      </c>
      <c r="K53" s="50">
        <v>13.2</v>
      </c>
      <c r="L53" s="50">
        <v>4</v>
      </c>
      <c r="M53" s="50">
        <v>0.3</v>
      </c>
      <c r="N53" s="116">
        <v>0</v>
      </c>
      <c r="O53" s="50">
        <v>0</v>
      </c>
      <c r="P53" s="50">
        <v>0</v>
      </c>
      <c r="Q53" s="50">
        <v>0</v>
      </c>
      <c r="R53" s="50">
        <v>1</v>
      </c>
      <c r="S53" s="50">
        <v>0.06</v>
      </c>
      <c r="T53" s="50">
        <v>0</v>
      </c>
      <c r="U53" s="50">
        <v>0</v>
      </c>
      <c r="V53" s="50">
        <v>0</v>
      </c>
      <c r="W53" s="50">
        <v>0</v>
      </c>
      <c r="X53" s="50">
        <v>50</v>
      </c>
      <c r="Y53" s="50">
        <v>3.3</v>
      </c>
      <c r="Z53" s="50">
        <v>10</v>
      </c>
      <c r="AA53" s="50">
        <v>0.7</v>
      </c>
      <c r="AB53" s="50">
        <v>644</v>
      </c>
      <c r="AC53" s="50">
        <v>42.3</v>
      </c>
      <c r="AD53" s="50">
        <v>0</v>
      </c>
      <c r="AE53" s="50">
        <v>0</v>
      </c>
      <c r="AF53" s="50">
        <v>1217</v>
      </c>
      <c r="AG53" s="50">
        <v>80</v>
      </c>
      <c r="AH53" s="50">
        <v>1185</v>
      </c>
      <c r="AI53" s="50">
        <v>78</v>
      </c>
      <c r="AJ53" s="50">
        <v>7</v>
      </c>
      <c r="AK53" s="50">
        <v>6.5</v>
      </c>
      <c r="AL53" s="50">
        <v>13</v>
      </c>
      <c r="AM53" s="50">
        <v>1.5</v>
      </c>
      <c r="AN53" s="50">
        <v>2</v>
      </c>
      <c r="AO53" s="50">
        <v>3</v>
      </c>
      <c r="AP53" s="504"/>
      <c r="AQ53" s="475"/>
      <c r="AR53" s="475"/>
      <c r="AS53" s="475"/>
      <c r="AT53" s="475"/>
      <c r="AU53" s="475"/>
      <c r="AV53" s="470"/>
    </row>
    <row r="54" spans="1:48" ht="72">
      <c r="A54" s="54" t="s">
        <v>48</v>
      </c>
      <c r="B54" s="50">
        <v>1640</v>
      </c>
      <c r="C54" s="50">
        <v>725</v>
      </c>
      <c r="D54" s="50">
        <v>823</v>
      </c>
      <c r="E54" s="50">
        <v>92</v>
      </c>
      <c r="F54" s="50">
        <v>1</v>
      </c>
      <c r="G54" s="50">
        <v>0.06</v>
      </c>
      <c r="H54" s="50">
        <v>0</v>
      </c>
      <c r="I54" s="50">
        <v>0</v>
      </c>
      <c r="J54" s="50">
        <v>47</v>
      </c>
      <c r="K54" s="50">
        <v>3</v>
      </c>
      <c r="L54" s="50">
        <v>0</v>
      </c>
      <c r="M54" s="50">
        <v>0</v>
      </c>
      <c r="N54" s="50">
        <v>0</v>
      </c>
      <c r="O54" s="50">
        <v>0</v>
      </c>
      <c r="P54" s="50">
        <v>1</v>
      </c>
      <c r="Q54" s="50">
        <v>0.1</v>
      </c>
      <c r="R54" s="50">
        <v>0</v>
      </c>
      <c r="S54" s="50">
        <v>0</v>
      </c>
      <c r="T54" s="50">
        <v>0</v>
      </c>
      <c r="U54" s="50">
        <v>0</v>
      </c>
      <c r="V54" s="50">
        <v>0</v>
      </c>
      <c r="W54" s="50">
        <v>0</v>
      </c>
      <c r="X54" s="50">
        <v>36</v>
      </c>
      <c r="Y54" s="50">
        <v>2.2999999999999998</v>
      </c>
      <c r="Z54" s="50">
        <v>13</v>
      </c>
      <c r="AA54" s="50">
        <v>0.8</v>
      </c>
      <c r="AB54" s="50">
        <v>690</v>
      </c>
      <c r="AC54" s="50">
        <v>44.5</v>
      </c>
      <c r="AD54" s="50">
        <v>1356</v>
      </c>
      <c r="AE54" s="50">
        <v>87.5</v>
      </c>
      <c r="AF54" s="50">
        <v>1548</v>
      </c>
      <c r="AG54" s="50">
        <v>100</v>
      </c>
      <c r="AH54" s="50">
        <v>1548</v>
      </c>
      <c r="AI54" s="50">
        <v>100</v>
      </c>
      <c r="AJ54" s="50">
        <v>3</v>
      </c>
      <c r="AK54" s="50">
        <v>4</v>
      </c>
      <c r="AL54" s="50">
        <v>6</v>
      </c>
      <c r="AM54" s="50">
        <v>1.5</v>
      </c>
      <c r="AN54" s="50">
        <v>2</v>
      </c>
      <c r="AO54" s="50">
        <v>13</v>
      </c>
      <c r="AP54" s="50" t="s">
        <v>49</v>
      </c>
      <c r="AQ54" s="50">
        <v>1</v>
      </c>
      <c r="AR54" s="50">
        <v>31</v>
      </c>
      <c r="AS54" s="50">
        <v>1</v>
      </c>
      <c r="AT54" s="50" t="s">
        <v>50</v>
      </c>
      <c r="AU54" s="50" t="s">
        <v>49</v>
      </c>
      <c r="AV54" s="50" t="s">
        <v>49</v>
      </c>
    </row>
    <row r="55" spans="1:48" ht="45">
      <c r="A55" s="122" t="s">
        <v>51</v>
      </c>
      <c r="B55" s="52">
        <v>119</v>
      </c>
      <c r="C55" s="52">
        <v>10</v>
      </c>
      <c r="D55" s="52">
        <v>122</v>
      </c>
      <c r="E55" s="52">
        <v>-13</v>
      </c>
      <c r="F55" s="52">
        <v>-3</v>
      </c>
      <c r="G55" s="52">
        <v>-0.24</v>
      </c>
      <c r="H55" s="52">
        <v>-3</v>
      </c>
      <c r="I55" s="52">
        <v>0</v>
      </c>
      <c r="J55" s="52">
        <v>-154</v>
      </c>
      <c r="K55" s="52">
        <v>-10</v>
      </c>
      <c r="L55" s="52">
        <v>-4</v>
      </c>
      <c r="M55" s="52">
        <v>0</v>
      </c>
      <c r="N55" s="52">
        <v>0</v>
      </c>
      <c r="O55" s="52">
        <v>0</v>
      </c>
      <c r="P55" s="52">
        <v>1</v>
      </c>
      <c r="Q55" s="52">
        <v>0.1</v>
      </c>
      <c r="R55" s="52">
        <v>-1</v>
      </c>
      <c r="S55" s="52">
        <v>-0.06</v>
      </c>
      <c r="T55" s="52">
        <v>0</v>
      </c>
      <c r="U55" s="52">
        <v>0</v>
      </c>
      <c r="V55" s="52">
        <v>0</v>
      </c>
      <c r="W55" s="52">
        <v>0</v>
      </c>
      <c r="X55" s="52">
        <v>-14</v>
      </c>
      <c r="Y55" s="52">
        <v>-1</v>
      </c>
      <c r="Z55" s="52">
        <v>3</v>
      </c>
      <c r="AA55" s="52">
        <v>0.1</v>
      </c>
      <c r="AB55" s="52">
        <v>46</v>
      </c>
      <c r="AC55" s="52">
        <v>2.2000000000000002</v>
      </c>
      <c r="AD55" s="52">
        <v>1356</v>
      </c>
      <c r="AE55" s="52">
        <v>87.5</v>
      </c>
      <c r="AF55" s="52">
        <v>331</v>
      </c>
      <c r="AG55" s="52">
        <v>20</v>
      </c>
      <c r="AH55" s="52">
        <v>363</v>
      </c>
      <c r="AI55" s="52">
        <v>22</v>
      </c>
      <c r="AJ55" s="52">
        <v>-4</v>
      </c>
      <c r="AK55" s="52">
        <v>-2.5</v>
      </c>
      <c r="AL55" s="52">
        <v>-7</v>
      </c>
      <c r="AM55" s="52">
        <v>0</v>
      </c>
      <c r="AN55" s="52">
        <v>0</v>
      </c>
      <c r="AO55" s="52">
        <v>-10</v>
      </c>
      <c r="AP55" s="53" t="s">
        <v>64</v>
      </c>
      <c r="AQ55" s="52">
        <v>1</v>
      </c>
      <c r="AR55" s="52">
        <v>31</v>
      </c>
      <c r="AS55" s="52">
        <v>1</v>
      </c>
      <c r="AT55" s="52" t="s">
        <v>47</v>
      </c>
      <c r="AU55" s="53" t="s">
        <v>64</v>
      </c>
      <c r="AV55" s="53" t="s">
        <v>64</v>
      </c>
    </row>
    <row r="56" spans="1:48" ht="270">
      <c r="A56" s="54" t="s">
        <v>65</v>
      </c>
      <c r="B56" s="463" t="s">
        <v>4193</v>
      </c>
      <c r="C56" s="464"/>
      <c r="D56" s="464"/>
      <c r="E56" s="462"/>
      <c r="F56" s="501" t="s">
        <v>4194</v>
      </c>
      <c r="G56" s="464"/>
      <c r="H56" s="464"/>
      <c r="I56" s="464"/>
      <c r="J56" s="464"/>
      <c r="K56" s="462"/>
      <c r="L56" s="463" t="s">
        <v>4169</v>
      </c>
      <c r="M56" s="462"/>
      <c r="N56" s="463" t="s">
        <v>4151</v>
      </c>
      <c r="O56" s="462"/>
      <c r="P56" s="463" t="s">
        <v>4195</v>
      </c>
      <c r="Q56" s="464"/>
      <c r="R56" s="464"/>
      <c r="S56" s="464"/>
      <c r="T56" s="464"/>
      <c r="U56" s="462"/>
      <c r="V56" s="463" t="s">
        <v>4196</v>
      </c>
      <c r="W56" s="464"/>
      <c r="X56" s="464"/>
      <c r="Y56" s="464"/>
      <c r="Z56" s="464"/>
      <c r="AA56" s="464"/>
      <c r="AB56" s="464"/>
      <c r="AC56" s="462"/>
      <c r="AD56" s="463" t="s">
        <v>72</v>
      </c>
      <c r="AE56" s="462"/>
      <c r="AF56" s="463" t="s">
        <v>73</v>
      </c>
      <c r="AG56" s="462"/>
      <c r="AH56" s="463" t="s">
        <v>1352</v>
      </c>
      <c r="AI56" s="462"/>
      <c r="AJ56" s="50" t="s">
        <v>3966</v>
      </c>
      <c r="AK56" s="463" t="s">
        <v>4197</v>
      </c>
      <c r="AL56" s="462"/>
      <c r="AM56" s="463" t="s">
        <v>1380</v>
      </c>
      <c r="AN56" s="462"/>
      <c r="AO56" s="50" t="s">
        <v>1006</v>
      </c>
      <c r="AP56" s="50" t="s">
        <v>4155</v>
      </c>
      <c r="AQ56" s="502" t="s">
        <v>4146</v>
      </c>
      <c r="AR56" s="462"/>
      <c r="AS56" s="50" t="s">
        <v>81</v>
      </c>
      <c r="AT56" s="50" t="s">
        <v>858</v>
      </c>
      <c r="AU56" s="50" t="s">
        <v>228</v>
      </c>
      <c r="AV56" s="50" t="s">
        <v>203</v>
      </c>
    </row>
    <row r="57" spans="1:48" ht="48" customHeight="1">
      <c r="A57" s="441" t="s">
        <v>4198</v>
      </c>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2"/>
    </row>
    <row r="58" spans="1:48" ht="54">
      <c r="A58" s="54" t="s">
        <v>46</v>
      </c>
      <c r="B58" s="50">
        <v>613</v>
      </c>
      <c r="C58" s="50">
        <v>262</v>
      </c>
      <c r="D58" s="50">
        <v>285</v>
      </c>
      <c r="E58" s="50">
        <v>66</v>
      </c>
      <c r="F58" s="50">
        <v>4</v>
      </c>
      <c r="G58" s="50">
        <v>0.7</v>
      </c>
      <c r="H58" s="50">
        <v>3</v>
      </c>
      <c r="I58" s="50">
        <v>0.5</v>
      </c>
      <c r="J58" s="50">
        <v>16</v>
      </c>
      <c r="K58" s="50">
        <v>3</v>
      </c>
      <c r="L58" s="50">
        <v>1</v>
      </c>
      <c r="M58" s="50">
        <v>0.2</v>
      </c>
      <c r="N58" s="50">
        <v>2</v>
      </c>
      <c r="O58" s="50">
        <v>0.3</v>
      </c>
      <c r="P58" s="50">
        <v>1</v>
      </c>
      <c r="Q58" s="50">
        <v>0.16</v>
      </c>
      <c r="R58" s="50">
        <v>0</v>
      </c>
      <c r="S58" s="50">
        <v>0</v>
      </c>
      <c r="T58" s="50">
        <v>0</v>
      </c>
      <c r="U58" s="50">
        <v>0</v>
      </c>
      <c r="V58" s="50">
        <v>0</v>
      </c>
      <c r="W58" s="50">
        <v>0</v>
      </c>
      <c r="X58" s="50">
        <v>30</v>
      </c>
      <c r="Y58" s="50">
        <v>5</v>
      </c>
      <c r="Z58" s="50">
        <v>0</v>
      </c>
      <c r="AA58" s="50">
        <v>0</v>
      </c>
      <c r="AB58" s="50">
        <v>112</v>
      </c>
      <c r="AC58" s="50">
        <v>18</v>
      </c>
      <c r="AD58" s="50">
        <v>327</v>
      </c>
      <c r="AE58" s="50">
        <v>53</v>
      </c>
      <c r="AF58" s="50">
        <v>598</v>
      </c>
      <c r="AG58" s="50">
        <v>97</v>
      </c>
      <c r="AH58" s="50">
        <v>37</v>
      </c>
      <c r="AI58" s="50">
        <v>6</v>
      </c>
      <c r="AJ58" s="50">
        <v>8</v>
      </c>
      <c r="AK58" s="50">
        <v>0</v>
      </c>
      <c r="AL58" s="50">
        <v>0</v>
      </c>
      <c r="AM58" s="50">
        <v>0</v>
      </c>
      <c r="AN58" s="50">
        <v>0</v>
      </c>
      <c r="AO58" s="50">
        <v>5</v>
      </c>
      <c r="AP58" s="504"/>
      <c r="AQ58" s="475"/>
      <c r="AR58" s="475"/>
      <c r="AS58" s="475"/>
      <c r="AT58" s="475"/>
      <c r="AU58" s="475"/>
      <c r="AV58" s="470"/>
    </row>
    <row r="59" spans="1:48" ht="72">
      <c r="A59" s="54" t="s">
        <v>48</v>
      </c>
      <c r="B59" s="50">
        <v>623</v>
      </c>
      <c r="C59" s="50">
        <v>264</v>
      </c>
      <c r="D59" s="50">
        <v>310</v>
      </c>
      <c r="E59" s="50">
        <v>49</v>
      </c>
      <c r="F59" s="50">
        <v>3</v>
      </c>
      <c r="G59" s="50">
        <v>0.4</v>
      </c>
      <c r="H59" s="50">
        <v>1</v>
      </c>
      <c r="I59" s="50">
        <v>0.1</v>
      </c>
      <c r="J59" s="50">
        <v>36</v>
      </c>
      <c r="K59" s="50">
        <v>6</v>
      </c>
      <c r="L59" s="50">
        <v>0</v>
      </c>
      <c r="M59" s="50">
        <v>0</v>
      </c>
      <c r="N59" s="50">
        <v>0</v>
      </c>
      <c r="O59" s="50">
        <v>0</v>
      </c>
      <c r="P59" s="50">
        <v>0</v>
      </c>
      <c r="Q59" s="50">
        <v>0</v>
      </c>
      <c r="R59" s="50">
        <v>0</v>
      </c>
      <c r="S59" s="50">
        <v>0</v>
      </c>
      <c r="T59" s="50">
        <v>0</v>
      </c>
      <c r="U59" s="50">
        <v>0</v>
      </c>
      <c r="V59" s="50">
        <v>52</v>
      </c>
      <c r="W59" s="50">
        <v>8.3000000000000007</v>
      </c>
      <c r="X59" s="50">
        <v>52</v>
      </c>
      <c r="Y59" s="50">
        <v>8.3000000000000007</v>
      </c>
      <c r="Z59" s="50">
        <v>0</v>
      </c>
      <c r="AA59" s="50">
        <v>0</v>
      </c>
      <c r="AB59" s="50">
        <v>140</v>
      </c>
      <c r="AC59" s="50">
        <v>23</v>
      </c>
      <c r="AD59" s="50">
        <v>411</v>
      </c>
      <c r="AE59" s="50">
        <v>66</v>
      </c>
      <c r="AF59" s="50">
        <v>623</v>
      </c>
      <c r="AG59" s="50">
        <v>100</v>
      </c>
      <c r="AH59" s="50">
        <v>623</v>
      </c>
      <c r="AI59" s="50">
        <v>100</v>
      </c>
      <c r="AJ59" s="50">
        <v>8</v>
      </c>
      <c r="AK59" s="50">
        <v>0</v>
      </c>
      <c r="AL59" s="50">
        <v>0</v>
      </c>
      <c r="AM59" s="50">
        <v>0</v>
      </c>
      <c r="AN59" s="50">
        <v>0</v>
      </c>
      <c r="AO59" s="50">
        <v>4</v>
      </c>
      <c r="AP59" s="50" t="s">
        <v>49</v>
      </c>
      <c r="AQ59" s="50">
        <v>1</v>
      </c>
      <c r="AR59" s="50">
        <v>20</v>
      </c>
      <c r="AS59" s="50">
        <v>1</v>
      </c>
      <c r="AT59" s="50" t="s">
        <v>49</v>
      </c>
      <c r="AU59" s="50" t="s">
        <v>50</v>
      </c>
      <c r="AV59" s="50" t="s">
        <v>49</v>
      </c>
    </row>
    <row r="60" spans="1:48" ht="45">
      <c r="A60" s="122" t="s">
        <v>51</v>
      </c>
      <c r="B60" s="52">
        <v>10</v>
      </c>
      <c r="C60" s="52">
        <v>2</v>
      </c>
      <c r="D60" s="52">
        <v>25</v>
      </c>
      <c r="E60" s="52">
        <v>-17</v>
      </c>
      <c r="F60" s="52">
        <v>-1</v>
      </c>
      <c r="G60" s="52">
        <v>-0.3</v>
      </c>
      <c r="H60" s="52">
        <v>-2</v>
      </c>
      <c r="I60" s="52">
        <v>0</v>
      </c>
      <c r="J60" s="52">
        <v>20</v>
      </c>
      <c r="K60" s="52">
        <v>3</v>
      </c>
      <c r="L60" s="52">
        <v>-1</v>
      </c>
      <c r="M60" s="52">
        <v>0</v>
      </c>
      <c r="N60" s="52">
        <v>-2</v>
      </c>
      <c r="O60" s="52">
        <v>0</v>
      </c>
      <c r="P60" s="52">
        <v>-1</v>
      </c>
      <c r="Q60" s="52">
        <v>-0.2</v>
      </c>
      <c r="R60" s="52">
        <v>0</v>
      </c>
      <c r="S60" s="52">
        <v>0</v>
      </c>
      <c r="T60" s="52">
        <v>0</v>
      </c>
      <c r="U60" s="52">
        <v>0</v>
      </c>
      <c r="V60" s="52">
        <v>52</v>
      </c>
      <c r="W60" s="52">
        <v>8.3000000000000007</v>
      </c>
      <c r="X60" s="52">
        <v>22</v>
      </c>
      <c r="Y60" s="52">
        <v>3.3</v>
      </c>
      <c r="Z60" s="52">
        <v>0</v>
      </c>
      <c r="AA60" s="52">
        <v>0</v>
      </c>
      <c r="AB60" s="52">
        <v>28</v>
      </c>
      <c r="AC60" s="52">
        <v>5</v>
      </c>
      <c r="AD60" s="52">
        <v>84</v>
      </c>
      <c r="AE60" s="52">
        <v>13</v>
      </c>
      <c r="AF60" s="52">
        <v>25</v>
      </c>
      <c r="AG60" s="52">
        <v>3</v>
      </c>
      <c r="AH60" s="52">
        <v>586</v>
      </c>
      <c r="AI60" s="52">
        <v>94</v>
      </c>
      <c r="AJ60" s="52">
        <v>0</v>
      </c>
      <c r="AK60" s="52">
        <v>0</v>
      </c>
      <c r="AL60" s="52">
        <v>0</v>
      </c>
      <c r="AM60" s="52">
        <v>0</v>
      </c>
      <c r="AN60" s="52">
        <v>0</v>
      </c>
      <c r="AO60" s="52">
        <v>1</v>
      </c>
      <c r="AP60" s="53" t="s">
        <v>64</v>
      </c>
      <c r="AQ60" s="52">
        <v>1</v>
      </c>
      <c r="AR60" s="52">
        <v>20</v>
      </c>
      <c r="AS60" s="52">
        <v>1</v>
      </c>
      <c r="AT60" s="53" t="s">
        <v>64</v>
      </c>
      <c r="AU60" s="52" t="s">
        <v>47</v>
      </c>
      <c r="AV60" s="53" t="s">
        <v>64</v>
      </c>
    </row>
    <row r="61" spans="1:48" ht="270">
      <c r="A61" s="54" t="s">
        <v>65</v>
      </c>
      <c r="B61" s="463" t="s">
        <v>4199</v>
      </c>
      <c r="C61" s="464"/>
      <c r="D61" s="464"/>
      <c r="E61" s="462"/>
      <c r="F61" s="501" t="s">
        <v>4200</v>
      </c>
      <c r="G61" s="464"/>
      <c r="H61" s="464"/>
      <c r="I61" s="464"/>
      <c r="J61" s="464"/>
      <c r="K61" s="462"/>
      <c r="L61" s="463" t="s">
        <v>4176</v>
      </c>
      <c r="M61" s="462"/>
      <c r="N61" s="463" t="s">
        <v>4201</v>
      </c>
      <c r="O61" s="462"/>
      <c r="P61" s="463" t="s">
        <v>4202</v>
      </c>
      <c r="Q61" s="464"/>
      <c r="R61" s="464"/>
      <c r="S61" s="464"/>
      <c r="T61" s="464"/>
      <c r="U61" s="462"/>
      <c r="V61" s="463" t="s">
        <v>4203</v>
      </c>
      <c r="W61" s="464"/>
      <c r="X61" s="464"/>
      <c r="Y61" s="464"/>
      <c r="Z61" s="464"/>
      <c r="AA61" s="464"/>
      <c r="AB61" s="464"/>
      <c r="AC61" s="462"/>
      <c r="AD61" s="463" t="s">
        <v>72</v>
      </c>
      <c r="AE61" s="462"/>
      <c r="AF61" s="463" t="s">
        <v>73</v>
      </c>
      <c r="AG61" s="462"/>
      <c r="AH61" s="463" t="s">
        <v>1352</v>
      </c>
      <c r="AI61" s="462"/>
      <c r="AJ61" s="50" t="s">
        <v>2918</v>
      </c>
      <c r="AK61" s="463" t="s">
        <v>214</v>
      </c>
      <c r="AL61" s="462"/>
      <c r="AM61" s="463" t="s">
        <v>77</v>
      </c>
      <c r="AN61" s="462"/>
      <c r="AO61" s="50" t="s">
        <v>78</v>
      </c>
      <c r="AP61" s="50" t="s">
        <v>4155</v>
      </c>
      <c r="AQ61" s="463" t="s">
        <v>4146</v>
      </c>
      <c r="AR61" s="462"/>
      <c r="AS61" s="50" t="s">
        <v>81</v>
      </c>
      <c r="AT61" s="50" t="s">
        <v>82</v>
      </c>
      <c r="AU61" s="50" t="s">
        <v>131</v>
      </c>
      <c r="AV61" s="50" t="s">
        <v>203</v>
      </c>
    </row>
    <row r="62" spans="1:48" ht="53.25" customHeight="1">
      <c r="A62" s="441" t="s">
        <v>4204</v>
      </c>
      <c r="B62" s="464"/>
      <c r="C62" s="464"/>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2"/>
    </row>
    <row r="63" spans="1:48" ht="54">
      <c r="A63" s="54" t="s">
        <v>46</v>
      </c>
      <c r="B63" s="50">
        <v>833</v>
      </c>
      <c r="C63" s="50">
        <v>382</v>
      </c>
      <c r="D63" s="50">
        <v>419</v>
      </c>
      <c r="E63" s="50">
        <v>32</v>
      </c>
      <c r="F63" s="50">
        <v>12</v>
      </c>
      <c r="G63" s="50">
        <v>1.5</v>
      </c>
      <c r="H63" s="50">
        <v>0</v>
      </c>
      <c r="I63" s="50">
        <v>0</v>
      </c>
      <c r="J63" s="50">
        <v>7</v>
      </c>
      <c r="K63" s="50">
        <v>0.84</v>
      </c>
      <c r="L63" s="50">
        <v>2</v>
      </c>
      <c r="M63" s="50">
        <v>0.24</v>
      </c>
      <c r="N63" s="50">
        <v>0</v>
      </c>
      <c r="O63" s="50">
        <v>0</v>
      </c>
      <c r="P63" s="50">
        <v>0</v>
      </c>
      <c r="Q63" s="50">
        <v>0</v>
      </c>
      <c r="R63" s="50">
        <v>0</v>
      </c>
      <c r="S63" s="50">
        <v>0</v>
      </c>
      <c r="T63" s="50">
        <v>1</v>
      </c>
      <c r="U63" s="50">
        <v>0.1</v>
      </c>
      <c r="V63" s="50">
        <v>0</v>
      </c>
      <c r="W63" s="50">
        <v>0</v>
      </c>
      <c r="X63" s="50">
        <v>30</v>
      </c>
      <c r="Y63" s="50">
        <v>36.1</v>
      </c>
      <c r="Z63" s="50">
        <v>10</v>
      </c>
      <c r="AA63" s="50">
        <v>12</v>
      </c>
      <c r="AB63" s="50">
        <v>460</v>
      </c>
      <c r="AC63" s="50">
        <v>56.2</v>
      </c>
      <c r="AD63" s="50">
        <v>569</v>
      </c>
      <c r="AE63" s="50">
        <v>68.3</v>
      </c>
      <c r="AF63" s="50">
        <v>748</v>
      </c>
      <c r="AG63" s="50">
        <v>90</v>
      </c>
      <c r="AH63" s="50">
        <v>496</v>
      </c>
      <c r="AI63" s="50">
        <v>59.5</v>
      </c>
      <c r="AJ63" s="50">
        <v>10</v>
      </c>
      <c r="AK63" s="50">
        <v>3.25</v>
      </c>
      <c r="AL63" s="50">
        <v>5</v>
      </c>
      <c r="AM63" s="50">
        <v>0.5</v>
      </c>
      <c r="AN63" s="50">
        <v>1</v>
      </c>
      <c r="AO63" s="50">
        <v>26</v>
      </c>
      <c r="AP63" s="504"/>
      <c r="AQ63" s="475"/>
      <c r="AR63" s="475"/>
      <c r="AS63" s="475"/>
      <c r="AT63" s="475"/>
      <c r="AU63" s="475"/>
      <c r="AV63" s="470"/>
    </row>
    <row r="64" spans="1:48" ht="72">
      <c r="A64" s="54" t="s">
        <v>48</v>
      </c>
      <c r="B64" s="50">
        <v>868</v>
      </c>
      <c r="C64" s="50">
        <v>378</v>
      </c>
      <c r="D64" s="50">
        <v>450</v>
      </c>
      <c r="E64" s="50">
        <v>40</v>
      </c>
      <c r="F64" s="50">
        <v>10</v>
      </c>
      <c r="G64" s="50">
        <v>1.1000000000000001</v>
      </c>
      <c r="H64" s="50">
        <v>0</v>
      </c>
      <c r="I64" s="50">
        <v>0</v>
      </c>
      <c r="J64" s="50">
        <v>31</v>
      </c>
      <c r="K64" s="50">
        <v>4</v>
      </c>
      <c r="L64" s="50">
        <v>0</v>
      </c>
      <c r="M64" s="50">
        <v>0</v>
      </c>
      <c r="N64" s="50">
        <v>0</v>
      </c>
      <c r="O64" s="50">
        <v>0</v>
      </c>
      <c r="P64" s="50">
        <v>0</v>
      </c>
      <c r="Q64" s="50">
        <v>0</v>
      </c>
      <c r="R64" s="50">
        <v>1</v>
      </c>
      <c r="S64" s="50">
        <v>0.1</v>
      </c>
      <c r="T64" s="50">
        <v>2</v>
      </c>
      <c r="U64" s="50">
        <v>0.2</v>
      </c>
      <c r="V64" s="50">
        <v>0</v>
      </c>
      <c r="W64" s="50">
        <v>0</v>
      </c>
      <c r="X64" s="50">
        <v>33</v>
      </c>
      <c r="Y64" s="50">
        <v>4</v>
      </c>
      <c r="Z64" s="50">
        <v>0</v>
      </c>
      <c r="AA64" s="50">
        <v>0</v>
      </c>
      <c r="AB64" s="50">
        <v>0</v>
      </c>
      <c r="AC64" s="50">
        <v>0</v>
      </c>
      <c r="AD64" s="50">
        <v>675</v>
      </c>
      <c r="AE64" s="50">
        <v>77.599999999999994</v>
      </c>
      <c r="AF64" s="50">
        <v>466</v>
      </c>
      <c r="AG64" s="50">
        <v>54</v>
      </c>
      <c r="AH64" s="50">
        <v>621</v>
      </c>
      <c r="AI64" s="50">
        <v>72</v>
      </c>
      <c r="AJ64" s="50">
        <v>15</v>
      </c>
      <c r="AK64" s="50">
        <v>3.25</v>
      </c>
      <c r="AL64" s="50">
        <v>4</v>
      </c>
      <c r="AM64" s="50">
        <v>0.5</v>
      </c>
      <c r="AN64" s="50">
        <v>1</v>
      </c>
      <c r="AO64" s="50">
        <v>20</v>
      </c>
      <c r="AP64" s="50" t="s">
        <v>49</v>
      </c>
      <c r="AQ64" s="50">
        <v>1</v>
      </c>
      <c r="AR64" s="50">
        <v>21</v>
      </c>
      <c r="AS64" s="50">
        <v>1</v>
      </c>
      <c r="AT64" s="50" t="s">
        <v>49</v>
      </c>
      <c r="AU64" s="50" t="s">
        <v>49</v>
      </c>
      <c r="AV64" s="50" t="s">
        <v>49</v>
      </c>
    </row>
    <row r="65" spans="1:48" ht="45">
      <c r="A65" s="122" t="s">
        <v>51</v>
      </c>
      <c r="B65" s="52">
        <v>35</v>
      </c>
      <c r="C65" s="52">
        <v>-4</v>
      </c>
      <c r="D65" s="52">
        <v>31</v>
      </c>
      <c r="E65" s="52">
        <v>8</v>
      </c>
      <c r="F65" s="52">
        <v>-2</v>
      </c>
      <c r="G65" s="52">
        <v>-0.4</v>
      </c>
      <c r="H65" s="52">
        <v>0</v>
      </c>
      <c r="I65" s="52">
        <v>0</v>
      </c>
      <c r="J65" s="52">
        <v>24</v>
      </c>
      <c r="K65" s="52">
        <v>3.2</v>
      </c>
      <c r="L65" s="52">
        <v>-2</v>
      </c>
      <c r="M65" s="52">
        <v>0</v>
      </c>
      <c r="N65" s="52">
        <v>0</v>
      </c>
      <c r="O65" s="52">
        <v>0</v>
      </c>
      <c r="P65" s="52">
        <v>0</v>
      </c>
      <c r="Q65" s="52">
        <v>0</v>
      </c>
      <c r="R65" s="52">
        <v>1</v>
      </c>
      <c r="S65" s="52">
        <v>0.1</v>
      </c>
      <c r="T65" s="52">
        <v>1</v>
      </c>
      <c r="U65" s="52">
        <v>0</v>
      </c>
      <c r="V65" s="52">
        <v>0</v>
      </c>
      <c r="W65" s="52">
        <v>0</v>
      </c>
      <c r="X65" s="52">
        <v>3</v>
      </c>
      <c r="Y65" s="52">
        <v>-32.1</v>
      </c>
      <c r="Z65" s="52">
        <v>-10</v>
      </c>
      <c r="AA65" s="52">
        <v>-12</v>
      </c>
      <c r="AB65" s="52">
        <v>-460</v>
      </c>
      <c r="AC65" s="52">
        <v>-56.2</v>
      </c>
      <c r="AD65" s="52">
        <v>106</v>
      </c>
      <c r="AE65" s="52">
        <v>9.3000000000000007</v>
      </c>
      <c r="AF65" s="52">
        <v>-282</v>
      </c>
      <c r="AG65" s="52">
        <v>-36</v>
      </c>
      <c r="AH65" s="52">
        <v>125</v>
      </c>
      <c r="AI65" s="52">
        <v>12.5</v>
      </c>
      <c r="AJ65" s="52">
        <v>5</v>
      </c>
      <c r="AK65" s="52">
        <v>0</v>
      </c>
      <c r="AL65" s="52">
        <v>-1</v>
      </c>
      <c r="AM65" s="52">
        <v>0</v>
      </c>
      <c r="AN65" s="52">
        <v>0</v>
      </c>
      <c r="AO65" s="52">
        <v>6</v>
      </c>
      <c r="AP65" s="53" t="s">
        <v>64</v>
      </c>
      <c r="AQ65" s="52">
        <v>1</v>
      </c>
      <c r="AR65" s="52">
        <v>21</v>
      </c>
      <c r="AS65" s="52">
        <v>1</v>
      </c>
      <c r="AT65" s="53" t="s">
        <v>64</v>
      </c>
      <c r="AU65" s="53" t="s">
        <v>64</v>
      </c>
      <c r="AV65" s="53" t="s">
        <v>64</v>
      </c>
    </row>
    <row r="66" spans="1:48" ht="270">
      <c r="A66" s="54" t="s">
        <v>65</v>
      </c>
      <c r="B66" s="463" t="s">
        <v>4205</v>
      </c>
      <c r="C66" s="464"/>
      <c r="D66" s="464"/>
      <c r="E66" s="462"/>
      <c r="F66" s="501" t="s">
        <v>4206</v>
      </c>
      <c r="G66" s="464"/>
      <c r="H66" s="464"/>
      <c r="I66" s="464"/>
      <c r="J66" s="464"/>
      <c r="K66" s="462"/>
      <c r="L66" s="463" t="s">
        <v>4176</v>
      </c>
      <c r="M66" s="462"/>
      <c r="N66" s="463" t="s">
        <v>4151</v>
      </c>
      <c r="O66" s="462"/>
      <c r="P66" s="463" t="s">
        <v>4207</v>
      </c>
      <c r="Q66" s="464"/>
      <c r="R66" s="464"/>
      <c r="S66" s="464"/>
      <c r="T66" s="464"/>
      <c r="U66" s="462"/>
      <c r="V66" s="463" t="s">
        <v>4208</v>
      </c>
      <c r="W66" s="464"/>
      <c r="X66" s="464"/>
      <c r="Y66" s="464"/>
      <c r="Z66" s="464"/>
      <c r="AA66" s="464"/>
      <c r="AB66" s="464"/>
      <c r="AC66" s="462"/>
      <c r="AD66" s="463" t="s">
        <v>72</v>
      </c>
      <c r="AE66" s="462"/>
      <c r="AF66" s="463" t="s">
        <v>159</v>
      </c>
      <c r="AG66" s="462"/>
      <c r="AH66" s="463" t="s">
        <v>1352</v>
      </c>
      <c r="AI66" s="462"/>
      <c r="AJ66" s="50" t="s">
        <v>1461</v>
      </c>
      <c r="AK66" s="463" t="s">
        <v>4209</v>
      </c>
      <c r="AL66" s="462"/>
      <c r="AM66" s="463" t="s">
        <v>77</v>
      </c>
      <c r="AN66" s="462"/>
      <c r="AO66" s="50" t="s">
        <v>78</v>
      </c>
      <c r="AP66" s="50" t="s">
        <v>4155</v>
      </c>
      <c r="AQ66" s="463" t="s">
        <v>4146</v>
      </c>
      <c r="AR66" s="462"/>
      <c r="AS66" s="50" t="s">
        <v>81</v>
      </c>
      <c r="AT66" s="50" t="s">
        <v>82</v>
      </c>
      <c r="AU66" s="50" t="s">
        <v>228</v>
      </c>
      <c r="AV66" s="50" t="s">
        <v>203</v>
      </c>
    </row>
    <row r="67" spans="1:48" ht="51.75" customHeight="1">
      <c r="A67" s="441" t="s">
        <v>4210</v>
      </c>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2"/>
    </row>
    <row r="68" spans="1:48" ht="54">
      <c r="A68" s="54" t="s">
        <v>46</v>
      </c>
      <c r="B68" s="50">
        <v>845</v>
      </c>
      <c r="C68" s="50">
        <v>355</v>
      </c>
      <c r="D68" s="50">
        <v>399</v>
      </c>
      <c r="E68" s="50">
        <v>91</v>
      </c>
      <c r="F68" s="50">
        <v>10</v>
      </c>
      <c r="G68" s="50">
        <v>1</v>
      </c>
      <c r="H68" s="50">
        <v>3</v>
      </c>
      <c r="I68" s="50">
        <v>0.3</v>
      </c>
      <c r="J68" s="50">
        <v>16</v>
      </c>
      <c r="K68" s="50">
        <v>1.8</v>
      </c>
      <c r="L68" s="50">
        <v>2</v>
      </c>
      <c r="M68" s="50">
        <v>0.23</v>
      </c>
      <c r="N68" s="50">
        <v>1</v>
      </c>
      <c r="O68" s="50">
        <v>0.11</v>
      </c>
      <c r="P68" s="50">
        <v>0</v>
      </c>
      <c r="Q68" s="50">
        <v>0</v>
      </c>
      <c r="R68" s="50">
        <v>0</v>
      </c>
      <c r="S68" s="50">
        <v>0</v>
      </c>
      <c r="T68" s="50">
        <v>0</v>
      </c>
      <c r="U68" s="50">
        <v>0</v>
      </c>
      <c r="V68" s="50">
        <v>0</v>
      </c>
      <c r="W68" s="50">
        <v>0</v>
      </c>
      <c r="X68" s="50">
        <v>29</v>
      </c>
      <c r="Y68" s="50">
        <v>4</v>
      </c>
      <c r="Z68" s="50">
        <v>0</v>
      </c>
      <c r="AA68" s="50">
        <v>0</v>
      </c>
      <c r="AB68" s="50">
        <v>135</v>
      </c>
      <c r="AC68" s="50">
        <v>16</v>
      </c>
      <c r="AD68" s="50">
        <v>395</v>
      </c>
      <c r="AE68" s="50">
        <v>47</v>
      </c>
      <c r="AF68" s="50">
        <v>532</v>
      </c>
      <c r="AG68" s="50">
        <v>62.9</v>
      </c>
      <c r="AH68" s="50">
        <v>832</v>
      </c>
      <c r="AI68" s="50">
        <v>99</v>
      </c>
      <c r="AJ68" s="50">
        <v>17</v>
      </c>
      <c r="AK68" s="50">
        <v>1</v>
      </c>
      <c r="AL68" s="50">
        <v>1</v>
      </c>
      <c r="AM68" s="50">
        <v>0</v>
      </c>
      <c r="AN68" s="50">
        <v>0</v>
      </c>
      <c r="AO68" s="50">
        <v>8</v>
      </c>
      <c r="AP68" s="504"/>
      <c r="AQ68" s="475"/>
      <c r="AR68" s="475"/>
      <c r="AS68" s="475"/>
      <c r="AT68" s="475"/>
      <c r="AU68" s="475"/>
      <c r="AV68" s="470"/>
    </row>
    <row r="69" spans="1:48" ht="72">
      <c r="A69" s="54" t="s">
        <v>48</v>
      </c>
      <c r="B69" s="50">
        <v>854</v>
      </c>
      <c r="C69" s="50">
        <v>357</v>
      </c>
      <c r="D69" s="50">
        <v>421</v>
      </c>
      <c r="E69" s="50">
        <v>76</v>
      </c>
      <c r="F69" s="50">
        <v>11</v>
      </c>
      <c r="G69" s="50">
        <v>0.02</v>
      </c>
      <c r="H69" s="50">
        <v>3</v>
      </c>
      <c r="I69" s="50">
        <v>0</v>
      </c>
      <c r="J69" s="50">
        <v>7</v>
      </c>
      <c r="K69" s="50">
        <v>0.9</v>
      </c>
      <c r="L69" s="50">
        <v>0</v>
      </c>
      <c r="M69" s="50">
        <v>0</v>
      </c>
      <c r="N69" s="50">
        <v>0</v>
      </c>
      <c r="O69" s="50">
        <v>0</v>
      </c>
      <c r="P69" s="50">
        <v>1</v>
      </c>
      <c r="Q69" s="50">
        <v>0.1</v>
      </c>
      <c r="R69" s="50">
        <v>0</v>
      </c>
      <c r="S69" s="50">
        <v>0</v>
      </c>
      <c r="T69" s="50">
        <v>0</v>
      </c>
      <c r="U69" s="50">
        <v>0</v>
      </c>
      <c r="V69" s="50">
        <v>11</v>
      </c>
      <c r="W69" s="50">
        <v>0.02</v>
      </c>
      <c r="X69" s="50">
        <v>26</v>
      </c>
      <c r="Y69" s="50">
        <v>0.03</v>
      </c>
      <c r="Z69" s="50">
        <v>0</v>
      </c>
      <c r="AA69" s="50">
        <v>0</v>
      </c>
      <c r="AB69" s="50">
        <v>15</v>
      </c>
      <c r="AC69" s="50">
        <v>0.02</v>
      </c>
      <c r="AD69" s="50">
        <v>167</v>
      </c>
      <c r="AE69" s="50">
        <v>0.2</v>
      </c>
      <c r="AF69" s="50">
        <v>734</v>
      </c>
      <c r="AG69" s="50">
        <v>0.86</v>
      </c>
      <c r="AH69" s="50">
        <v>21</v>
      </c>
      <c r="AI69" s="50">
        <v>0.03</v>
      </c>
      <c r="AJ69" s="50">
        <v>8</v>
      </c>
      <c r="AK69" s="50">
        <v>2</v>
      </c>
      <c r="AL69" s="50">
        <v>2</v>
      </c>
      <c r="AM69" s="50">
        <v>0</v>
      </c>
      <c r="AN69" s="50">
        <v>0</v>
      </c>
      <c r="AO69" s="50">
        <v>34</v>
      </c>
      <c r="AP69" s="50" t="s">
        <v>49</v>
      </c>
      <c r="AQ69" s="50">
        <v>1</v>
      </c>
      <c r="AR69" s="50">
        <v>15</v>
      </c>
      <c r="AS69" s="50">
        <v>1</v>
      </c>
      <c r="AT69" s="50" t="s">
        <v>50</v>
      </c>
      <c r="AU69" s="50" t="s">
        <v>50</v>
      </c>
      <c r="AV69" s="50" t="s">
        <v>49</v>
      </c>
    </row>
    <row r="70" spans="1:48" ht="45">
      <c r="A70" s="122" t="s">
        <v>51</v>
      </c>
      <c r="B70" s="52">
        <v>9</v>
      </c>
      <c r="C70" s="52">
        <v>2</v>
      </c>
      <c r="D70" s="52">
        <v>22</v>
      </c>
      <c r="E70" s="52">
        <v>-15</v>
      </c>
      <c r="F70" s="52">
        <v>1</v>
      </c>
      <c r="G70" s="52">
        <v>-0.98</v>
      </c>
      <c r="H70" s="52">
        <v>0</v>
      </c>
      <c r="I70" s="52">
        <v>0</v>
      </c>
      <c r="J70" s="52">
        <v>-9</v>
      </c>
      <c r="K70" s="52">
        <v>-0.9</v>
      </c>
      <c r="L70" s="52">
        <v>-2</v>
      </c>
      <c r="M70" s="52">
        <v>0</v>
      </c>
      <c r="N70" s="52">
        <v>-1</v>
      </c>
      <c r="O70" s="52">
        <v>0</v>
      </c>
      <c r="P70" s="52">
        <v>1</v>
      </c>
      <c r="Q70" s="52">
        <v>0.1</v>
      </c>
      <c r="R70" s="52">
        <v>0</v>
      </c>
      <c r="S70" s="52">
        <v>0</v>
      </c>
      <c r="T70" s="52">
        <v>0</v>
      </c>
      <c r="U70" s="52">
        <v>0</v>
      </c>
      <c r="V70" s="52">
        <v>11</v>
      </c>
      <c r="W70" s="52">
        <v>0.02</v>
      </c>
      <c r="X70" s="52">
        <v>-3</v>
      </c>
      <c r="Y70" s="52">
        <v>-3.97</v>
      </c>
      <c r="Z70" s="52">
        <v>0</v>
      </c>
      <c r="AA70" s="52">
        <v>0</v>
      </c>
      <c r="AB70" s="52">
        <v>-120</v>
      </c>
      <c r="AC70" s="52">
        <v>-16</v>
      </c>
      <c r="AD70" s="52">
        <v>-228</v>
      </c>
      <c r="AE70" s="52">
        <v>-47</v>
      </c>
      <c r="AF70" s="52">
        <v>202</v>
      </c>
      <c r="AG70" s="52">
        <v>-62.04</v>
      </c>
      <c r="AH70" s="52">
        <v>-811</v>
      </c>
      <c r="AI70" s="52">
        <v>-99</v>
      </c>
      <c r="AJ70" s="52">
        <v>-9</v>
      </c>
      <c r="AK70" s="52">
        <v>1</v>
      </c>
      <c r="AL70" s="52">
        <v>1</v>
      </c>
      <c r="AM70" s="52">
        <v>0</v>
      </c>
      <c r="AN70" s="52">
        <v>0</v>
      </c>
      <c r="AO70" s="52">
        <v>-26</v>
      </c>
      <c r="AP70" s="53" t="s">
        <v>64</v>
      </c>
      <c r="AQ70" s="52">
        <v>1</v>
      </c>
      <c r="AR70" s="52">
        <v>15</v>
      </c>
      <c r="AS70" s="52">
        <v>1</v>
      </c>
      <c r="AT70" s="52" t="s">
        <v>47</v>
      </c>
      <c r="AU70" s="52" t="s">
        <v>47</v>
      </c>
      <c r="AV70" s="53" t="s">
        <v>64</v>
      </c>
    </row>
    <row r="71" spans="1:48" ht="270">
      <c r="A71" s="54" t="s">
        <v>65</v>
      </c>
      <c r="B71" s="463" t="s">
        <v>4211</v>
      </c>
      <c r="C71" s="464"/>
      <c r="D71" s="464"/>
      <c r="E71" s="462"/>
      <c r="F71" s="501" t="s">
        <v>4212</v>
      </c>
      <c r="G71" s="464"/>
      <c r="H71" s="464"/>
      <c r="I71" s="464"/>
      <c r="J71" s="464"/>
      <c r="K71" s="462"/>
      <c r="L71" s="463" t="s">
        <v>4176</v>
      </c>
      <c r="M71" s="462"/>
      <c r="N71" s="463" t="s">
        <v>4201</v>
      </c>
      <c r="O71" s="462"/>
      <c r="P71" s="463" t="s">
        <v>4213</v>
      </c>
      <c r="Q71" s="464"/>
      <c r="R71" s="464"/>
      <c r="S71" s="464"/>
      <c r="T71" s="464"/>
      <c r="U71" s="462"/>
      <c r="V71" s="463" t="s">
        <v>4214</v>
      </c>
      <c r="W71" s="464"/>
      <c r="X71" s="464"/>
      <c r="Y71" s="464"/>
      <c r="Z71" s="464"/>
      <c r="AA71" s="464"/>
      <c r="AB71" s="464"/>
      <c r="AC71" s="462"/>
      <c r="AD71" s="463" t="s">
        <v>145</v>
      </c>
      <c r="AE71" s="462"/>
      <c r="AF71" s="463" t="s">
        <v>73</v>
      </c>
      <c r="AG71" s="462"/>
      <c r="AH71" s="463" t="s">
        <v>4067</v>
      </c>
      <c r="AI71" s="462"/>
      <c r="AJ71" s="50" t="s">
        <v>2988</v>
      </c>
      <c r="AK71" s="463" t="s">
        <v>76</v>
      </c>
      <c r="AL71" s="462"/>
      <c r="AM71" s="463" t="s">
        <v>77</v>
      </c>
      <c r="AN71" s="462"/>
      <c r="AO71" s="50" t="s">
        <v>78</v>
      </c>
      <c r="AP71" s="50" t="s">
        <v>4155</v>
      </c>
      <c r="AQ71" s="463" t="s">
        <v>4146</v>
      </c>
      <c r="AR71" s="462"/>
      <c r="AS71" s="50" t="s">
        <v>81</v>
      </c>
      <c r="AT71" s="50" t="s">
        <v>130</v>
      </c>
      <c r="AU71" s="50" t="s">
        <v>131</v>
      </c>
      <c r="AV71" s="50" t="s">
        <v>203</v>
      </c>
    </row>
    <row r="72" spans="1:48" ht="55.5" customHeight="1">
      <c r="A72" s="441" t="s">
        <v>4215</v>
      </c>
      <c r="B72" s="464"/>
      <c r="C72" s="464"/>
      <c r="D72" s="464"/>
      <c r="E72" s="464"/>
      <c r="F72" s="464"/>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2"/>
    </row>
    <row r="73" spans="1:48" ht="54">
      <c r="A73" s="54" t="s">
        <v>46</v>
      </c>
      <c r="B73" s="50">
        <v>681</v>
      </c>
      <c r="C73" s="50">
        <v>336</v>
      </c>
      <c r="D73" s="50">
        <v>297</v>
      </c>
      <c r="E73" s="50">
        <v>48</v>
      </c>
      <c r="F73" s="50">
        <v>1</v>
      </c>
      <c r="G73" s="50">
        <v>0.1</v>
      </c>
      <c r="H73" s="50">
        <v>0</v>
      </c>
      <c r="I73" s="50">
        <v>0</v>
      </c>
      <c r="J73" s="50">
        <v>11</v>
      </c>
      <c r="K73" s="50">
        <v>1.63</v>
      </c>
      <c r="L73" s="50">
        <v>0</v>
      </c>
      <c r="M73" s="50">
        <v>0</v>
      </c>
      <c r="N73" s="50">
        <v>0</v>
      </c>
      <c r="O73" s="50">
        <v>0</v>
      </c>
      <c r="P73" s="50">
        <v>0</v>
      </c>
      <c r="Q73" s="50">
        <v>0</v>
      </c>
      <c r="R73" s="50">
        <v>0</v>
      </c>
      <c r="S73" s="50">
        <v>0</v>
      </c>
      <c r="T73" s="50">
        <v>0</v>
      </c>
      <c r="U73" s="50">
        <v>0</v>
      </c>
      <c r="V73" s="50">
        <v>0</v>
      </c>
      <c r="W73" s="50">
        <v>0</v>
      </c>
      <c r="X73" s="50">
        <v>10</v>
      </c>
      <c r="Y73" s="50">
        <v>1.5</v>
      </c>
      <c r="Z73" s="50">
        <v>0</v>
      </c>
      <c r="AA73" s="50">
        <v>0</v>
      </c>
      <c r="AB73" s="50">
        <v>671</v>
      </c>
      <c r="AC73" s="50">
        <v>98</v>
      </c>
      <c r="AD73" s="50">
        <v>480</v>
      </c>
      <c r="AE73" s="50">
        <v>70</v>
      </c>
      <c r="AF73" s="50">
        <v>256</v>
      </c>
      <c r="AG73" s="50">
        <v>38</v>
      </c>
      <c r="AH73" s="50">
        <v>179</v>
      </c>
      <c r="AI73" s="50">
        <v>26.2</v>
      </c>
      <c r="AJ73" s="50">
        <v>6</v>
      </c>
      <c r="AK73" s="50">
        <v>4</v>
      </c>
      <c r="AL73" s="50">
        <v>11</v>
      </c>
      <c r="AM73" s="50">
        <v>0</v>
      </c>
      <c r="AN73" s="50">
        <v>0</v>
      </c>
      <c r="AO73" s="50">
        <v>10</v>
      </c>
      <c r="AP73" s="504"/>
      <c r="AQ73" s="475"/>
      <c r="AR73" s="475"/>
      <c r="AS73" s="475"/>
      <c r="AT73" s="475"/>
      <c r="AU73" s="475"/>
      <c r="AV73" s="470"/>
    </row>
    <row r="74" spans="1:48" ht="72">
      <c r="A74" s="54" t="s">
        <v>48</v>
      </c>
      <c r="B74" s="50">
        <v>740</v>
      </c>
      <c r="C74" s="50">
        <v>367</v>
      </c>
      <c r="D74" s="50">
        <v>329</v>
      </c>
      <c r="E74" s="50">
        <v>44</v>
      </c>
      <c r="F74" s="50">
        <v>1</v>
      </c>
      <c r="G74" s="50">
        <v>0.13</v>
      </c>
      <c r="H74" s="50">
        <v>0</v>
      </c>
      <c r="I74" s="50">
        <v>0</v>
      </c>
      <c r="J74" s="50">
        <v>10</v>
      </c>
      <c r="K74" s="50">
        <v>0.4</v>
      </c>
      <c r="L74" s="50">
        <v>0</v>
      </c>
      <c r="M74" s="50">
        <v>0</v>
      </c>
      <c r="N74" s="50">
        <v>0</v>
      </c>
      <c r="O74" s="50">
        <v>0</v>
      </c>
      <c r="P74" s="50">
        <v>0</v>
      </c>
      <c r="Q74" s="50">
        <v>0</v>
      </c>
      <c r="R74" s="50">
        <v>0</v>
      </c>
      <c r="S74" s="50">
        <v>0</v>
      </c>
      <c r="T74" s="50">
        <v>1</v>
      </c>
      <c r="U74" s="50">
        <v>0.1</v>
      </c>
      <c r="V74" s="50">
        <v>13</v>
      </c>
      <c r="W74" s="50">
        <v>1.8</v>
      </c>
      <c r="X74" s="50">
        <v>10</v>
      </c>
      <c r="Y74" s="50">
        <v>1.4</v>
      </c>
      <c r="Z74" s="50">
        <v>0</v>
      </c>
      <c r="AA74" s="50">
        <v>0</v>
      </c>
      <c r="AB74" s="50">
        <v>246</v>
      </c>
      <c r="AC74" s="50">
        <v>33.299999999999997</v>
      </c>
      <c r="AD74" s="50">
        <v>543</v>
      </c>
      <c r="AE74" s="50">
        <v>76</v>
      </c>
      <c r="AF74" s="50">
        <v>436</v>
      </c>
      <c r="AG74" s="50">
        <v>59</v>
      </c>
      <c r="AH74" s="50">
        <v>732</v>
      </c>
      <c r="AI74" s="50">
        <v>98.9</v>
      </c>
      <c r="AJ74" s="50">
        <v>8</v>
      </c>
      <c r="AK74" s="50">
        <v>1</v>
      </c>
      <c r="AL74" s="50">
        <v>2</v>
      </c>
      <c r="AM74" s="50">
        <v>0</v>
      </c>
      <c r="AN74" s="50">
        <v>0</v>
      </c>
      <c r="AO74" s="50">
        <v>11</v>
      </c>
      <c r="AP74" s="50" t="s">
        <v>49</v>
      </c>
      <c r="AQ74" s="50">
        <v>1</v>
      </c>
      <c r="AR74" s="50">
        <v>13</v>
      </c>
      <c r="AS74" s="50">
        <v>0</v>
      </c>
      <c r="AT74" s="50" t="s">
        <v>49</v>
      </c>
      <c r="AU74" s="50" t="s">
        <v>50</v>
      </c>
      <c r="AV74" s="50" t="s">
        <v>50</v>
      </c>
    </row>
    <row r="75" spans="1:48" ht="45">
      <c r="A75" s="122" t="s">
        <v>51</v>
      </c>
      <c r="B75" s="52">
        <v>59</v>
      </c>
      <c r="C75" s="52">
        <v>31</v>
      </c>
      <c r="D75" s="52">
        <v>32</v>
      </c>
      <c r="E75" s="52">
        <v>-4</v>
      </c>
      <c r="F75" s="52">
        <v>0</v>
      </c>
      <c r="G75" s="52">
        <v>0.03</v>
      </c>
      <c r="H75" s="52">
        <v>0</v>
      </c>
      <c r="I75" s="52">
        <v>0</v>
      </c>
      <c r="J75" s="52">
        <v>-1</v>
      </c>
      <c r="K75" s="52">
        <v>-1.2</v>
      </c>
      <c r="L75" s="52">
        <v>0</v>
      </c>
      <c r="M75" s="52">
        <v>0</v>
      </c>
      <c r="N75" s="52">
        <v>0</v>
      </c>
      <c r="O75" s="52">
        <v>0</v>
      </c>
      <c r="P75" s="52">
        <v>0</v>
      </c>
      <c r="Q75" s="52">
        <v>0</v>
      </c>
      <c r="R75" s="52">
        <v>0</v>
      </c>
      <c r="S75" s="52">
        <v>0</v>
      </c>
      <c r="T75" s="52">
        <v>1</v>
      </c>
      <c r="U75" s="52">
        <v>0</v>
      </c>
      <c r="V75" s="52">
        <v>13</v>
      </c>
      <c r="W75" s="52">
        <v>1.8</v>
      </c>
      <c r="X75" s="52">
        <v>0</v>
      </c>
      <c r="Y75" s="52">
        <v>-0.1</v>
      </c>
      <c r="Z75" s="52">
        <v>0</v>
      </c>
      <c r="AA75" s="52">
        <v>0</v>
      </c>
      <c r="AB75" s="52">
        <v>-425</v>
      </c>
      <c r="AC75" s="52">
        <v>-64.7</v>
      </c>
      <c r="AD75" s="52">
        <v>63</v>
      </c>
      <c r="AE75" s="52">
        <v>6</v>
      </c>
      <c r="AF75" s="52">
        <v>180</v>
      </c>
      <c r="AG75" s="52">
        <v>21</v>
      </c>
      <c r="AH75" s="52">
        <v>553</v>
      </c>
      <c r="AI75" s="52">
        <v>72.7</v>
      </c>
      <c r="AJ75" s="52">
        <v>2</v>
      </c>
      <c r="AK75" s="52">
        <v>-3</v>
      </c>
      <c r="AL75" s="52">
        <v>-9</v>
      </c>
      <c r="AM75" s="52">
        <v>0</v>
      </c>
      <c r="AN75" s="52">
        <v>0</v>
      </c>
      <c r="AO75" s="52">
        <v>-1</v>
      </c>
      <c r="AP75" s="53" t="s">
        <v>64</v>
      </c>
      <c r="AQ75" s="52">
        <v>1</v>
      </c>
      <c r="AR75" s="52">
        <v>13</v>
      </c>
      <c r="AS75" s="52">
        <v>0</v>
      </c>
      <c r="AT75" s="53" t="s">
        <v>64</v>
      </c>
      <c r="AU75" s="52" t="s">
        <v>47</v>
      </c>
      <c r="AV75" s="52" t="s">
        <v>47</v>
      </c>
    </row>
    <row r="76" spans="1:48" ht="270">
      <c r="A76" s="54" t="s">
        <v>65</v>
      </c>
      <c r="B76" s="463" t="s">
        <v>4216</v>
      </c>
      <c r="C76" s="464"/>
      <c r="D76" s="464"/>
      <c r="E76" s="462"/>
      <c r="F76" s="501" t="s">
        <v>4217</v>
      </c>
      <c r="G76" s="464"/>
      <c r="H76" s="464"/>
      <c r="I76" s="464"/>
      <c r="J76" s="464"/>
      <c r="K76" s="462"/>
      <c r="L76" s="463" t="s">
        <v>4160</v>
      </c>
      <c r="M76" s="462"/>
      <c r="N76" s="463" t="s">
        <v>4151</v>
      </c>
      <c r="O76" s="462"/>
      <c r="P76" s="463" t="s">
        <v>4218</v>
      </c>
      <c r="Q76" s="464"/>
      <c r="R76" s="464"/>
      <c r="S76" s="464"/>
      <c r="T76" s="464"/>
      <c r="U76" s="462"/>
      <c r="V76" s="463" t="s">
        <v>4219</v>
      </c>
      <c r="W76" s="464"/>
      <c r="X76" s="464"/>
      <c r="Y76" s="464"/>
      <c r="Z76" s="464"/>
      <c r="AA76" s="464"/>
      <c r="AB76" s="464"/>
      <c r="AC76" s="462"/>
      <c r="AD76" s="463" t="s">
        <v>72</v>
      </c>
      <c r="AE76" s="462"/>
      <c r="AF76" s="463" t="s">
        <v>73</v>
      </c>
      <c r="AG76" s="462"/>
      <c r="AH76" s="463" t="s">
        <v>1352</v>
      </c>
      <c r="AI76" s="462"/>
      <c r="AJ76" s="50" t="s">
        <v>1461</v>
      </c>
      <c r="AK76" s="463" t="s">
        <v>76</v>
      </c>
      <c r="AL76" s="462"/>
      <c r="AM76" s="463" t="s">
        <v>77</v>
      </c>
      <c r="AN76" s="462"/>
      <c r="AO76" s="50" t="s">
        <v>78</v>
      </c>
      <c r="AP76" s="50" t="s">
        <v>4155</v>
      </c>
      <c r="AQ76" s="501" t="s">
        <v>4220</v>
      </c>
      <c r="AR76" s="462"/>
      <c r="AS76" s="50" t="s">
        <v>150</v>
      </c>
      <c r="AT76" s="50" t="s">
        <v>82</v>
      </c>
      <c r="AU76" s="50" t="s">
        <v>131</v>
      </c>
      <c r="AV76" s="50" t="s">
        <v>735</v>
      </c>
    </row>
    <row r="77" spans="1:48" ht="48" customHeight="1">
      <c r="A77" s="441" t="s">
        <v>4221</v>
      </c>
      <c r="B77" s="464"/>
      <c r="C77" s="464"/>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2"/>
    </row>
    <row r="78" spans="1:48" ht="54">
      <c r="A78" s="54" t="s">
        <v>46</v>
      </c>
      <c r="B78" s="50">
        <v>1496</v>
      </c>
      <c r="C78" s="50">
        <v>675</v>
      </c>
      <c r="D78" s="50">
        <v>694</v>
      </c>
      <c r="E78" s="50">
        <v>127</v>
      </c>
      <c r="F78" s="50">
        <v>6</v>
      </c>
      <c r="G78" s="50">
        <v>0.4</v>
      </c>
      <c r="H78" s="50">
        <v>0</v>
      </c>
      <c r="I78" s="50">
        <v>0</v>
      </c>
      <c r="J78" s="50">
        <v>217</v>
      </c>
      <c r="K78" s="50">
        <v>14.5</v>
      </c>
      <c r="L78" s="50">
        <v>0</v>
      </c>
      <c r="M78" s="50">
        <v>0</v>
      </c>
      <c r="N78" s="50">
        <v>0</v>
      </c>
      <c r="O78" s="50">
        <v>0</v>
      </c>
      <c r="P78" s="50">
        <v>0</v>
      </c>
      <c r="Q78" s="50">
        <v>0</v>
      </c>
      <c r="R78" s="50">
        <v>0</v>
      </c>
      <c r="S78" s="50">
        <v>0</v>
      </c>
      <c r="T78" s="50">
        <v>3</v>
      </c>
      <c r="U78" s="50">
        <v>0.2</v>
      </c>
      <c r="V78" s="50">
        <v>1320</v>
      </c>
      <c r="W78" s="50">
        <v>100</v>
      </c>
      <c r="X78" s="50">
        <v>149</v>
      </c>
      <c r="Y78" s="50">
        <v>10</v>
      </c>
      <c r="Z78" s="50">
        <v>9</v>
      </c>
      <c r="AA78" s="50">
        <v>0.6</v>
      </c>
      <c r="AB78" s="50">
        <v>83</v>
      </c>
      <c r="AC78" s="50">
        <v>5.5</v>
      </c>
      <c r="AD78" s="50">
        <v>235</v>
      </c>
      <c r="AE78" s="50">
        <v>15.7</v>
      </c>
      <c r="AF78" s="50">
        <v>1297</v>
      </c>
      <c r="AG78" s="50">
        <v>87</v>
      </c>
      <c r="AH78" s="50">
        <v>53</v>
      </c>
      <c r="AI78" s="50">
        <v>3.5</v>
      </c>
      <c r="AJ78" s="50">
        <v>6</v>
      </c>
      <c r="AK78" s="50">
        <v>2</v>
      </c>
      <c r="AL78" s="50">
        <v>2</v>
      </c>
      <c r="AM78" s="50">
        <v>0</v>
      </c>
      <c r="AN78" s="50">
        <v>0</v>
      </c>
      <c r="AO78" s="50">
        <v>20</v>
      </c>
      <c r="AP78" s="504"/>
      <c r="AQ78" s="475"/>
      <c r="AR78" s="475"/>
      <c r="AS78" s="475"/>
      <c r="AT78" s="475"/>
      <c r="AU78" s="475"/>
      <c r="AV78" s="470"/>
    </row>
    <row r="79" spans="1:48" ht="72">
      <c r="A79" s="54" t="s">
        <v>48</v>
      </c>
      <c r="B79" s="50">
        <v>1551</v>
      </c>
      <c r="C79" s="50">
        <v>714</v>
      </c>
      <c r="D79" s="50">
        <v>717</v>
      </c>
      <c r="E79" s="50">
        <v>120</v>
      </c>
      <c r="F79" s="50">
        <v>6</v>
      </c>
      <c r="G79" s="50">
        <v>0.4</v>
      </c>
      <c r="H79" s="50">
        <v>1</v>
      </c>
      <c r="I79" s="50">
        <v>0.1</v>
      </c>
      <c r="J79" s="50">
        <v>13</v>
      </c>
      <c r="K79" s="50">
        <v>0.8</v>
      </c>
      <c r="L79" s="50">
        <v>0</v>
      </c>
      <c r="M79" s="50">
        <v>0</v>
      </c>
      <c r="N79" s="50">
        <v>0</v>
      </c>
      <c r="O79" s="50">
        <v>0</v>
      </c>
      <c r="P79" s="50">
        <v>0</v>
      </c>
      <c r="Q79" s="50">
        <v>0</v>
      </c>
      <c r="R79" s="50">
        <v>1</v>
      </c>
      <c r="S79" s="50">
        <v>0.06</v>
      </c>
      <c r="T79" s="50">
        <v>0</v>
      </c>
      <c r="U79" s="50">
        <v>0</v>
      </c>
      <c r="V79" s="50">
        <v>1343</v>
      </c>
      <c r="W79" s="50">
        <v>86.6</v>
      </c>
      <c r="X79" s="50">
        <v>100</v>
      </c>
      <c r="Y79" s="50">
        <v>6.4</v>
      </c>
      <c r="Z79" s="50">
        <v>508</v>
      </c>
      <c r="AA79" s="50">
        <v>32.799999999999997</v>
      </c>
      <c r="AB79" s="50">
        <v>79</v>
      </c>
      <c r="AC79" s="50">
        <v>5.0999999999999996</v>
      </c>
      <c r="AD79" s="50">
        <v>1076</v>
      </c>
      <c r="AE79" s="50">
        <v>69.400000000000006</v>
      </c>
      <c r="AF79" s="50">
        <v>1551</v>
      </c>
      <c r="AG79" s="50">
        <v>100</v>
      </c>
      <c r="AH79" s="50">
        <v>1551</v>
      </c>
      <c r="AI79" s="50">
        <v>100</v>
      </c>
      <c r="AJ79" s="50">
        <v>4</v>
      </c>
      <c r="AK79" s="50">
        <v>2</v>
      </c>
      <c r="AL79" s="50">
        <v>2</v>
      </c>
      <c r="AM79" s="50">
        <v>0</v>
      </c>
      <c r="AN79" s="50">
        <v>0</v>
      </c>
      <c r="AO79" s="50">
        <v>20</v>
      </c>
      <c r="AP79" s="50" t="s">
        <v>49</v>
      </c>
      <c r="AQ79" s="50">
        <v>1</v>
      </c>
      <c r="AR79" s="50">
        <v>12</v>
      </c>
      <c r="AS79" s="50">
        <v>1</v>
      </c>
      <c r="AT79" s="50" t="s">
        <v>49</v>
      </c>
      <c r="AU79" s="50" t="s">
        <v>49</v>
      </c>
      <c r="AV79" s="50" t="s">
        <v>50</v>
      </c>
    </row>
    <row r="80" spans="1:48" ht="45">
      <c r="A80" s="122" t="s">
        <v>51</v>
      </c>
      <c r="B80" s="52">
        <v>55</v>
      </c>
      <c r="C80" s="52">
        <v>39</v>
      </c>
      <c r="D80" s="52">
        <v>23</v>
      </c>
      <c r="E80" s="52">
        <v>-7</v>
      </c>
      <c r="F80" s="52">
        <v>0</v>
      </c>
      <c r="G80" s="52">
        <v>0</v>
      </c>
      <c r="H80" s="52">
        <v>1</v>
      </c>
      <c r="I80" s="52">
        <v>0.1</v>
      </c>
      <c r="J80" s="52">
        <v>-204</v>
      </c>
      <c r="K80" s="52">
        <v>-14</v>
      </c>
      <c r="L80" s="52">
        <v>0</v>
      </c>
      <c r="M80" s="52">
        <v>0</v>
      </c>
      <c r="N80" s="52">
        <v>0</v>
      </c>
      <c r="O80" s="52">
        <v>0</v>
      </c>
      <c r="P80" s="52">
        <v>0</v>
      </c>
      <c r="Q80" s="52">
        <v>0</v>
      </c>
      <c r="R80" s="52">
        <v>1</v>
      </c>
      <c r="S80" s="52">
        <v>0.06</v>
      </c>
      <c r="T80" s="52">
        <v>-3</v>
      </c>
      <c r="U80" s="52">
        <v>0</v>
      </c>
      <c r="V80" s="52">
        <v>23</v>
      </c>
      <c r="W80" s="52">
        <v>-13</v>
      </c>
      <c r="X80" s="52">
        <v>-49</v>
      </c>
      <c r="Y80" s="52">
        <v>-3.6</v>
      </c>
      <c r="Z80" s="52">
        <v>499</v>
      </c>
      <c r="AA80" s="52">
        <v>32.200000000000003</v>
      </c>
      <c r="AB80" s="52">
        <v>-4</v>
      </c>
      <c r="AC80" s="52">
        <v>-0.4</v>
      </c>
      <c r="AD80" s="52">
        <v>841</v>
      </c>
      <c r="AE80" s="52">
        <v>53.7</v>
      </c>
      <c r="AF80" s="52">
        <v>254</v>
      </c>
      <c r="AG80" s="52">
        <v>13</v>
      </c>
      <c r="AH80" s="52">
        <v>1498</v>
      </c>
      <c r="AI80" s="52">
        <v>96.5</v>
      </c>
      <c r="AJ80" s="52">
        <v>-2</v>
      </c>
      <c r="AK80" s="52">
        <v>0</v>
      </c>
      <c r="AL80" s="52">
        <v>0</v>
      </c>
      <c r="AM80" s="52">
        <v>0</v>
      </c>
      <c r="AN80" s="52">
        <v>0</v>
      </c>
      <c r="AO80" s="52">
        <v>0</v>
      </c>
      <c r="AP80" s="53" t="s">
        <v>64</v>
      </c>
      <c r="AQ80" s="52">
        <v>1</v>
      </c>
      <c r="AR80" s="52">
        <v>12</v>
      </c>
      <c r="AS80" s="52">
        <v>1</v>
      </c>
      <c r="AT80" s="53" t="s">
        <v>64</v>
      </c>
      <c r="AU80" s="53" t="s">
        <v>64</v>
      </c>
      <c r="AV80" s="52" t="s">
        <v>47</v>
      </c>
    </row>
    <row r="81" spans="1:48" ht="270">
      <c r="A81" s="54" t="s">
        <v>65</v>
      </c>
      <c r="B81" s="463" t="s">
        <v>4222</v>
      </c>
      <c r="C81" s="464"/>
      <c r="D81" s="464"/>
      <c r="E81" s="462"/>
      <c r="F81" s="501" t="s">
        <v>4223</v>
      </c>
      <c r="G81" s="464"/>
      <c r="H81" s="464"/>
      <c r="I81" s="464"/>
      <c r="J81" s="464"/>
      <c r="K81" s="462"/>
      <c r="L81" s="463" t="s">
        <v>4160</v>
      </c>
      <c r="M81" s="462"/>
      <c r="N81" s="463" t="s">
        <v>4151</v>
      </c>
      <c r="O81" s="462"/>
      <c r="P81" s="463" t="s">
        <v>4224</v>
      </c>
      <c r="Q81" s="464"/>
      <c r="R81" s="464"/>
      <c r="S81" s="464"/>
      <c r="T81" s="464"/>
      <c r="U81" s="462"/>
      <c r="V81" s="463" t="s">
        <v>4225</v>
      </c>
      <c r="W81" s="464"/>
      <c r="X81" s="464"/>
      <c r="Y81" s="464"/>
      <c r="Z81" s="464"/>
      <c r="AA81" s="464"/>
      <c r="AB81" s="464"/>
      <c r="AC81" s="462"/>
      <c r="AD81" s="463" t="s">
        <v>72</v>
      </c>
      <c r="AE81" s="462"/>
      <c r="AF81" s="463" t="s">
        <v>73</v>
      </c>
      <c r="AG81" s="462"/>
      <c r="AH81" s="463" t="s">
        <v>1352</v>
      </c>
      <c r="AI81" s="462"/>
      <c r="AJ81" s="50" t="s">
        <v>2988</v>
      </c>
      <c r="AK81" s="463" t="s">
        <v>76</v>
      </c>
      <c r="AL81" s="462"/>
      <c r="AM81" s="463" t="s">
        <v>77</v>
      </c>
      <c r="AN81" s="462"/>
      <c r="AO81" s="50" t="s">
        <v>161</v>
      </c>
      <c r="AP81" s="50" t="s">
        <v>4155</v>
      </c>
      <c r="AQ81" s="463" t="s">
        <v>4146</v>
      </c>
      <c r="AR81" s="462"/>
      <c r="AS81" s="50" t="s">
        <v>81</v>
      </c>
      <c r="AT81" s="50" t="s">
        <v>82</v>
      </c>
      <c r="AU81" s="50" t="s">
        <v>228</v>
      </c>
      <c r="AV81" s="50" t="s">
        <v>735</v>
      </c>
    </row>
    <row r="82" spans="1:48" ht="35.25" customHeight="1">
      <c r="A82" s="441" t="s">
        <v>4226</v>
      </c>
      <c r="B82" s="464"/>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2"/>
    </row>
    <row r="83" spans="1:48" ht="54">
      <c r="A83" s="54" t="s">
        <v>46</v>
      </c>
      <c r="B83" s="50">
        <v>525</v>
      </c>
      <c r="C83" s="50">
        <v>213</v>
      </c>
      <c r="D83" s="50">
        <v>243</v>
      </c>
      <c r="E83" s="50">
        <v>69</v>
      </c>
      <c r="F83" s="50">
        <v>11</v>
      </c>
      <c r="G83" s="50">
        <v>2</v>
      </c>
      <c r="H83" s="50">
        <v>0</v>
      </c>
      <c r="I83" s="50">
        <v>0</v>
      </c>
      <c r="J83" s="50">
        <v>13</v>
      </c>
      <c r="K83" s="50">
        <v>2.4700000000000002</v>
      </c>
      <c r="L83" s="50">
        <v>0</v>
      </c>
      <c r="M83" s="50">
        <v>0</v>
      </c>
      <c r="N83" s="50">
        <v>0</v>
      </c>
      <c r="O83" s="50">
        <v>0</v>
      </c>
      <c r="P83" s="50">
        <v>0</v>
      </c>
      <c r="Q83" s="50">
        <v>0</v>
      </c>
      <c r="R83" s="50">
        <v>1</v>
      </c>
      <c r="S83" s="50">
        <v>0.19</v>
      </c>
      <c r="T83" s="50">
        <v>0</v>
      </c>
      <c r="U83" s="50">
        <v>0</v>
      </c>
      <c r="V83" s="50">
        <v>42</v>
      </c>
      <c r="W83" s="50">
        <v>8</v>
      </c>
      <c r="X83" s="50">
        <v>15</v>
      </c>
      <c r="Y83" s="50">
        <v>3</v>
      </c>
      <c r="Z83" s="50">
        <v>7</v>
      </c>
      <c r="AA83" s="50">
        <v>1.3</v>
      </c>
      <c r="AB83" s="50">
        <v>45</v>
      </c>
      <c r="AC83" s="50">
        <v>8.6</v>
      </c>
      <c r="AD83" s="50">
        <v>365</v>
      </c>
      <c r="AE83" s="50">
        <v>69.400000000000006</v>
      </c>
      <c r="AF83" s="50">
        <v>486</v>
      </c>
      <c r="AG83" s="50">
        <v>92</v>
      </c>
      <c r="AH83" s="50">
        <v>455</v>
      </c>
      <c r="AI83" s="50">
        <v>86</v>
      </c>
      <c r="AJ83" s="50">
        <v>4</v>
      </c>
      <c r="AK83" s="50">
        <v>0</v>
      </c>
      <c r="AL83" s="50">
        <v>0</v>
      </c>
      <c r="AM83" s="50">
        <v>0</v>
      </c>
      <c r="AN83" s="50">
        <v>0</v>
      </c>
      <c r="AO83" s="50">
        <v>10</v>
      </c>
      <c r="AP83" s="504"/>
      <c r="AQ83" s="475"/>
      <c r="AR83" s="475"/>
      <c r="AS83" s="475"/>
      <c r="AT83" s="475"/>
      <c r="AU83" s="475"/>
      <c r="AV83" s="470"/>
    </row>
    <row r="84" spans="1:48" ht="72">
      <c r="A84" s="54" t="s">
        <v>48</v>
      </c>
      <c r="B84" s="50">
        <v>519</v>
      </c>
      <c r="C84" s="50">
        <v>216</v>
      </c>
      <c r="D84" s="50">
        <v>263</v>
      </c>
      <c r="E84" s="50">
        <v>40</v>
      </c>
      <c r="F84" s="50">
        <v>5</v>
      </c>
      <c r="G84" s="50">
        <v>0.96</v>
      </c>
      <c r="H84" s="50">
        <v>0</v>
      </c>
      <c r="I84" s="50">
        <v>0</v>
      </c>
      <c r="J84" s="50">
        <v>4</v>
      </c>
      <c r="K84" s="50">
        <v>0.8</v>
      </c>
      <c r="L84" s="50">
        <v>0</v>
      </c>
      <c r="M84" s="50">
        <v>0</v>
      </c>
      <c r="N84" s="50">
        <v>0</v>
      </c>
      <c r="O84" s="50">
        <v>0</v>
      </c>
      <c r="P84" s="50">
        <v>2</v>
      </c>
      <c r="Q84" s="50">
        <v>0.38</v>
      </c>
      <c r="R84" s="50">
        <v>0</v>
      </c>
      <c r="S84" s="50">
        <v>0</v>
      </c>
      <c r="T84" s="50">
        <v>0</v>
      </c>
      <c r="U84" s="50">
        <v>0</v>
      </c>
      <c r="V84" s="50">
        <v>50</v>
      </c>
      <c r="W84" s="50">
        <v>9.6</v>
      </c>
      <c r="X84" s="50">
        <v>15</v>
      </c>
      <c r="Y84" s="50">
        <v>2.8</v>
      </c>
      <c r="Z84" s="50">
        <v>7</v>
      </c>
      <c r="AA84" s="50">
        <v>1.3</v>
      </c>
      <c r="AB84" s="50">
        <v>45</v>
      </c>
      <c r="AC84" s="50">
        <v>8.5</v>
      </c>
      <c r="AD84" s="50">
        <v>370</v>
      </c>
      <c r="AE84" s="50">
        <v>71</v>
      </c>
      <c r="AF84" s="50">
        <v>490</v>
      </c>
      <c r="AG84" s="50">
        <v>94</v>
      </c>
      <c r="AH84" s="50">
        <v>495</v>
      </c>
      <c r="AI84" s="50">
        <v>95</v>
      </c>
      <c r="AJ84" s="50">
        <v>4</v>
      </c>
      <c r="AK84" s="50">
        <v>0</v>
      </c>
      <c r="AL84" s="50">
        <v>0</v>
      </c>
      <c r="AM84" s="50">
        <v>0</v>
      </c>
      <c r="AN84" s="50">
        <v>0</v>
      </c>
      <c r="AO84" s="50">
        <v>10</v>
      </c>
      <c r="AP84" s="50" t="s">
        <v>49</v>
      </c>
      <c r="AQ84" s="50">
        <v>0</v>
      </c>
      <c r="AR84" s="50">
        <v>0</v>
      </c>
      <c r="AS84" s="50">
        <v>1</v>
      </c>
      <c r="AT84" s="50" t="s">
        <v>49</v>
      </c>
      <c r="AU84" s="50" t="s">
        <v>50</v>
      </c>
      <c r="AV84" s="50" t="s">
        <v>49</v>
      </c>
    </row>
    <row r="85" spans="1:48" ht="45">
      <c r="A85" s="122" t="s">
        <v>51</v>
      </c>
      <c r="B85" s="52">
        <v>-6</v>
      </c>
      <c r="C85" s="52">
        <v>3</v>
      </c>
      <c r="D85" s="52">
        <v>20</v>
      </c>
      <c r="E85" s="52">
        <v>-29</v>
      </c>
      <c r="F85" s="52">
        <v>-6</v>
      </c>
      <c r="G85" s="52">
        <v>-1.04</v>
      </c>
      <c r="H85" s="52">
        <v>0</v>
      </c>
      <c r="I85" s="52">
        <v>0</v>
      </c>
      <c r="J85" s="52">
        <v>-9</v>
      </c>
      <c r="K85" s="52">
        <v>-1.7</v>
      </c>
      <c r="L85" s="52">
        <v>0</v>
      </c>
      <c r="M85" s="52">
        <v>0</v>
      </c>
      <c r="N85" s="52">
        <v>0</v>
      </c>
      <c r="O85" s="52">
        <v>0</v>
      </c>
      <c r="P85" s="52">
        <v>2</v>
      </c>
      <c r="Q85" s="52">
        <v>0.4</v>
      </c>
      <c r="R85" s="52">
        <v>-1</v>
      </c>
      <c r="S85" s="52">
        <v>-0.19</v>
      </c>
      <c r="T85" s="52">
        <v>0</v>
      </c>
      <c r="U85" s="52">
        <v>0</v>
      </c>
      <c r="V85" s="52">
        <v>8</v>
      </c>
      <c r="W85" s="52">
        <v>1.6</v>
      </c>
      <c r="X85" s="52">
        <v>0</v>
      </c>
      <c r="Y85" s="52">
        <v>-0.2</v>
      </c>
      <c r="Z85" s="52">
        <v>0</v>
      </c>
      <c r="AA85" s="52">
        <v>0</v>
      </c>
      <c r="AB85" s="52">
        <v>0</v>
      </c>
      <c r="AC85" s="52">
        <v>-0.1</v>
      </c>
      <c r="AD85" s="52">
        <v>5</v>
      </c>
      <c r="AE85" s="52">
        <v>1.6</v>
      </c>
      <c r="AF85" s="52">
        <v>4</v>
      </c>
      <c r="AG85" s="52">
        <v>2</v>
      </c>
      <c r="AH85" s="52">
        <v>40</v>
      </c>
      <c r="AI85" s="52">
        <v>9</v>
      </c>
      <c r="AJ85" s="52">
        <v>0</v>
      </c>
      <c r="AK85" s="52">
        <v>0</v>
      </c>
      <c r="AL85" s="52">
        <v>0</v>
      </c>
      <c r="AM85" s="52">
        <v>0</v>
      </c>
      <c r="AN85" s="52">
        <v>0</v>
      </c>
      <c r="AO85" s="52">
        <v>0</v>
      </c>
      <c r="AP85" s="53" t="s">
        <v>64</v>
      </c>
      <c r="AQ85" s="52">
        <v>0</v>
      </c>
      <c r="AR85" s="52">
        <v>0</v>
      </c>
      <c r="AS85" s="52">
        <v>1</v>
      </c>
      <c r="AT85" s="53" t="s">
        <v>64</v>
      </c>
      <c r="AU85" s="52" t="s">
        <v>47</v>
      </c>
      <c r="AV85" s="53" t="s">
        <v>64</v>
      </c>
    </row>
    <row r="86" spans="1:48" ht="270">
      <c r="A86" s="54" t="s">
        <v>65</v>
      </c>
      <c r="B86" s="463" t="s">
        <v>4227</v>
      </c>
      <c r="C86" s="464"/>
      <c r="D86" s="464"/>
      <c r="E86" s="462"/>
      <c r="F86" s="501" t="s">
        <v>4228</v>
      </c>
      <c r="G86" s="464"/>
      <c r="H86" s="464"/>
      <c r="I86" s="464"/>
      <c r="J86" s="464"/>
      <c r="K86" s="462"/>
      <c r="L86" s="463" t="s">
        <v>4160</v>
      </c>
      <c r="M86" s="462"/>
      <c r="N86" s="463" t="s">
        <v>4151</v>
      </c>
      <c r="O86" s="462"/>
      <c r="P86" s="463" t="s">
        <v>4229</v>
      </c>
      <c r="Q86" s="464"/>
      <c r="R86" s="464"/>
      <c r="S86" s="464"/>
      <c r="T86" s="464"/>
      <c r="U86" s="462"/>
      <c r="V86" s="463" t="s">
        <v>4230</v>
      </c>
      <c r="W86" s="464"/>
      <c r="X86" s="464"/>
      <c r="Y86" s="464"/>
      <c r="Z86" s="464"/>
      <c r="AA86" s="464"/>
      <c r="AB86" s="464"/>
      <c r="AC86" s="462"/>
      <c r="AD86" s="463" t="s">
        <v>72</v>
      </c>
      <c r="AE86" s="462"/>
      <c r="AF86" s="463" t="s">
        <v>73</v>
      </c>
      <c r="AG86" s="462"/>
      <c r="AH86" s="463" t="s">
        <v>1352</v>
      </c>
      <c r="AI86" s="462"/>
      <c r="AJ86" s="50" t="s">
        <v>2918</v>
      </c>
      <c r="AK86" s="463" t="s">
        <v>214</v>
      </c>
      <c r="AL86" s="462"/>
      <c r="AM86" s="463" t="s">
        <v>77</v>
      </c>
      <c r="AN86" s="462"/>
      <c r="AO86" s="50" t="s">
        <v>161</v>
      </c>
      <c r="AP86" s="50" t="s">
        <v>4155</v>
      </c>
      <c r="AQ86" s="463" t="s">
        <v>1349</v>
      </c>
      <c r="AR86" s="462"/>
      <c r="AS86" s="50" t="s">
        <v>81</v>
      </c>
      <c r="AT86" s="50" t="s">
        <v>82</v>
      </c>
      <c r="AU86" s="50" t="s">
        <v>131</v>
      </c>
      <c r="AV86" s="50" t="s">
        <v>203</v>
      </c>
    </row>
    <row r="87" spans="1:48" ht="30" customHeight="1">
      <c r="A87" s="441" t="s">
        <v>4231</v>
      </c>
      <c r="B87" s="464"/>
      <c r="C87" s="464"/>
      <c r="D87" s="464"/>
      <c r="E87" s="464"/>
      <c r="F87" s="464"/>
      <c r="G87" s="464"/>
      <c r="H87" s="464"/>
      <c r="I87" s="464"/>
      <c r="J87" s="464"/>
      <c r="K87" s="464"/>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2"/>
    </row>
    <row r="88" spans="1:48" ht="54">
      <c r="A88" s="54" t="s">
        <v>46</v>
      </c>
      <c r="B88" s="50">
        <v>981</v>
      </c>
      <c r="C88" s="50">
        <v>415</v>
      </c>
      <c r="D88" s="50">
        <v>478</v>
      </c>
      <c r="E88" s="50">
        <v>88</v>
      </c>
      <c r="F88" s="50">
        <v>10</v>
      </c>
      <c r="G88" s="50">
        <v>1</v>
      </c>
      <c r="H88" s="50">
        <v>1</v>
      </c>
      <c r="I88" s="50">
        <v>0.1</v>
      </c>
      <c r="J88" s="50">
        <v>104</v>
      </c>
      <c r="K88" s="50">
        <v>10</v>
      </c>
      <c r="L88" s="50">
        <v>1</v>
      </c>
      <c r="M88" s="50">
        <v>0.1</v>
      </c>
      <c r="N88" s="50">
        <v>0</v>
      </c>
      <c r="O88" s="50">
        <v>0</v>
      </c>
      <c r="P88" s="50">
        <v>0</v>
      </c>
      <c r="Q88" s="50">
        <v>0</v>
      </c>
      <c r="R88" s="50">
        <v>0</v>
      </c>
      <c r="S88" s="50">
        <v>0</v>
      </c>
      <c r="T88" s="50">
        <v>0</v>
      </c>
      <c r="U88" s="50">
        <v>0</v>
      </c>
      <c r="V88" s="50">
        <v>25</v>
      </c>
      <c r="W88" s="50">
        <v>2.5</v>
      </c>
      <c r="X88" s="50">
        <v>17</v>
      </c>
      <c r="Y88" s="50">
        <v>1.7</v>
      </c>
      <c r="Z88" s="50">
        <v>15</v>
      </c>
      <c r="AA88" s="50">
        <v>1.5</v>
      </c>
      <c r="AB88" s="50">
        <v>320</v>
      </c>
      <c r="AC88" s="50">
        <v>32</v>
      </c>
      <c r="AD88" s="50">
        <v>615</v>
      </c>
      <c r="AE88" s="50">
        <v>61</v>
      </c>
      <c r="AF88" s="50">
        <v>980</v>
      </c>
      <c r="AG88" s="50">
        <v>98</v>
      </c>
      <c r="AH88" s="50">
        <v>737</v>
      </c>
      <c r="AI88" s="50">
        <v>75.2</v>
      </c>
      <c r="AJ88" s="50">
        <v>12</v>
      </c>
      <c r="AK88" s="50">
        <v>2</v>
      </c>
      <c r="AL88" s="50">
        <v>3</v>
      </c>
      <c r="AM88" s="50">
        <v>0</v>
      </c>
      <c r="AN88" s="50">
        <v>0</v>
      </c>
      <c r="AO88" s="50">
        <v>11</v>
      </c>
      <c r="AP88" s="504"/>
      <c r="AQ88" s="475"/>
      <c r="AR88" s="475"/>
      <c r="AS88" s="475"/>
      <c r="AT88" s="475"/>
      <c r="AU88" s="475"/>
      <c r="AV88" s="470"/>
    </row>
    <row r="89" spans="1:48" ht="72">
      <c r="A89" s="54" t="s">
        <v>48</v>
      </c>
      <c r="B89" s="50">
        <v>1174</v>
      </c>
      <c r="C89" s="50">
        <v>501</v>
      </c>
      <c r="D89" s="50">
        <v>597</v>
      </c>
      <c r="E89" s="50">
        <v>76</v>
      </c>
      <c r="F89" s="50">
        <v>6</v>
      </c>
      <c r="G89" s="50">
        <v>0.5</v>
      </c>
      <c r="H89" s="50">
        <v>1</v>
      </c>
      <c r="I89" s="50">
        <v>0.1</v>
      </c>
      <c r="J89" s="50">
        <v>21</v>
      </c>
      <c r="K89" s="50">
        <v>2.5</v>
      </c>
      <c r="L89" s="50">
        <v>1</v>
      </c>
      <c r="M89" s="50">
        <v>0.5</v>
      </c>
      <c r="N89" s="50">
        <v>0</v>
      </c>
      <c r="O89" s="50">
        <v>0</v>
      </c>
      <c r="P89" s="50">
        <v>0</v>
      </c>
      <c r="Q89" s="50">
        <v>0</v>
      </c>
      <c r="R89" s="50">
        <v>1</v>
      </c>
      <c r="S89" s="50">
        <v>1</v>
      </c>
      <c r="T89" s="50">
        <v>0</v>
      </c>
      <c r="U89" s="50">
        <v>0</v>
      </c>
      <c r="V89" s="50">
        <v>120</v>
      </c>
      <c r="W89" s="50">
        <v>11</v>
      </c>
      <c r="X89" s="50">
        <v>23</v>
      </c>
      <c r="Y89" s="50">
        <v>2</v>
      </c>
      <c r="Z89" s="50">
        <v>12</v>
      </c>
      <c r="AA89" s="50">
        <v>1</v>
      </c>
      <c r="AB89" s="50">
        <v>100</v>
      </c>
      <c r="AC89" s="50">
        <v>10</v>
      </c>
      <c r="AD89" s="50">
        <v>320</v>
      </c>
      <c r="AE89" s="50">
        <v>29</v>
      </c>
      <c r="AF89" s="50">
        <v>1080</v>
      </c>
      <c r="AG89" s="50">
        <v>98</v>
      </c>
      <c r="AH89" s="50">
        <v>1098</v>
      </c>
      <c r="AI89" s="50">
        <v>100</v>
      </c>
      <c r="AJ89" s="50">
        <v>15</v>
      </c>
      <c r="AK89" s="50">
        <v>2</v>
      </c>
      <c r="AL89" s="50">
        <v>3</v>
      </c>
      <c r="AM89" s="50">
        <v>0</v>
      </c>
      <c r="AN89" s="50">
        <v>0</v>
      </c>
      <c r="AO89" s="50">
        <v>3</v>
      </c>
      <c r="AP89" s="50" t="s">
        <v>49</v>
      </c>
      <c r="AQ89" s="50">
        <v>1</v>
      </c>
      <c r="AR89" s="50">
        <v>23</v>
      </c>
      <c r="AS89" s="50">
        <v>1</v>
      </c>
      <c r="AT89" s="50" t="s">
        <v>49</v>
      </c>
      <c r="AU89" s="50" t="s">
        <v>49</v>
      </c>
      <c r="AV89" s="50" t="s">
        <v>49</v>
      </c>
    </row>
    <row r="90" spans="1:48" ht="45">
      <c r="A90" s="122" t="s">
        <v>51</v>
      </c>
      <c r="B90" s="52">
        <v>193</v>
      </c>
      <c r="C90" s="52">
        <v>86</v>
      </c>
      <c r="D90" s="52">
        <v>119</v>
      </c>
      <c r="E90" s="52">
        <v>-12</v>
      </c>
      <c r="F90" s="52">
        <v>-4</v>
      </c>
      <c r="G90" s="52">
        <v>-0.5</v>
      </c>
      <c r="H90" s="52">
        <v>0</v>
      </c>
      <c r="I90" s="52">
        <v>0</v>
      </c>
      <c r="J90" s="52">
        <v>-83</v>
      </c>
      <c r="K90" s="52">
        <v>-7.5</v>
      </c>
      <c r="L90" s="52">
        <v>0</v>
      </c>
      <c r="M90" s="52">
        <v>0.4</v>
      </c>
      <c r="N90" s="52">
        <v>0</v>
      </c>
      <c r="O90" s="52">
        <v>0</v>
      </c>
      <c r="P90" s="52">
        <v>0</v>
      </c>
      <c r="Q90" s="52">
        <v>0</v>
      </c>
      <c r="R90" s="52">
        <v>1</v>
      </c>
      <c r="S90" s="52">
        <v>1</v>
      </c>
      <c r="T90" s="52">
        <v>0</v>
      </c>
      <c r="U90" s="52">
        <v>0</v>
      </c>
      <c r="V90" s="52">
        <v>95</v>
      </c>
      <c r="W90" s="52">
        <v>8.5</v>
      </c>
      <c r="X90" s="52">
        <v>6</v>
      </c>
      <c r="Y90" s="52">
        <v>0.3</v>
      </c>
      <c r="Z90" s="52">
        <v>-3</v>
      </c>
      <c r="AA90" s="52">
        <v>-0.5</v>
      </c>
      <c r="AB90" s="52">
        <v>-220</v>
      </c>
      <c r="AC90" s="52">
        <v>-22</v>
      </c>
      <c r="AD90" s="52">
        <v>-295</v>
      </c>
      <c r="AE90" s="52">
        <v>-32</v>
      </c>
      <c r="AF90" s="52">
        <v>100</v>
      </c>
      <c r="AG90" s="52">
        <v>0</v>
      </c>
      <c r="AH90" s="52">
        <v>361</v>
      </c>
      <c r="AI90" s="52">
        <v>24.8</v>
      </c>
      <c r="AJ90" s="52">
        <v>3</v>
      </c>
      <c r="AK90" s="52">
        <v>0</v>
      </c>
      <c r="AL90" s="52">
        <v>0</v>
      </c>
      <c r="AM90" s="52">
        <v>0</v>
      </c>
      <c r="AN90" s="52">
        <v>0</v>
      </c>
      <c r="AO90" s="52">
        <v>8</v>
      </c>
      <c r="AP90" s="53" t="s">
        <v>64</v>
      </c>
      <c r="AQ90" s="52">
        <v>1</v>
      </c>
      <c r="AR90" s="52">
        <v>23</v>
      </c>
      <c r="AS90" s="52">
        <v>1</v>
      </c>
      <c r="AT90" s="53" t="s">
        <v>64</v>
      </c>
      <c r="AU90" s="53" t="s">
        <v>64</v>
      </c>
      <c r="AV90" s="53" t="s">
        <v>64</v>
      </c>
    </row>
    <row r="91" spans="1:48" ht="270">
      <c r="A91" s="54" t="s">
        <v>65</v>
      </c>
      <c r="B91" s="463" t="s">
        <v>4232</v>
      </c>
      <c r="C91" s="464"/>
      <c r="D91" s="464"/>
      <c r="E91" s="462"/>
      <c r="F91" s="501" t="s">
        <v>4233</v>
      </c>
      <c r="G91" s="464"/>
      <c r="H91" s="464"/>
      <c r="I91" s="464"/>
      <c r="J91" s="464"/>
      <c r="K91" s="462"/>
      <c r="L91" s="463" t="s">
        <v>4234</v>
      </c>
      <c r="M91" s="462"/>
      <c r="N91" s="463" t="s">
        <v>4151</v>
      </c>
      <c r="O91" s="462"/>
      <c r="P91" s="463" t="s">
        <v>4235</v>
      </c>
      <c r="Q91" s="464"/>
      <c r="R91" s="464"/>
      <c r="S91" s="464"/>
      <c r="T91" s="464"/>
      <c r="U91" s="462"/>
      <c r="V91" s="463" t="s">
        <v>4236</v>
      </c>
      <c r="W91" s="464"/>
      <c r="X91" s="464"/>
      <c r="Y91" s="464"/>
      <c r="Z91" s="464"/>
      <c r="AA91" s="464"/>
      <c r="AB91" s="464"/>
      <c r="AC91" s="462"/>
      <c r="AD91" s="463" t="s">
        <v>145</v>
      </c>
      <c r="AE91" s="462"/>
      <c r="AF91" s="463" t="s">
        <v>73</v>
      </c>
      <c r="AG91" s="462"/>
      <c r="AH91" s="463" t="s">
        <v>1352</v>
      </c>
      <c r="AI91" s="462"/>
      <c r="AJ91" s="50" t="s">
        <v>1461</v>
      </c>
      <c r="AK91" s="463" t="s">
        <v>4172</v>
      </c>
      <c r="AL91" s="462"/>
      <c r="AM91" s="463" t="s">
        <v>77</v>
      </c>
      <c r="AN91" s="462"/>
      <c r="AO91" s="50" t="s">
        <v>1006</v>
      </c>
      <c r="AP91" s="50" t="s">
        <v>4155</v>
      </c>
      <c r="AQ91" s="501" t="s">
        <v>4237</v>
      </c>
      <c r="AR91" s="462"/>
      <c r="AS91" s="50" t="s">
        <v>81</v>
      </c>
      <c r="AT91" s="50" t="s">
        <v>82</v>
      </c>
      <c r="AU91" s="50" t="s">
        <v>228</v>
      </c>
      <c r="AV91" s="50" t="s">
        <v>203</v>
      </c>
    </row>
    <row r="92" spans="1:48" ht="33" customHeight="1">
      <c r="A92" s="441" t="s">
        <v>4238</v>
      </c>
      <c r="B92" s="464"/>
      <c r="C92" s="464"/>
      <c r="D92" s="464"/>
      <c r="E92" s="464"/>
      <c r="F92" s="464"/>
      <c r="G92" s="464"/>
      <c r="H92" s="464"/>
      <c r="I92" s="464"/>
      <c r="J92" s="464"/>
      <c r="K92" s="464"/>
      <c r="L92" s="464"/>
      <c r="M92" s="464"/>
      <c r="N92" s="464"/>
      <c r="O92" s="464"/>
      <c r="P92" s="464"/>
      <c r="Q92" s="464"/>
      <c r="R92" s="464"/>
      <c r="S92" s="464"/>
      <c r="T92" s="464"/>
      <c r="U92" s="464"/>
      <c r="V92" s="464"/>
      <c r="W92" s="464"/>
      <c r="X92" s="464"/>
      <c r="Y92" s="464"/>
      <c r="Z92" s="464"/>
      <c r="AA92" s="464"/>
      <c r="AB92" s="464"/>
      <c r="AC92" s="464"/>
      <c r="AD92" s="464"/>
      <c r="AE92" s="464"/>
      <c r="AF92" s="464"/>
      <c r="AG92" s="464"/>
      <c r="AH92" s="464"/>
      <c r="AI92" s="464"/>
      <c r="AJ92" s="464"/>
      <c r="AK92" s="464"/>
      <c r="AL92" s="464"/>
      <c r="AM92" s="464"/>
      <c r="AN92" s="464"/>
      <c r="AO92" s="464"/>
      <c r="AP92" s="464"/>
      <c r="AQ92" s="464"/>
      <c r="AR92" s="464"/>
      <c r="AS92" s="464"/>
      <c r="AT92" s="464"/>
      <c r="AU92" s="464"/>
      <c r="AV92" s="462"/>
    </row>
    <row r="93" spans="1:48" ht="54">
      <c r="A93" s="54" t="s">
        <v>46</v>
      </c>
      <c r="B93" s="50">
        <v>890</v>
      </c>
      <c r="C93" s="50">
        <v>414</v>
      </c>
      <c r="D93" s="50">
        <v>412</v>
      </c>
      <c r="E93" s="50">
        <v>64</v>
      </c>
      <c r="F93" s="50">
        <v>4</v>
      </c>
      <c r="G93" s="50">
        <v>0.4</v>
      </c>
      <c r="H93" s="50">
        <v>2</v>
      </c>
      <c r="I93" s="50">
        <v>0.2</v>
      </c>
      <c r="J93" s="50">
        <v>27</v>
      </c>
      <c r="K93" s="50">
        <v>3</v>
      </c>
      <c r="L93" s="50">
        <v>1</v>
      </c>
      <c r="M93" s="50">
        <v>0.1</v>
      </c>
      <c r="N93" s="50">
        <v>0</v>
      </c>
      <c r="O93" s="50">
        <v>0</v>
      </c>
      <c r="P93" s="50">
        <v>4</v>
      </c>
      <c r="Q93" s="50">
        <v>0.4</v>
      </c>
      <c r="R93" s="50">
        <v>0</v>
      </c>
      <c r="S93" s="50">
        <v>0</v>
      </c>
      <c r="T93" s="50">
        <v>0</v>
      </c>
      <c r="U93" s="50">
        <v>0</v>
      </c>
      <c r="V93" s="50">
        <v>0</v>
      </c>
      <c r="W93" s="50">
        <v>0</v>
      </c>
      <c r="X93" s="50">
        <v>20</v>
      </c>
      <c r="Y93" s="50">
        <v>2</v>
      </c>
      <c r="Z93" s="50">
        <v>0</v>
      </c>
      <c r="AA93" s="50">
        <v>0</v>
      </c>
      <c r="AB93" s="50">
        <v>30</v>
      </c>
      <c r="AC93" s="50">
        <v>3</v>
      </c>
      <c r="AD93" s="50">
        <v>215</v>
      </c>
      <c r="AE93" s="50">
        <v>24</v>
      </c>
      <c r="AF93" s="50">
        <v>862</v>
      </c>
      <c r="AG93" s="50">
        <v>97</v>
      </c>
      <c r="AH93" s="50">
        <v>854</v>
      </c>
      <c r="AI93" s="50">
        <v>96</v>
      </c>
      <c r="AJ93" s="50">
        <v>5</v>
      </c>
      <c r="AK93" s="50">
        <v>4.9000000000000004</v>
      </c>
      <c r="AL93" s="50">
        <v>8</v>
      </c>
      <c r="AM93" s="50">
        <v>0</v>
      </c>
      <c r="AN93" s="50">
        <v>0</v>
      </c>
      <c r="AO93" s="50">
        <v>22</v>
      </c>
      <c r="AP93" s="504"/>
      <c r="AQ93" s="475"/>
      <c r="AR93" s="475"/>
      <c r="AS93" s="475"/>
      <c r="AT93" s="475"/>
      <c r="AU93" s="475"/>
      <c r="AV93" s="470"/>
    </row>
    <row r="94" spans="1:48" ht="72">
      <c r="A94" s="54" t="s">
        <v>48</v>
      </c>
      <c r="B94" s="50">
        <v>999</v>
      </c>
      <c r="C94" s="50">
        <v>467</v>
      </c>
      <c r="D94" s="50">
        <v>457</v>
      </c>
      <c r="E94" s="50">
        <v>75</v>
      </c>
      <c r="F94" s="50">
        <v>9</v>
      </c>
      <c r="G94" s="50">
        <v>0.9</v>
      </c>
      <c r="H94" s="50">
        <v>0</v>
      </c>
      <c r="I94" s="50">
        <v>0</v>
      </c>
      <c r="J94" s="50">
        <v>3</v>
      </c>
      <c r="K94" s="50">
        <v>0.3</v>
      </c>
      <c r="L94" s="50">
        <v>1</v>
      </c>
      <c r="M94" s="50">
        <v>0.1</v>
      </c>
      <c r="N94" s="50">
        <v>2</v>
      </c>
      <c r="O94" s="50">
        <v>0.2</v>
      </c>
      <c r="P94" s="50">
        <v>0</v>
      </c>
      <c r="Q94" s="50">
        <v>0</v>
      </c>
      <c r="R94" s="50">
        <v>1</v>
      </c>
      <c r="S94" s="50">
        <v>0.1</v>
      </c>
      <c r="T94" s="50">
        <v>0</v>
      </c>
      <c r="U94" s="50">
        <v>0</v>
      </c>
      <c r="V94" s="50">
        <v>234</v>
      </c>
      <c r="W94" s="50">
        <v>23.4</v>
      </c>
      <c r="X94" s="50">
        <v>0</v>
      </c>
      <c r="Y94" s="50">
        <v>0</v>
      </c>
      <c r="Z94" s="50">
        <v>0</v>
      </c>
      <c r="AA94" s="50">
        <v>0</v>
      </c>
      <c r="AB94" s="50">
        <v>0</v>
      </c>
      <c r="AC94" s="50">
        <v>0</v>
      </c>
      <c r="AD94" s="50">
        <v>110</v>
      </c>
      <c r="AE94" s="50">
        <v>11</v>
      </c>
      <c r="AF94" s="50">
        <v>528</v>
      </c>
      <c r="AG94" s="50">
        <v>53</v>
      </c>
      <c r="AH94" s="50">
        <v>870</v>
      </c>
      <c r="AI94" s="50">
        <v>87</v>
      </c>
      <c r="AJ94" s="50">
        <v>14</v>
      </c>
      <c r="AK94" s="50">
        <v>4.9000000000000004</v>
      </c>
      <c r="AL94" s="50">
        <v>1</v>
      </c>
      <c r="AM94" s="50">
        <v>0</v>
      </c>
      <c r="AN94" s="50">
        <v>0</v>
      </c>
      <c r="AO94" s="50">
        <v>22</v>
      </c>
      <c r="AP94" s="50" t="s">
        <v>49</v>
      </c>
      <c r="AQ94" s="50">
        <v>1</v>
      </c>
      <c r="AR94" s="50">
        <v>30</v>
      </c>
      <c r="AS94" s="50">
        <v>1</v>
      </c>
      <c r="AT94" s="50" t="s">
        <v>49</v>
      </c>
      <c r="AU94" s="50" t="s">
        <v>50</v>
      </c>
      <c r="AV94" s="50" t="s">
        <v>49</v>
      </c>
    </row>
    <row r="95" spans="1:48" ht="45">
      <c r="A95" s="122" t="s">
        <v>51</v>
      </c>
      <c r="B95" s="52">
        <v>109</v>
      </c>
      <c r="C95" s="52">
        <v>53</v>
      </c>
      <c r="D95" s="52">
        <v>45</v>
      </c>
      <c r="E95" s="52">
        <v>11</v>
      </c>
      <c r="F95" s="52">
        <v>5</v>
      </c>
      <c r="G95" s="52">
        <v>0.5</v>
      </c>
      <c r="H95" s="52">
        <v>-2</v>
      </c>
      <c r="I95" s="52">
        <v>0</v>
      </c>
      <c r="J95" s="52">
        <v>-24</v>
      </c>
      <c r="K95" s="52">
        <v>-2.7</v>
      </c>
      <c r="L95" s="52">
        <v>0</v>
      </c>
      <c r="M95" s="52">
        <v>0</v>
      </c>
      <c r="N95" s="52">
        <v>2</v>
      </c>
      <c r="O95" s="52">
        <v>0.2</v>
      </c>
      <c r="P95" s="52">
        <v>-4</v>
      </c>
      <c r="Q95" s="52">
        <v>-0.4</v>
      </c>
      <c r="R95" s="52">
        <v>1</v>
      </c>
      <c r="S95" s="52">
        <v>0.1</v>
      </c>
      <c r="T95" s="52">
        <v>0</v>
      </c>
      <c r="U95" s="52">
        <v>0</v>
      </c>
      <c r="V95" s="52">
        <v>234</v>
      </c>
      <c r="W95" s="52">
        <v>23.4</v>
      </c>
      <c r="X95" s="52">
        <v>-20</v>
      </c>
      <c r="Y95" s="52">
        <v>-2</v>
      </c>
      <c r="Z95" s="52">
        <v>0</v>
      </c>
      <c r="AA95" s="52">
        <v>0</v>
      </c>
      <c r="AB95" s="52">
        <v>-30</v>
      </c>
      <c r="AC95" s="52">
        <v>-3</v>
      </c>
      <c r="AD95" s="52">
        <v>-105</v>
      </c>
      <c r="AE95" s="52">
        <v>-13</v>
      </c>
      <c r="AF95" s="52">
        <v>-334</v>
      </c>
      <c r="AG95" s="52">
        <v>-44</v>
      </c>
      <c r="AH95" s="52">
        <v>16</v>
      </c>
      <c r="AI95" s="52">
        <v>-9</v>
      </c>
      <c r="AJ95" s="52">
        <v>9</v>
      </c>
      <c r="AK95" s="52">
        <v>0</v>
      </c>
      <c r="AL95" s="52">
        <v>-7</v>
      </c>
      <c r="AM95" s="52">
        <v>0</v>
      </c>
      <c r="AN95" s="52">
        <v>0</v>
      </c>
      <c r="AO95" s="52">
        <v>0</v>
      </c>
      <c r="AP95" s="53" t="s">
        <v>64</v>
      </c>
      <c r="AQ95" s="52">
        <v>1</v>
      </c>
      <c r="AR95" s="52">
        <v>30</v>
      </c>
      <c r="AS95" s="52">
        <v>1</v>
      </c>
      <c r="AT95" s="53" t="s">
        <v>64</v>
      </c>
      <c r="AU95" s="52" t="s">
        <v>47</v>
      </c>
      <c r="AV95" s="53" t="s">
        <v>64</v>
      </c>
    </row>
    <row r="96" spans="1:48" ht="270">
      <c r="A96" s="54" t="s">
        <v>65</v>
      </c>
      <c r="B96" s="463" t="s">
        <v>4239</v>
      </c>
      <c r="C96" s="464"/>
      <c r="D96" s="464"/>
      <c r="E96" s="462"/>
      <c r="F96" s="501" t="s">
        <v>4240</v>
      </c>
      <c r="G96" s="464"/>
      <c r="H96" s="464"/>
      <c r="I96" s="464"/>
      <c r="J96" s="464"/>
      <c r="K96" s="462"/>
      <c r="L96" s="463" t="s">
        <v>4234</v>
      </c>
      <c r="M96" s="462"/>
      <c r="N96" s="463" t="s">
        <v>4241</v>
      </c>
      <c r="O96" s="462"/>
      <c r="P96" s="463" t="s">
        <v>4242</v>
      </c>
      <c r="Q96" s="464"/>
      <c r="R96" s="464"/>
      <c r="S96" s="464"/>
      <c r="T96" s="464"/>
      <c r="U96" s="462"/>
      <c r="V96" s="463" t="s">
        <v>4243</v>
      </c>
      <c r="W96" s="464"/>
      <c r="X96" s="464"/>
      <c r="Y96" s="464"/>
      <c r="Z96" s="464"/>
      <c r="AA96" s="464"/>
      <c r="AB96" s="464"/>
      <c r="AC96" s="462"/>
      <c r="AD96" s="463" t="s">
        <v>145</v>
      </c>
      <c r="AE96" s="462"/>
      <c r="AF96" s="463" t="s">
        <v>159</v>
      </c>
      <c r="AG96" s="462"/>
      <c r="AH96" s="463" t="s">
        <v>1352</v>
      </c>
      <c r="AI96" s="462"/>
      <c r="AJ96" s="50" t="s">
        <v>1461</v>
      </c>
      <c r="AK96" s="463" t="s">
        <v>307</v>
      </c>
      <c r="AL96" s="462"/>
      <c r="AM96" s="463" t="s">
        <v>77</v>
      </c>
      <c r="AN96" s="462"/>
      <c r="AO96" s="50" t="s">
        <v>161</v>
      </c>
      <c r="AP96" s="50" t="s">
        <v>4155</v>
      </c>
      <c r="AQ96" s="463" t="s">
        <v>4146</v>
      </c>
      <c r="AR96" s="462"/>
      <c r="AS96" s="50" t="s">
        <v>81</v>
      </c>
      <c r="AT96" s="50" t="s">
        <v>82</v>
      </c>
      <c r="AU96" s="50" t="s">
        <v>131</v>
      </c>
      <c r="AV96" s="50" t="s">
        <v>4244</v>
      </c>
    </row>
    <row r="97" spans="1:48" ht="37.5" customHeight="1">
      <c r="A97" s="441" t="s">
        <v>4245</v>
      </c>
      <c r="B97" s="464"/>
      <c r="C97" s="464"/>
      <c r="D97" s="464"/>
      <c r="E97" s="464"/>
      <c r="F97" s="464"/>
      <c r="G97" s="464"/>
      <c r="H97" s="464"/>
      <c r="I97" s="464"/>
      <c r="J97" s="464"/>
      <c r="K97" s="464"/>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c r="AO97" s="464"/>
      <c r="AP97" s="464"/>
      <c r="AQ97" s="464"/>
      <c r="AR97" s="464"/>
      <c r="AS97" s="464"/>
      <c r="AT97" s="464"/>
      <c r="AU97" s="464"/>
      <c r="AV97" s="462"/>
    </row>
    <row r="98" spans="1:48" ht="54">
      <c r="A98" s="54" t="s">
        <v>46</v>
      </c>
      <c r="B98" s="50">
        <v>684</v>
      </c>
      <c r="C98" s="50">
        <v>319</v>
      </c>
      <c r="D98" s="50">
        <v>300</v>
      </c>
      <c r="E98" s="50">
        <v>65</v>
      </c>
      <c r="F98" s="50">
        <v>5</v>
      </c>
      <c r="G98" s="50">
        <v>0.72</v>
      </c>
      <c r="H98" s="50">
        <v>0</v>
      </c>
      <c r="I98" s="50">
        <v>0</v>
      </c>
      <c r="J98" s="50">
        <v>160</v>
      </c>
      <c r="K98" s="50">
        <v>23</v>
      </c>
      <c r="L98" s="50">
        <v>0</v>
      </c>
      <c r="M98" s="50">
        <v>0</v>
      </c>
      <c r="N98" s="50">
        <v>0</v>
      </c>
      <c r="O98" s="50">
        <v>0</v>
      </c>
      <c r="P98" s="50">
        <v>0</v>
      </c>
      <c r="Q98" s="50">
        <v>0</v>
      </c>
      <c r="R98" s="50">
        <v>0</v>
      </c>
      <c r="S98" s="50">
        <v>0</v>
      </c>
      <c r="T98" s="50">
        <v>3</v>
      </c>
      <c r="U98" s="50">
        <v>0.4</v>
      </c>
      <c r="V98" s="50">
        <v>34</v>
      </c>
      <c r="W98" s="50">
        <v>4.9000000000000004</v>
      </c>
      <c r="X98" s="50">
        <v>60</v>
      </c>
      <c r="Y98" s="50">
        <v>8.77</v>
      </c>
      <c r="Z98" s="50">
        <v>1</v>
      </c>
      <c r="AA98" s="50">
        <v>1E-3</v>
      </c>
      <c r="AB98" s="50">
        <v>253</v>
      </c>
      <c r="AC98" s="50">
        <v>36.9</v>
      </c>
      <c r="AD98" s="50">
        <v>324</v>
      </c>
      <c r="AE98" s="50">
        <v>47.3</v>
      </c>
      <c r="AF98" s="50">
        <v>386</v>
      </c>
      <c r="AG98" s="50">
        <v>56.4</v>
      </c>
      <c r="AH98" s="50">
        <v>596</v>
      </c>
      <c r="AI98" s="50">
        <v>87</v>
      </c>
      <c r="AJ98" s="50">
        <v>23</v>
      </c>
      <c r="AK98" s="50">
        <v>3</v>
      </c>
      <c r="AL98" s="50">
        <v>1</v>
      </c>
      <c r="AM98" s="50">
        <v>0</v>
      </c>
      <c r="AN98" s="50">
        <v>0</v>
      </c>
      <c r="AO98" s="50">
        <v>8</v>
      </c>
      <c r="AP98" s="504"/>
      <c r="AQ98" s="475"/>
      <c r="AR98" s="475"/>
      <c r="AS98" s="475"/>
      <c r="AT98" s="475"/>
      <c r="AU98" s="475"/>
      <c r="AV98" s="470"/>
    </row>
    <row r="99" spans="1:48" ht="72">
      <c r="A99" s="54" t="s">
        <v>48</v>
      </c>
      <c r="B99" s="50">
        <v>692</v>
      </c>
      <c r="C99" s="50">
        <v>317</v>
      </c>
      <c r="D99" s="50">
        <v>330</v>
      </c>
      <c r="E99" s="50">
        <v>45</v>
      </c>
      <c r="F99" s="50">
        <v>4</v>
      </c>
      <c r="G99" s="50">
        <v>0.5</v>
      </c>
      <c r="H99" s="50">
        <v>2</v>
      </c>
      <c r="I99" s="50">
        <v>0.2</v>
      </c>
      <c r="J99" s="50">
        <v>10</v>
      </c>
      <c r="K99" s="50">
        <v>1.4</v>
      </c>
      <c r="L99" s="50">
        <v>1</v>
      </c>
      <c r="M99" s="50">
        <v>0.1</v>
      </c>
      <c r="N99" s="50">
        <v>0</v>
      </c>
      <c r="O99" s="50">
        <v>0</v>
      </c>
      <c r="P99" s="50">
        <v>0</v>
      </c>
      <c r="Q99" s="50">
        <v>0</v>
      </c>
      <c r="R99" s="50">
        <v>0</v>
      </c>
      <c r="S99" s="50">
        <v>0</v>
      </c>
      <c r="T99" s="50">
        <v>1</v>
      </c>
      <c r="U99" s="50">
        <v>0.1</v>
      </c>
      <c r="V99" s="50">
        <v>35</v>
      </c>
      <c r="W99" s="50">
        <v>5</v>
      </c>
      <c r="X99" s="50">
        <v>74</v>
      </c>
      <c r="Y99" s="50">
        <v>10.6</v>
      </c>
      <c r="Z99" s="50">
        <v>2</v>
      </c>
      <c r="AA99" s="50">
        <v>0.2</v>
      </c>
      <c r="AB99" s="50">
        <v>350</v>
      </c>
      <c r="AC99" s="50">
        <v>51</v>
      </c>
      <c r="AD99" s="50">
        <v>1219</v>
      </c>
      <c r="AE99" s="50">
        <v>0.5</v>
      </c>
      <c r="AF99" s="50">
        <v>526</v>
      </c>
      <c r="AG99" s="50">
        <v>76</v>
      </c>
      <c r="AH99" s="50">
        <v>693</v>
      </c>
      <c r="AI99" s="50">
        <v>100</v>
      </c>
      <c r="AJ99" s="50">
        <v>17</v>
      </c>
      <c r="AK99" s="50">
        <v>1</v>
      </c>
      <c r="AL99" s="50">
        <v>1</v>
      </c>
      <c r="AM99" s="50">
        <v>0</v>
      </c>
      <c r="AN99" s="50">
        <v>0</v>
      </c>
      <c r="AO99" s="50">
        <v>6</v>
      </c>
      <c r="AP99" s="50" t="s">
        <v>49</v>
      </c>
      <c r="AQ99" s="50">
        <v>2</v>
      </c>
      <c r="AR99" s="50">
        <v>54</v>
      </c>
      <c r="AS99" s="50">
        <v>1</v>
      </c>
      <c r="AT99" s="50" t="s">
        <v>49</v>
      </c>
      <c r="AU99" s="50" t="s">
        <v>49</v>
      </c>
      <c r="AV99" s="50" t="s">
        <v>49</v>
      </c>
    </row>
    <row r="100" spans="1:48" ht="45">
      <c r="A100" s="122" t="s">
        <v>51</v>
      </c>
      <c r="B100" s="52">
        <v>8</v>
      </c>
      <c r="C100" s="52">
        <v>-2</v>
      </c>
      <c r="D100" s="52">
        <v>30</v>
      </c>
      <c r="E100" s="52">
        <v>-20</v>
      </c>
      <c r="F100" s="52">
        <v>-1</v>
      </c>
      <c r="G100" s="52">
        <v>-0.22</v>
      </c>
      <c r="H100" s="52">
        <v>2</v>
      </c>
      <c r="I100" s="52">
        <v>0.2</v>
      </c>
      <c r="J100" s="52">
        <v>-150</v>
      </c>
      <c r="K100" s="52">
        <v>-22</v>
      </c>
      <c r="L100" s="52">
        <v>1</v>
      </c>
      <c r="M100" s="52">
        <v>0.1</v>
      </c>
      <c r="N100" s="52">
        <v>0</v>
      </c>
      <c r="O100" s="52">
        <v>0</v>
      </c>
      <c r="P100" s="52">
        <v>0</v>
      </c>
      <c r="Q100" s="52">
        <v>0</v>
      </c>
      <c r="R100" s="52">
        <v>0</v>
      </c>
      <c r="S100" s="52">
        <v>0</v>
      </c>
      <c r="T100" s="52">
        <v>-2</v>
      </c>
      <c r="U100" s="52">
        <v>0</v>
      </c>
      <c r="V100" s="52">
        <v>1</v>
      </c>
      <c r="W100" s="52">
        <v>0.1</v>
      </c>
      <c r="X100" s="52">
        <v>14</v>
      </c>
      <c r="Y100" s="52">
        <v>1.83</v>
      </c>
      <c r="Z100" s="52">
        <v>1</v>
      </c>
      <c r="AA100" s="52">
        <v>0.19900000000000001</v>
      </c>
      <c r="AB100" s="52">
        <v>97</v>
      </c>
      <c r="AC100" s="52">
        <v>14.1</v>
      </c>
      <c r="AD100" s="52">
        <v>895</v>
      </c>
      <c r="AE100" s="52">
        <v>-47</v>
      </c>
      <c r="AF100" s="52">
        <v>140</v>
      </c>
      <c r="AG100" s="52">
        <v>19.600000000000001</v>
      </c>
      <c r="AH100" s="52">
        <v>97</v>
      </c>
      <c r="AI100" s="52">
        <v>13</v>
      </c>
      <c r="AJ100" s="52">
        <v>-6</v>
      </c>
      <c r="AK100" s="52">
        <v>-2</v>
      </c>
      <c r="AL100" s="52">
        <v>0</v>
      </c>
      <c r="AM100" s="52">
        <v>0</v>
      </c>
      <c r="AN100" s="52">
        <v>0</v>
      </c>
      <c r="AO100" s="52">
        <v>2</v>
      </c>
      <c r="AP100" s="53" t="s">
        <v>64</v>
      </c>
      <c r="AQ100" s="52">
        <v>2</v>
      </c>
      <c r="AR100" s="52">
        <v>54</v>
      </c>
      <c r="AS100" s="52">
        <v>1</v>
      </c>
      <c r="AT100" s="53" t="s">
        <v>64</v>
      </c>
      <c r="AU100" s="53" t="s">
        <v>64</v>
      </c>
      <c r="AV100" s="53" t="s">
        <v>64</v>
      </c>
    </row>
    <row r="101" spans="1:48" ht="270">
      <c r="A101" s="54" t="s">
        <v>65</v>
      </c>
      <c r="B101" s="463" t="s">
        <v>4246</v>
      </c>
      <c r="C101" s="464"/>
      <c r="D101" s="464"/>
      <c r="E101" s="462"/>
      <c r="F101" s="501" t="s">
        <v>4247</v>
      </c>
      <c r="G101" s="464"/>
      <c r="H101" s="464"/>
      <c r="I101" s="464"/>
      <c r="J101" s="464"/>
      <c r="K101" s="462"/>
      <c r="L101" s="463" t="s">
        <v>4248</v>
      </c>
      <c r="M101" s="462"/>
      <c r="N101" s="463" t="s">
        <v>4151</v>
      </c>
      <c r="O101" s="462"/>
      <c r="P101" s="463" t="s">
        <v>4249</v>
      </c>
      <c r="Q101" s="464"/>
      <c r="R101" s="464"/>
      <c r="S101" s="464"/>
      <c r="T101" s="464"/>
      <c r="U101" s="462"/>
      <c r="V101" s="463" t="s">
        <v>4250</v>
      </c>
      <c r="W101" s="464"/>
      <c r="X101" s="464"/>
      <c r="Y101" s="464"/>
      <c r="Z101" s="464"/>
      <c r="AA101" s="464"/>
      <c r="AB101" s="464"/>
      <c r="AC101" s="462"/>
      <c r="AD101" s="463" t="s">
        <v>72</v>
      </c>
      <c r="AE101" s="462"/>
      <c r="AF101" s="463" t="s">
        <v>73</v>
      </c>
      <c r="AG101" s="462"/>
      <c r="AH101" s="463" t="s">
        <v>1352</v>
      </c>
      <c r="AI101" s="462"/>
      <c r="AJ101" s="50" t="s">
        <v>2988</v>
      </c>
      <c r="AK101" s="463" t="s">
        <v>307</v>
      </c>
      <c r="AL101" s="462"/>
      <c r="AM101" s="463" t="s">
        <v>77</v>
      </c>
      <c r="AN101" s="462"/>
      <c r="AO101" s="50" t="s">
        <v>1006</v>
      </c>
      <c r="AP101" s="50" t="s">
        <v>4155</v>
      </c>
      <c r="AQ101" s="463" t="s">
        <v>4146</v>
      </c>
      <c r="AR101" s="462"/>
      <c r="AS101" s="50" t="s">
        <v>81</v>
      </c>
      <c r="AT101" s="50" t="s">
        <v>82</v>
      </c>
      <c r="AU101" s="50" t="s">
        <v>228</v>
      </c>
      <c r="AV101" s="50" t="s">
        <v>735</v>
      </c>
    </row>
    <row r="102" spans="1:48" ht="37.5" customHeight="1">
      <c r="A102" s="441" t="s">
        <v>4251</v>
      </c>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464"/>
      <c r="AS102" s="464"/>
      <c r="AT102" s="464"/>
      <c r="AU102" s="464"/>
      <c r="AV102" s="462"/>
    </row>
    <row r="103" spans="1:48" ht="54">
      <c r="A103" s="54" t="s">
        <v>46</v>
      </c>
      <c r="B103" s="50">
        <v>772</v>
      </c>
      <c r="C103" s="50">
        <v>376</v>
      </c>
      <c r="D103" s="50">
        <v>342</v>
      </c>
      <c r="E103" s="50">
        <v>54</v>
      </c>
      <c r="F103" s="50">
        <v>0</v>
      </c>
      <c r="G103" s="50">
        <v>0</v>
      </c>
      <c r="H103" s="50">
        <v>0</v>
      </c>
      <c r="I103" s="50">
        <v>0</v>
      </c>
      <c r="J103" s="50">
        <v>48</v>
      </c>
      <c r="K103" s="50">
        <v>6</v>
      </c>
      <c r="L103" s="50">
        <v>1</v>
      </c>
      <c r="M103" s="50">
        <v>0.12</v>
      </c>
      <c r="N103" s="50">
        <v>0</v>
      </c>
      <c r="O103" s="50">
        <v>0</v>
      </c>
      <c r="P103" s="50">
        <v>0</v>
      </c>
      <c r="Q103" s="50">
        <v>0</v>
      </c>
      <c r="R103" s="50">
        <v>2</v>
      </c>
      <c r="S103" s="50">
        <v>0.25</v>
      </c>
      <c r="T103" s="50">
        <v>0</v>
      </c>
      <c r="U103" s="50">
        <v>0</v>
      </c>
      <c r="V103" s="50">
        <v>5</v>
      </c>
      <c r="W103" s="50">
        <v>0.6</v>
      </c>
      <c r="X103" s="50">
        <v>60</v>
      </c>
      <c r="Y103" s="50">
        <v>8</v>
      </c>
      <c r="Z103" s="50">
        <v>5</v>
      </c>
      <c r="AA103" s="50">
        <v>0.6</v>
      </c>
      <c r="AB103" s="50">
        <v>397</v>
      </c>
      <c r="AC103" s="50">
        <v>51</v>
      </c>
      <c r="AD103" s="50">
        <v>357</v>
      </c>
      <c r="AE103" s="50">
        <v>46</v>
      </c>
      <c r="AF103" s="50">
        <v>312</v>
      </c>
      <c r="AG103" s="50">
        <v>40</v>
      </c>
      <c r="AH103" s="50">
        <v>573</v>
      </c>
      <c r="AI103" s="50">
        <v>74</v>
      </c>
      <c r="AJ103" s="50">
        <v>28</v>
      </c>
      <c r="AK103" s="50">
        <v>1</v>
      </c>
      <c r="AL103" s="50">
        <v>2</v>
      </c>
      <c r="AM103" s="50">
        <v>0</v>
      </c>
      <c r="AN103" s="50">
        <v>0</v>
      </c>
      <c r="AO103" s="50">
        <v>4</v>
      </c>
      <c r="AP103" s="504"/>
      <c r="AQ103" s="475"/>
      <c r="AR103" s="475"/>
      <c r="AS103" s="475"/>
      <c r="AT103" s="475"/>
      <c r="AU103" s="475"/>
      <c r="AV103" s="470"/>
    </row>
    <row r="104" spans="1:48" ht="72">
      <c r="A104" s="54" t="s">
        <v>48</v>
      </c>
      <c r="B104" s="50">
        <v>829</v>
      </c>
      <c r="C104" s="50">
        <v>411</v>
      </c>
      <c r="D104" s="50">
        <v>361</v>
      </c>
      <c r="E104" s="50">
        <v>57</v>
      </c>
      <c r="F104" s="50">
        <v>1</v>
      </c>
      <c r="G104" s="50">
        <v>0.1</v>
      </c>
      <c r="H104" s="50">
        <v>0</v>
      </c>
      <c r="I104" s="50">
        <v>0</v>
      </c>
      <c r="J104" s="50">
        <v>9</v>
      </c>
      <c r="K104" s="50">
        <v>1</v>
      </c>
      <c r="L104" s="50">
        <v>0</v>
      </c>
      <c r="M104" s="50">
        <v>0</v>
      </c>
      <c r="N104" s="50">
        <v>0</v>
      </c>
      <c r="O104" s="50">
        <v>0</v>
      </c>
      <c r="P104" s="50">
        <v>3</v>
      </c>
      <c r="Q104" s="50">
        <v>0.4</v>
      </c>
      <c r="R104" s="50">
        <v>0</v>
      </c>
      <c r="S104" s="50">
        <v>0</v>
      </c>
      <c r="T104" s="50">
        <v>1</v>
      </c>
      <c r="U104" s="50">
        <v>0.1</v>
      </c>
      <c r="V104" s="50">
        <v>18</v>
      </c>
      <c r="W104" s="50">
        <v>2.2000000000000002</v>
      </c>
      <c r="X104" s="50">
        <v>62</v>
      </c>
      <c r="Y104" s="50">
        <v>7.5</v>
      </c>
      <c r="Z104" s="50">
        <v>0</v>
      </c>
      <c r="AA104" s="50">
        <v>0</v>
      </c>
      <c r="AB104" s="50">
        <v>417</v>
      </c>
      <c r="AC104" s="50">
        <v>52</v>
      </c>
      <c r="AD104" s="50">
        <v>375</v>
      </c>
      <c r="AE104" s="50">
        <v>45</v>
      </c>
      <c r="AF104" s="50">
        <v>828</v>
      </c>
      <c r="AG104" s="50">
        <v>100</v>
      </c>
      <c r="AH104" s="50">
        <v>828</v>
      </c>
      <c r="AI104" s="50">
        <v>100</v>
      </c>
      <c r="AJ104" s="50">
        <v>11</v>
      </c>
      <c r="AK104" s="50">
        <v>1</v>
      </c>
      <c r="AL104" s="50">
        <v>2</v>
      </c>
      <c r="AM104" s="50">
        <v>0</v>
      </c>
      <c r="AN104" s="50">
        <v>0</v>
      </c>
      <c r="AO104" s="50">
        <v>7</v>
      </c>
      <c r="AP104" s="50" t="s">
        <v>49</v>
      </c>
      <c r="AQ104" s="50">
        <v>1</v>
      </c>
      <c r="AR104" s="50">
        <v>31</v>
      </c>
      <c r="AS104" s="50">
        <v>1</v>
      </c>
      <c r="AT104" s="50" t="s">
        <v>50</v>
      </c>
      <c r="AU104" s="50" t="s">
        <v>50</v>
      </c>
      <c r="AV104" s="50" t="s">
        <v>49</v>
      </c>
    </row>
    <row r="105" spans="1:48" ht="45">
      <c r="A105" s="122" t="s">
        <v>51</v>
      </c>
      <c r="B105" s="52">
        <v>57</v>
      </c>
      <c r="C105" s="52">
        <v>35</v>
      </c>
      <c r="D105" s="52">
        <v>19</v>
      </c>
      <c r="E105" s="52">
        <v>3</v>
      </c>
      <c r="F105" s="52">
        <v>1</v>
      </c>
      <c r="G105" s="52">
        <v>0.1</v>
      </c>
      <c r="H105" s="52">
        <v>0</v>
      </c>
      <c r="I105" s="52">
        <v>0</v>
      </c>
      <c r="J105" s="52">
        <v>-39</v>
      </c>
      <c r="K105" s="52">
        <v>-5</v>
      </c>
      <c r="L105" s="52">
        <v>-1</v>
      </c>
      <c r="M105" s="52">
        <v>0</v>
      </c>
      <c r="N105" s="52">
        <v>0</v>
      </c>
      <c r="O105" s="52">
        <v>0</v>
      </c>
      <c r="P105" s="52">
        <v>3</v>
      </c>
      <c r="Q105" s="52">
        <v>0.4</v>
      </c>
      <c r="R105" s="52">
        <v>-2</v>
      </c>
      <c r="S105" s="52">
        <v>-0.25</v>
      </c>
      <c r="T105" s="52">
        <v>1</v>
      </c>
      <c r="U105" s="52">
        <v>0</v>
      </c>
      <c r="V105" s="52">
        <v>13</v>
      </c>
      <c r="W105" s="52">
        <v>1.6</v>
      </c>
      <c r="X105" s="52">
        <v>2</v>
      </c>
      <c r="Y105" s="52">
        <v>-0.5</v>
      </c>
      <c r="Z105" s="52">
        <v>-5</v>
      </c>
      <c r="AA105" s="52">
        <v>-0.6</v>
      </c>
      <c r="AB105" s="52">
        <v>20</v>
      </c>
      <c r="AC105" s="52">
        <v>1</v>
      </c>
      <c r="AD105" s="52">
        <v>18</v>
      </c>
      <c r="AE105" s="52">
        <v>-1</v>
      </c>
      <c r="AF105" s="52">
        <v>516</v>
      </c>
      <c r="AG105" s="52">
        <v>60</v>
      </c>
      <c r="AH105" s="52">
        <v>255</v>
      </c>
      <c r="AI105" s="52">
        <v>26</v>
      </c>
      <c r="AJ105" s="52">
        <v>-17</v>
      </c>
      <c r="AK105" s="52">
        <v>0</v>
      </c>
      <c r="AL105" s="52">
        <v>0</v>
      </c>
      <c r="AM105" s="52">
        <v>0</v>
      </c>
      <c r="AN105" s="52">
        <v>0</v>
      </c>
      <c r="AO105" s="52">
        <v>-3</v>
      </c>
      <c r="AP105" s="53" t="s">
        <v>64</v>
      </c>
      <c r="AQ105" s="52">
        <v>1</v>
      </c>
      <c r="AR105" s="52">
        <v>31</v>
      </c>
      <c r="AS105" s="52">
        <v>1</v>
      </c>
      <c r="AT105" s="52" t="s">
        <v>47</v>
      </c>
      <c r="AU105" s="52" t="s">
        <v>47</v>
      </c>
      <c r="AV105" s="53" t="s">
        <v>64</v>
      </c>
    </row>
    <row r="106" spans="1:48" ht="270">
      <c r="A106" s="54" t="s">
        <v>65</v>
      </c>
      <c r="B106" s="463" t="s">
        <v>4252</v>
      </c>
      <c r="C106" s="464"/>
      <c r="D106" s="464"/>
      <c r="E106" s="462"/>
      <c r="F106" s="501" t="s">
        <v>4253</v>
      </c>
      <c r="G106" s="464"/>
      <c r="H106" s="464"/>
      <c r="I106" s="464"/>
      <c r="J106" s="464"/>
      <c r="K106" s="462"/>
      <c r="L106" s="463" t="s">
        <v>4254</v>
      </c>
      <c r="M106" s="462"/>
      <c r="N106" s="463" t="s">
        <v>4151</v>
      </c>
      <c r="O106" s="462"/>
      <c r="P106" s="463" t="s">
        <v>4255</v>
      </c>
      <c r="Q106" s="464"/>
      <c r="R106" s="464"/>
      <c r="S106" s="464"/>
      <c r="T106" s="464"/>
      <c r="U106" s="462"/>
      <c r="V106" s="463" t="s">
        <v>4256</v>
      </c>
      <c r="W106" s="464"/>
      <c r="X106" s="464"/>
      <c r="Y106" s="464"/>
      <c r="Z106" s="464"/>
      <c r="AA106" s="464"/>
      <c r="AB106" s="464"/>
      <c r="AC106" s="462"/>
      <c r="AD106" s="463" t="s">
        <v>72</v>
      </c>
      <c r="AE106" s="462"/>
      <c r="AF106" s="463" t="s">
        <v>73</v>
      </c>
      <c r="AG106" s="462"/>
      <c r="AH106" s="463" t="s">
        <v>1352</v>
      </c>
      <c r="AI106" s="462"/>
      <c r="AJ106" s="50" t="s">
        <v>2988</v>
      </c>
      <c r="AK106" s="463" t="s">
        <v>76</v>
      </c>
      <c r="AL106" s="462"/>
      <c r="AM106" s="463" t="s">
        <v>77</v>
      </c>
      <c r="AN106" s="462"/>
      <c r="AO106" s="50" t="s">
        <v>78</v>
      </c>
      <c r="AP106" s="50" t="s">
        <v>4155</v>
      </c>
      <c r="AQ106" s="501" t="s">
        <v>4257</v>
      </c>
      <c r="AR106" s="462"/>
      <c r="AS106" s="50" t="s">
        <v>81</v>
      </c>
      <c r="AT106" s="50" t="s">
        <v>130</v>
      </c>
      <c r="AU106" s="50" t="s">
        <v>131</v>
      </c>
      <c r="AV106" s="50" t="s">
        <v>203</v>
      </c>
    </row>
    <row r="107" spans="1:48" ht="45" customHeight="1">
      <c r="A107" s="441" t="s">
        <v>4258</v>
      </c>
      <c r="B107" s="464"/>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2"/>
    </row>
    <row r="108" spans="1:48" ht="54">
      <c r="A108" s="54" t="s">
        <v>46</v>
      </c>
      <c r="B108" s="50">
        <v>1185</v>
      </c>
      <c r="C108" s="50">
        <v>525</v>
      </c>
      <c r="D108" s="50">
        <v>550</v>
      </c>
      <c r="E108" s="50">
        <v>110</v>
      </c>
      <c r="F108" s="50">
        <v>4</v>
      </c>
      <c r="G108" s="50">
        <v>0.3</v>
      </c>
      <c r="H108" s="50">
        <v>1</v>
      </c>
      <c r="I108" s="50">
        <v>0.08</v>
      </c>
      <c r="J108" s="50">
        <v>274</v>
      </c>
      <c r="K108" s="50">
        <v>23</v>
      </c>
      <c r="L108" s="50">
        <v>0</v>
      </c>
      <c r="M108" s="50">
        <v>0</v>
      </c>
      <c r="N108" s="50">
        <v>0</v>
      </c>
      <c r="O108" s="50">
        <v>0</v>
      </c>
      <c r="P108" s="50">
        <v>0</v>
      </c>
      <c r="Q108" s="50">
        <v>0</v>
      </c>
      <c r="R108" s="50">
        <v>0</v>
      </c>
      <c r="S108" s="50">
        <v>0</v>
      </c>
      <c r="T108" s="50">
        <v>1</v>
      </c>
      <c r="U108" s="50">
        <v>0.1</v>
      </c>
      <c r="V108" s="50">
        <v>0</v>
      </c>
      <c r="W108" s="50">
        <v>0</v>
      </c>
      <c r="X108" s="50">
        <v>30</v>
      </c>
      <c r="Y108" s="50">
        <v>2.5</v>
      </c>
      <c r="Z108" s="50">
        <v>1</v>
      </c>
      <c r="AA108" s="50">
        <v>0.08</v>
      </c>
      <c r="AB108" s="50">
        <v>230</v>
      </c>
      <c r="AC108" s="50">
        <v>19.399999999999999</v>
      </c>
      <c r="AD108" s="50">
        <v>597</v>
      </c>
      <c r="AE108" s="50">
        <v>50.3</v>
      </c>
      <c r="AF108" s="50">
        <v>975</v>
      </c>
      <c r="AG108" s="50">
        <v>82.1</v>
      </c>
      <c r="AH108" s="50">
        <v>1012</v>
      </c>
      <c r="AI108" s="50">
        <v>85</v>
      </c>
      <c r="AJ108" s="50">
        <v>8</v>
      </c>
      <c r="AK108" s="50">
        <v>2</v>
      </c>
      <c r="AL108" s="50">
        <v>2</v>
      </c>
      <c r="AM108" s="50">
        <v>0</v>
      </c>
      <c r="AN108" s="50">
        <v>0</v>
      </c>
      <c r="AO108" s="50">
        <v>28</v>
      </c>
      <c r="AP108" s="504"/>
      <c r="AQ108" s="475"/>
      <c r="AR108" s="475"/>
      <c r="AS108" s="475"/>
      <c r="AT108" s="475"/>
      <c r="AU108" s="475"/>
      <c r="AV108" s="470"/>
    </row>
    <row r="109" spans="1:48" ht="72">
      <c r="A109" s="54" t="s">
        <v>48</v>
      </c>
      <c r="B109" s="50">
        <v>1247</v>
      </c>
      <c r="C109" s="50">
        <v>521</v>
      </c>
      <c r="D109" s="50">
        <v>606</v>
      </c>
      <c r="E109" s="50">
        <v>120</v>
      </c>
      <c r="F109" s="50">
        <v>1</v>
      </c>
      <c r="G109" s="50">
        <v>0.1</v>
      </c>
      <c r="H109" s="50">
        <v>1</v>
      </c>
      <c r="I109" s="50">
        <v>0.1</v>
      </c>
      <c r="J109" s="50">
        <v>196</v>
      </c>
      <c r="K109" s="50">
        <v>16</v>
      </c>
      <c r="L109" s="50">
        <v>0</v>
      </c>
      <c r="M109" s="50">
        <v>0</v>
      </c>
      <c r="N109" s="50">
        <v>0</v>
      </c>
      <c r="O109" s="50">
        <v>0</v>
      </c>
      <c r="P109" s="50">
        <v>0</v>
      </c>
      <c r="Q109" s="50">
        <v>0</v>
      </c>
      <c r="R109" s="50">
        <v>0</v>
      </c>
      <c r="S109" s="50">
        <v>0</v>
      </c>
      <c r="T109" s="50">
        <v>0</v>
      </c>
      <c r="U109" s="50">
        <v>0</v>
      </c>
      <c r="V109" s="50">
        <v>300</v>
      </c>
      <c r="W109" s="50">
        <v>24</v>
      </c>
      <c r="X109" s="50">
        <v>30</v>
      </c>
      <c r="Y109" s="50">
        <v>2.4</v>
      </c>
      <c r="Z109" s="50">
        <v>0</v>
      </c>
      <c r="AA109" s="50">
        <v>0</v>
      </c>
      <c r="AB109" s="50">
        <v>173</v>
      </c>
      <c r="AC109" s="50">
        <v>13.8</v>
      </c>
      <c r="AD109" s="50">
        <v>868</v>
      </c>
      <c r="AE109" s="50">
        <v>70</v>
      </c>
      <c r="AF109" s="50">
        <v>1247</v>
      </c>
      <c r="AG109" s="50">
        <v>100</v>
      </c>
      <c r="AH109" s="50">
        <v>1247</v>
      </c>
      <c r="AI109" s="50">
        <v>100</v>
      </c>
      <c r="AJ109" s="50">
        <v>12</v>
      </c>
      <c r="AK109" s="50">
        <v>2</v>
      </c>
      <c r="AL109" s="50">
        <v>4</v>
      </c>
      <c r="AM109" s="50">
        <v>0</v>
      </c>
      <c r="AN109" s="50">
        <v>0</v>
      </c>
      <c r="AO109" s="50">
        <v>26</v>
      </c>
      <c r="AP109" s="50" t="s">
        <v>49</v>
      </c>
      <c r="AQ109" s="50">
        <v>1</v>
      </c>
      <c r="AR109" s="50">
        <v>29</v>
      </c>
      <c r="AS109" s="50">
        <v>1</v>
      </c>
      <c r="AT109" s="50" t="s">
        <v>49</v>
      </c>
      <c r="AU109" s="50" t="s">
        <v>50</v>
      </c>
      <c r="AV109" s="50" t="s">
        <v>50</v>
      </c>
    </row>
    <row r="110" spans="1:48" ht="45">
      <c r="A110" s="122" t="s">
        <v>51</v>
      </c>
      <c r="B110" s="52">
        <v>62</v>
      </c>
      <c r="C110" s="52">
        <v>-4</v>
      </c>
      <c r="D110" s="52">
        <v>56</v>
      </c>
      <c r="E110" s="52">
        <v>10</v>
      </c>
      <c r="F110" s="52">
        <v>-3</v>
      </c>
      <c r="G110" s="52">
        <v>-0.2</v>
      </c>
      <c r="H110" s="52">
        <v>0</v>
      </c>
      <c r="I110" s="52">
        <v>0</v>
      </c>
      <c r="J110" s="52">
        <v>-78</v>
      </c>
      <c r="K110" s="52">
        <v>-7</v>
      </c>
      <c r="L110" s="52">
        <v>0</v>
      </c>
      <c r="M110" s="52">
        <v>0</v>
      </c>
      <c r="N110" s="52">
        <v>0</v>
      </c>
      <c r="O110" s="52">
        <v>0</v>
      </c>
      <c r="P110" s="52">
        <v>0</v>
      </c>
      <c r="Q110" s="52">
        <v>0</v>
      </c>
      <c r="R110" s="52">
        <v>0</v>
      </c>
      <c r="S110" s="52">
        <v>0</v>
      </c>
      <c r="T110" s="52">
        <v>-1</v>
      </c>
      <c r="U110" s="52">
        <v>0</v>
      </c>
      <c r="V110" s="52">
        <v>300</v>
      </c>
      <c r="W110" s="52">
        <v>24</v>
      </c>
      <c r="X110" s="52">
        <v>0</v>
      </c>
      <c r="Y110" s="52">
        <v>-0.1</v>
      </c>
      <c r="Z110" s="52">
        <v>-1</v>
      </c>
      <c r="AA110" s="52">
        <v>-0.08</v>
      </c>
      <c r="AB110" s="52">
        <v>-57</v>
      </c>
      <c r="AC110" s="52">
        <v>-5.6</v>
      </c>
      <c r="AD110" s="52">
        <v>271</v>
      </c>
      <c r="AE110" s="52">
        <v>19.7</v>
      </c>
      <c r="AF110" s="52">
        <v>272</v>
      </c>
      <c r="AG110" s="52">
        <v>17.899999999999999</v>
      </c>
      <c r="AH110" s="52">
        <v>235</v>
      </c>
      <c r="AI110" s="52">
        <v>15</v>
      </c>
      <c r="AJ110" s="52">
        <v>4</v>
      </c>
      <c r="AK110" s="52">
        <v>0</v>
      </c>
      <c r="AL110" s="52">
        <v>2</v>
      </c>
      <c r="AM110" s="52">
        <v>0</v>
      </c>
      <c r="AN110" s="52">
        <v>0</v>
      </c>
      <c r="AO110" s="52">
        <v>2</v>
      </c>
      <c r="AP110" s="53" t="s">
        <v>64</v>
      </c>
      <c r="AQ110" s="52">
        <v>1</v>
      </c>
      <c r="AR110" s="52">
        <v>29</v>
      </c>
      <c r="AS110" s="52">
        <v>1</v>
      </c>
      <c r="AT110" s="53" t="s">
        <v>64</v>
      </c>
      <c r="AU110" s="52" t="s">
        <v>47</v>
      </c>
      <c r="AV110" s="52" t="s">
        <v>47</v>
      </c>
    </row>
    <row r="111" spans="1:48" ht="270">
      <c r="A111" s="54" t="s">
        <v>65</v>
      </c>
      <c r="B111" s="463" t="s">
        <v>4259</v>
      </c>
      <c r="C111" s="464"/>
      <c r="D111" s="464"/>
      <c r="E111" s="462"/>
      <c r="F111" s="501" t="s">
        <v>4260</v>
      </c>
      <c r="G111" s="464"/>
      <c r="H111" s="464"/>
      <c r="I111" s="464"/>
      <c r="J111" s="464"/>
      <c r="K111" s="462"/>
      <c r="L111" s="463" t="s">
        <v>4160</v>
      </c>
      <c r="M111" s="462"/>
      <c r="N111" s="463" t="s">
        <v>4151</v>
      </c>
      <c r="O111" s="462"/>
      <c r="P111" s="463" t="s">
        <v>4261</v>
      </c>
      <c r="Q111" s="464"/>
      <c r="R111" s="464"/>
      <c r="S111" s="464"/>
      <c r="T111" s="464"/>
      <c r="U111" s="462"/>
      <c r="V111" s="463" t="s">
        <v>4262</v>
      </c>
      <c r="W111" s="464"/>
      <c r="X111" s="464"/>
      <c r="Y111" s="464"/>
      <c r="Z111" s="464"/>
      <c r="AA111" s="464"/>
      <c r="AB111" s="464"/>
      <c r="AC111" s="462"/>
      <c r="AD111" s="463" t="s">
        <v>72</v>
      </c>
      <c r="AE111" s="462"/>
      <c r="AF111" s="463" t="s">
        <v>73</v>
      </c>
      <c r="AG111" s="462"/>
      <c r="AH111" s="463" t="s">
        <v>1352</v>
      </c>
      <c r="AI111" s="462"/>
      <c r="AJ111" s="50" t="s">
        <v>1461</v>
      </c>
      <c r="AK111" s="463" t="s">
        <v>4209</v>
      </c>
      <c r="AL111" s="462"/>
      <c r="AM111" s="463" t="s">
        <v>77</v>
      </c>
      <c r="AN111" s="462"/>
      <c r="AO111" s="50" t="s">
        <v>4263</v>
      </c>
      <c r="AP111" s="50" t="s">
        <v>4155</v>
      </c>
      <c r="AQ111" s="501" t="s">
        <v>4264</v>
      </c>
      <c r="AR111" s="462"/>
      <c r="AS111" s="50" t="s">
        <v>81</v>
      </c>
      <c r="AT111" s="50" t="s">
        <v>82</v>
      </c>
      <c r="AU111" s="50" t="s">
        <v>131</v>
      </c>
      <c r="AV111" s="50" t="s">
        <v>735</v>
      </c>
    </row>
    <row r="112" spans="1:48" ht="35.25" customHeight="1">
      <c r="A112" s="441" t="s">
        <v>4265</v>
      </c>
      <c r="B112" s="464"/>
      <c r="C112" s="464"/>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c r="AO112" s="464"/>
      <c r="AP112" s="464"/>
      <c r="AQ112" s="464"/>
      <c r="AR112" s="464"/>
      <c r="AS112" s="464"/>
      <c r="AT112" s="464"/>
      <c r="AU112" s="464"/>
      <c r="AV112" s="462"/>
    </row>
    <row r="113" spans="1:48" ht="54">
      <c r="A113" s="54" t="s">
        <v>46</v>
      </c>
      <c r="B113" s="50">
        <v>1623</v>
      </c>
      <c r="C113" s="50">
        <v>805</v>
      </c>
      <c r="D113" s="50">
        <v>705</v>
      </c>
      <c r="E113" s="50">
        <v>113</v>
      </c>
      <c r="F113" s="50">
        <v>18</v>
      </c>
      <c r="G113" s="50">
        <v>1.1000000000000001</v>
      </c>
      <c r="H113" s="50">
        <v>2</v>
      </c>
      <c r="I113" s="50">
        <v>0.1</v>
      </c>
      <c r="J113" s="50">
        <v>54</v>
      </c>
      <c r="K113" s="50">
        <v>3.3</v>
      </c>
      <c r="L113" s="50">
        <v>2</v>
      </c>
      <c r="M113" s="50">
        <v>0.1</v>
      </c>
      <c r="N113" s="50">
        <v>2</v>
      </c>
      <c r="O113" s="50">
        <v>0.1</v>
      </c>
      <c r="P113" s="50">
        <v>2</v>
      </c>
      <c r="Q113" s="50">
        <v>0.12</v>
      </c>
      <c r="R113" s="50">
        <v>1</v>
      </c>
      <c r="S113" s="50">
        <v>0.06</v>
      </c>
      <c r="T113" s="50">
        <v>0</v>
      </c>
      <c r="U113" s="50">
        <v>0</v>
      </c>
      <c r="V113" s="50">
        <v>0</v>
      </c>
      <c r="W113" s="50">
        <v>0</v>
      </c>
      <c r="X113" s="50">
        <v>60</v>
      </c>
      <c r="Y113" s="50">
        <v>3.7</v>
      </c>
      <c r="Z113" s="50">
        <v>0</v>
      </c>
      <c r="AA113" s="50">
        <v>0</v>
      </c>
      <c r="AB113" s="50">
        <v>276</v>
      </c>
      <c r="AC113" s="50">
        <v>16.8</v>
      </c>
      <c r="AD113" s="50">
        <v>1623</v>
      </c>
      <c r="AE113" s="50">
        <v>98.8</v>
      </c>
      <c r="AF113" s="50">
        <v>1623</v>
      </c>
      <c r="AG113" s="50">
        <v>98.8</v>
      </c>
      <c r="AH113" s="50">
        <v>811</v>
      </c>
      <c r="AI113" s="50">
        <v>49.3</v>
      </c>
      <c r="AJ113" s="50">
        <v>9</v>
      </c>
      <c r="AK113" s="50">
        <v>1</v>
      </c>
      <c r="AL113" s="50">
        <v>1</v>
      </c>
      <c r="AM113" s="50">
        <v>1</v>
      </c>
      <c r="AN113" s="50">
        <v>0</v>
      </c>
      <c r="AO113" s="50">
        <v>32</v>
      </c>
      <c r="AP113" s="504"/>
      <c r="AQ113" s="475"/>
      <c r="AR113" s="475"/>
      <c r="AS113" s="475"/>
      <c r="AT113" s="475"/>
      <c r="AU113" s="475"/>
      <c r="AV113" s="470"/>
    </row>
    <row r="114" spans="1:48" ht="72">
      <c r="A114" s="54" t="s">
        <v>48</v>
      </c>
      <c r="B114" s="50">
        <v>1713</v>
      </c>
      <c r="C114" s="50">
        <v>834</v>
      </c>
      <c r="D114" s="50">
        <v>775</v>
      </c>
      <c r="E114" s="50">
        <v>104</v>
      </c>
      <c r="F114" s="50">
        <v>21</v>
      </c>
      <c r="G114" s="50">
        <v>0.01</v>
      </c>
      <c r="H114" s="50">
        <v>2</v>
      </c>
      <c r="I114" s="50">
        <v>0</v>
      </c>
      <c r="J114" s="50">
        <v>9</v>
      </c>
      <c r="K114" s="50">
        <v>0.5</v>
      </c>
      <c r="L114" s="50">
        <v>3</v>
      </c>
      <c r="M114" s="50">
        <v>0</v>
      </c>
      <c r="N114" s="50">
        <v>0</v>
      </c>
      <c r="O114" s="50">
        <v>0</v>
      </c>
      <c r="P114" s="50">
        <v>0</v>
      </c>
      <c r="Q114" s="50">
        <v>0</v>
      </c>
      <c r="R114" s="50">
        <v>1</v>
      </c>
      <c r="S114" s="50">
        <v>0.1</v>
      </c>
      <c r="T114" s="50">
        <v>0</v>
      </c>
      <c r="U114" s="50">
        <v>0</v>
      </c>
      <c r="V114" s="50">
        <v>26</v>
      </c>
      <c r="W114" s="50">
        <v>0.02</v>
      </c>
      <c r="X114" s="50">
        <v>40</v>
      </c>
      <c r="Y114" s="50">
        <v>0.02</v>
      </c>
      <c r="Z114" s="50">
        <v>1</v>
      </c>
      <c r="AA114" s="50">
        <v>0</v>
      </c>
      <c r="AB114" s="50">
        <v>625</v>
      </c>
      <c r="AC114" s="50">
        <v>0.36</v>
      </c>
      <c r="AD114" s="50">
        <v>1419</v>
      </c>
      <c r="AE114" s="50">
        <v>0.83</v>
      </c>
      <c r="AF114" s="50">
        <v>1717</v>
      </c>
      <c r="AG114" s="50">
        <v>1</v>
      </c>
      <c r="AH114" s="50">
        <v>1565</v>
      </c>
      <c r="AI114" s="50">
        <v>0.91</v>
      </c>
      <c r="AJ114" s="50">
        <v>3</v>
      </c>
      <c r="AK114" s="50">
        <v>13</v>
      </c>
      <c r="AL114" s="50">
        <v>68</v>
      </c>
      <c r="AM114" s="50">
        <v>1</v>
      </c>
      <c r="AN114" s="50">
        <v>4</v>
      </c>
      <c r="AO114" s="50">
        <v>34</v>
      </c>
      <c r="AP114" s="50" t="s">
        <v>49</v>
      </c>
      <c r="AQ114" s="50">
        <v>1</v>
      </c>
      <c r="AR114" s="50">
        <v>26</v>
      </c>
      <c r="AS114" s="50">
        <v>1</v>
      </c>
      <c r="AT114" s="50" t="s">
        <v>50</v>
      </c>
      <c r="AU114" s="50" t="s">
        <v>49</v>
      </c>
      <c r="AV114" s="50" t="s">
        <v>49</v>
      </c>
    </row>
    <row r="115" spans="1:48" ht="45">
      <c r="A115" s="122" t="s">
        <v>51</v>
      </c>
      <c r="B115" s="52">
        <v>90</v>
      </c>
      <c r="C115" s="52">
        <v>29</v>
      </c>
      <c r="D115" s="52">
        <v>70</v>
      </c>
      <c r="E115" s="52">
        <v>-9</v>
      </c>
      <c r="F115" s="52">
        <v>3</v>
      </c>
      <c r="G115" s="52">
        <v>-1.0900000000000001</v>
      </c>
      <c r="H115" s="52">
        <v>0</v>
      </c>
      <c r="I115" s="52">
        <v>0</v>
      </c>
      <c r="J115" s="52">
        <v>-45</v>
      </c>
      <c r="K115" s="52">
        <v>-2.8</v>
      </c>
      <c r="L115" s="52">
        <v>1</v>
      </c>
      <c r="M115" s="52">
        <v>0</v>
      </c>
      <c r="N115" s="52">
        <v>-2</v>
      </c>
      <c r="O115" s="52">
        <v>0</v>
      </c>
      <c r="P115" s="52">
        <v>-2</v>
      </c>
      <c r="Q115" s="52">
        <v>-0.1</v>
      </c>
      <c r="R115" s="52">
        <v>0</v>
      </c>
      <c r="S115" s="52">
        <v>0.04</v>
      </c>
      <c r="T115" s="52">
        <v>0</v>
      </c>
      <c r="U115" s="52">
        <v>0</v>
      </c>
      <c r="V115" s="52">
        <v>26</v>
      </c>
      <c r="W115" s="52">
        <v>0.02</v>
      </c>
      <c r="X115" s="52">
        <v>-20</v>
      </c>
      <c r="Y115" s="52">
        <v>-3.68</v>
      </c>
      <c r="Z115" s="52">
        <v>1</v>
      </c>
      <c r="AA115" s="52">
        <v>0</v>
      </c>
      <c r="AB115" s="52">
        <v>349</v>
      </c>
      <c r="AC115" s="52">
        <v>-16.399999999999999</v>
      </c>
      <c r="AD115" s="52">
        <v>-204</v>
      </c>
      <c r="AE115" s="52">
        <v>-98</v>
      </c>
      <c r="AF115" s="52">
        <v>94</v>
      </c>
      <c r="AG115" s="52">
        <v>-97.8</v>
      </c>
      <c r="AH115" s="52">
        <v>754</v>
      </c>
      <c r="AI115" s="52">
        <v>-48.4</v>
      </c>
      <c r="AJ115" s="52">
        <v>-6</v>
      </c>
      <c r="AK115" s="52">
        <v>12</v>
      </c>
      <c r="AL115" s="52">
        <v>67</v>
      </c>
      <c r="AM115" s="52">
        <v>0</v>
      </c>
      <c r="AN115" s="52">
        <v>4</v>
      </c>
      <c r="AO115" s="52">
        <v>-2</v>
      </c>
      <c r="AP115" s="53" t="s">
        <v>64</v>
      </c>
      <c r="AQ115" s="52">
        <v>1</v>
      </c>
      <c r="AR115" s="52">
        <v>26</v>
      </c>
      <c r="AS115" s="52">
        <v>1</v>
      </c>
      <c r="AT115" s="52" t="s">
        <v>47</v>
      </c>
      <c r="AU115" s="53" t="s">
        <v>64</v>
      </c>
      <c r="AV115" s="53" t="s">
        <v>64</v>
      </c>
    </row>
    <row r="116" spans="1:48" ht="270">
      <c r="A116" s="54" t="s">
        <v>65</v>
      </c>
      <c r="B116" s="463" t="s">
        <v>4266</v>
      </c>
      <c r="C116" s="464"/>
      <c r="D116" s="464"/>
      <c r="E116" s="462"/>
      <c r="F116" s="501" t="s">
        <v>4267</v>
      </c>
      <c r="G116" s="464"/>
      <c r="H116" s="464"/>
      <c r="I116" s="464"/>
      <c r="J116" s="464"/>
      <c r="K116" s="462"/>
      <c r="L116" s="463" t="s">
        <v>4248</v>
      </c>
      <c r="M116" s="462"/>
      <c r="N116" s="463" t="s">
        <v>4201</v>
      </c>
      <c r="O116" s="462"/>
      <c r="P116" s="463" t="s">
        <v>4268</v>
      </c>
      <c r="Q116" s="464"/>
      <c r="R116" s="464"/>
      <c r="S116" s="464"/>
      <c r="T116" s="464"/>
      <c r="U116" s="462"/>
      <c r="V116" s="463" t="s">
        <v>4269</v>
      </c>
      <c r="W116" s="464"/>
      <c r="X116" s="464"/>
      <c r="Y116" s="464"/>
      <c r="Z116" s="464"/>
      <c r="AA116" s="464"/>
      <c r="AB116" s="464"/>
      <c r="AC116" s="462"/>
      <c r="AD116" s="463" t="s">
        <v>145</v>
      </c>
      <c r="AE116" s="462"/>
      <c r="AF116" s="463" t="s">
        <v>73</v>
      </c>
      <c r="AG116" s="462"/>
      <c r="AH116" s="463" t="s">
        <v>1352</v>
      </c>
      <c r="AI116" s="462"/>
      <c r="AJ116" s="50" t="s">
        <v>2988</v>
      </c>
      <c r="AK116" s="463" t="s">
        <v>4270</v>
      </c>
      <c r="AL116" s="462"/>
      <c r="AM116" s="463" t="s">
        <v>4271</v>
      </c>
      <c r="AN116" s="462"/>
      <c r="AO116" s="50" t="s">
        <v>78</v>
      </c>
      <c r="AP116" s="50" t="s">
        <v>4155</v>
      </c>
      <c r="AQ116" s="463" t="s">
        <v>4146</v>
      </c>
      <c r="AR116" s="462"/>
      <c r="AS116" s="50" t="s">
        <v>81</v>
      </c>
      <c r="AT116" s="50" t="s">
        <v>130</v>
      </c>
      <c r="AU116" s="50" t="s">
        <v>228</v>
      </c>
      <c r="AV116" s="50" t="s">
        <v>203</v>
      </c>
    </row>
    <row r="117" spans="1:48" ht="52.5" customHeight="1">
      <c r="A117" s="441" t="s">
        <v>4272</v>
      </c>
      <c r="B117" s="464"/>
      <c r="C117" s="464"/>
      <c r="D117" s="464"/>
      <c r="E117" s="464"/>
      <c r="F117" s="464"/>
      <c r="G117" s="464"/>
      <c r="H117" s="464"/>
      <c r="I117" s="464"/>
      <c r="J117" s="464"/>
      <c r="K117" s="464"/>
      <c r="L117" s="464"/>
      <c r="M117" s="464"/>
      <c r="N117" s="464"/>
      <c r="O117" s="464"/>
      <c r="P117" s="464"/>
      <c r="Q117" s="464"/>
      <c r="R117" s="464"/>
      <c r="S117" s="464"/>
      <c r="T117" s="464"/>
      <c r="U117" s="464"/>
      <c r="V117" s="464"/>
      <c r="W117" s="464"/>
      <c r="X117" s="464"/>
      <c r="Y117" s="464"/>
      <c r="Z117" s="464"/>
      <c r="AA117" s="464"/>
      <c r="AB117" s="464"/>
      <c r="AC117" s="464"/>
      <c r="AD117" s="464"/>
      <c r="AE117" s="464"/>
      <c r="AF117" s="464"/>
      <c r="AG117" s="464"/>
      <c r="AH117" s="464"/>
      <c r="AI117" s="464"/>
      <c r="AJ117" s="464"/>
      <c r="AK117" s="464"/>
      <c r="AL117" s="464"/>
      <c r="AM117" s="464"/>
      <c r="AN117" s="464"/>
      <c r="AO117" s="464"/>
      <c r="AP117" s="464"/>
      <c r="AQ117" s="464"/>
      <c r="AR117" s="464"/>
      <c r="AS117" s="464"/>
      <c r="AT117" s="464"/>
      <c r="AU117" s="464"/>
      <c r="AV117" s="462"/>
    </row>
    <row r="118" spans="1:48" ht="54">
      <c r="A118" s="54" t="s">
        <v>46</v>
      </c>
      <c r="B118" s="50">
        <v>1193</v>
      </c>
      <c r="C118" s="50">
        <v>558</v>
      </c>
      <c r="D118" s="50">
        <v>584</v>
      </c>
      <c r="E118" s="50">
        <v>51</v>
      </c>
      <c r="F118" s="50">
        <v>11</v>
      </c>
      <c r="G118" s="50">
        <v>0.9</v>
      </c>
      <c r="H118" s="50">
        <v>2</v>
      </c>
      <c r="I118" s="50">
        <v>1.7</v>
      </c>
      <c r="J118" s="50">
        <v>58</v>
      </c>
      <c r="K118" s="50">
        <v>0.05</v>
      </c>
      <c r="L118" s="50">
        <v>3</v>
      </c>
      <c r="M118" s="50">
        <v>0.25</v>
      </c>
      <c r="N118" s="50">
        <v>2</v>
      </c>
      <c r="O118" s="50">
        <v>0.16</v>
      </c>
      <c r="P118" s="50">
        <v>0</v>
      </c>
      <c r="Q118" s="50">
        <v>0</v>
      </c>
      <c r="R118" s="50">
        <v>1</v>
      </c>
      <c r="S118" s="50">
        <v>0.08</v>
      </c>
      <c r="T118" s="50">
        <v>1</v>
      </c>
      <c r="U118" s="50">
        <v>0.1</v>
      </c>
      <c r="V118" s="50">
        <v>20</v>
      </c>
      <c r="W118" s="50">
        <v>0.01</v>
      </c>
      <c r="X118" s="50">
        <v>20</v>
      </c>
      <c r="Y118" s="50">
        <v>0.01</v>
      </c>
      <c r="Z118" s="50">
        <v>0</v>
      </c>
      <c r="AA118" s="50">
        <v>0</v>
      </c>
      <c r="AB118" s="50">
        <v>0</v>
      </c>
      <c r="AC118" s="50">
        <v>0</v>
      </c>
      <c r="AD118" s="50">
        <v>75</v>
      </c>
      <c r="AE118" s="50">
        <v>0.06</v>
      </c>
      <c r="AF118" s="50">
        <v>986</v>
      </c>
      <c r="AG118" s="50">
        <v>82.6</v>
      </c>
      <c r="AH118" s="50">
        <v>833</v>
      </c>
      <c r="AI118" s="50">
        <v>70</v>
      </c>
      <c r="AJ118" s="50">
        <v>5</v>
      </c>
      <c r="AK118" s="50">
        <v>0</v>
      </c>
      <c r="AL118" s="50">
        <v>0</v>
      </c>
      <c r="AM118" s="50">
        <v>0</v>
      </c>
      <c r="AN118" s="50">
        <v>0</v>
      </c>
      <c r="AO118" s="50">
        <v>22</v>
      </c>
      <c r="AP118" s="504"/>
      <c r="AQ118" s="475"/>
      <c r="AR118" s="475"/>
      <c r="AS118" s="475"/>
      <c r="AT118" s="475"/>
      <c r="AU118" s="475"/>
      <c r="AV118" s="470"/>
    </row>
    <row r="119" spans="1:48" ht="72">
      <c r="A119" s="54" t="s">
        <v>48</v>
      </c>
      <c r="B119" s="50">
        <v>1287</v>
      </c>
      <c r="C119" s="50">
        <v>608</v>
      </c>
      <c r="D119" s="50">
        <v>607</v>
      </c>
      <c r="E119" s="50">
        <v>72</v>
      </c>
      <c r="F119" s="50">
        <v>17</v>
      </c>
      <c r="G119" s="50">
        <v>1.3</v>
      </c>
      <c r="H119" s="50">
        <v>6</v>
      </c>
      <c r="I119" s="50">
        <v>0.5</v>
      </c>
      <c r="J119" s="50">
        <v>115</v>
      </c>
      <c r="K119" s="50">
        <v>8.9</v>
      </c>
      <c r="L119" s="50">
        <v>0</v>
      </c>
      <c r="M119" s="50">
        <v>0</v>
      </c>
      <c r="N119" s="50">
        <v>0</v>
      </c>
      <c r="O119" s="50">
        <v>0</v>
      </c>
      <c r="P119" s="50">
        <v>2</v>
      </c>
      <c r="Q119" s="50">
        <v>0.2</v>
      </c>
      <c r="R119" s="50">
        <v>1</v>
      </c>
      <c r="S119" s="50">
        <v>0.1</v>
      </c>
      <c r="T119" s="50">
        <v>0</v>
      </c>
      <c r="U119" s="50">
        <v>0</v>
      </c>
      <c r="V119" s="50">
        <v>22</v>
      </c>
      <c r="W119" s="50">
        <v>1.7</v>
      </c>
      <c r="X119" s="50">
        <v>20</v>
      </c>
      <c r="Y119" s="50">
        <v>1.5</v>
      </c>
      <c r="Z119" s="50">
        <v>0</v>
      </c>
      <c r="AA119" s="50">
        <v>0</v>
      </c>
      <c r="AB119" s="50">
        <v>100</v>
      </c>
      <c r="AC119" s="50">
        <v>7.8</v>
      </c>
      <c r="AD119" s="50">
        <v>941</v>
      </c>
      <c r="AE119" s="50">
        <v>73</v>
      </c>
      <c r="AF119" s="50">
        <v>1279</v>
      </c>
      <c r="AG119" s="50">
        <v>100</v>
      </c>
      <c r="AH119" s="50">
        <v>1279</v>
      </c>
      <c r="AI119" s="50">
        <v>100</v>
      </c>
      <c r="AJ119" s="50">
        <v>3</v>
      </c>
      <c r="AK119" s="50">
        <v>0</v>
      </c>
      <c r="AL119" s="50">
        <v>0</v>
      </c>
      <c r="AM119" s="50">
        <v>0</v>
      </c>
      <c r="AN119" s="50">
        <v>0</v>
      </c>
      <c r="AO119" s="50">
        <v>28</v>
      </c>
      <c r="AP119" s="50" t="s">
        <v>49</v>
      </c>
      <c r="AQ119" s="50">
        <v>1</v>
      </c>
      <c r="AR119" s="50">
        <v>10</v>
      </c>
      <c r="AS119" s="50">
        <v>1</v>
      </c>
      <c r="AT119" s="50" t="s">
        <v>49</v>
      </c>
      <c r="AU119" s="50" t="s">
        <v>49</v>
      </c>
      <c r="AV119" s="50" t="s">
        <v>49</v>
      </c>
    </row>
    <row r="120" spans="1:48" ht="45">
      <c r="A120" s="122" t="s">
        <v>51</v>
      </c>
      <c r="B120" s="52">
        <v>94</v>
      </c>
      <c r="C120" s="52">
        <v>50</v>
      </c>
      <c r="D120" s="52">
        <v>23</v>
      </c>
      <c r="E120" s="52">
        <v>21</v>
      </c>
      <c r="F120" s="52">
        <v>6</v>
      </c>
      <c r="G120" s="52">
        <v>0.4</v>
      </c>
      <c r="H120" s="52">
        <v>4</v>
      </c>
      <c r="I120" s="52">
        <v>-1</v>
      </c>
      <c r="J120" s="52">
        <v>57</v>
      </c>
      <c r="K120" s="52">
        <v>8.9</v>
      </c>
      <c r="L120" s="52">
        <v>-3</v>
      </c>
      <c r="M120" s="52">
        <v>0</v>
      </c>
      <c r="N120" s="52">
        <v>-2</v>
      </c>
      <c r="O120" s="52">
        <v>0</v>
      </c>
      <c r="P120" s="52">
        <v>2</v>
      </c>
      <c r="Q120" s="52">
        <v>0.2</v>
      </c>
      <c r="R120" s="52">
        <v>0</v>
      </c>
      <c r="S120" s="52">
        <v>0.02</v>
      </c>
      <c r="T120" s="52">
        <v>-1</v>
      </c>
      <c r="U120" s="52">
        <v>0</v>
      </c>
      <c r="V120" s="52">
        <v>2</v>
      </c>
      <c r="W120" s="52">
        <v>1.69</v>
      </c>
      <c r="X120" s="52">
        <v>0</v>
      </c>
      <c r="Y120" s="52">
        <v>1.49</v>
      </c>
      <c r="Z120" s="52">
        <v>0</v>
      </c>
      <c r="AA120" s="52">
        <v>0</v>
      </c>
      <c r="AB120" s="52">
        <v>100</v>
      </c>
      <c r="AC120" s="52">
        <v>7.8</v>
      </c>
      <c r="AD120" s="52">
        <v>866</v>
      </c>
      <c r="AE120" s="52">
        <v>72.900000000000006</v>
      </c>
      <c r="AF120" s="52">
        <v>293</v>
      </c>
      <c r="AG120" s="52">
        <v>17.399999999999999</v>
      </c>
      <c r="AH120" s="52">
        <v>446</v>
      </c>
      <c r="AI120" s="52">
        <v>30</v>
      </c>
      <c r="AJ120" s="52">
        <v>-2</v>
      </c>
      <c r="AK120" s="52">
        <v>0</v>
      </c>
      <c r="AL120" s="52">
        <v>0</v>
      </c>
      <c r="AM120" s="52">
        <v>0</v>
      </c>
      <c r="AN120" s="52">
        <v>0</v>
      </c>
      <c r="AO120" s="52">
        <v>-6</v>
      </c>
      <c r="AP120" s="53" t="s">
        <v>64</v>
      </c>
      <c r="AQ120" s="52">
        <v>1</v>
      </c>
      <c r="AR120" s="52">
        <v>10</v>
      </c>
      <c r="AS120" s="52">
        <v>1</v>
      </c>
      <c r="AT120" s="53" t="s">
        <v>64</v>
      </c>
      <c r="AU120" s="53" t="s">
        <v>64</v>
      </c>
      <c r="AV120" s="53" t="s">
        <v>64</v>
      </c>
    </row>
    <row r="121" spans="1:48" ht="270">
      <c r="A121" s="54" t="s">
        <v>65</v>
      </c>
      <c r="B121" s="463" t="s">
        <v>4273</v>
      </c>
      <c r="C121" s="464"/>
      <c r="D121" s="464"/>
      <c r="E121" s="462"/>
      <c r="F121" s="501" t="s">
        <v>4274</v>
      </c>
      <c r="G121" s="464"/>
      <c r="H121" s="464"/>
      <c r="I121" s="464"/>
      <c r="J121" s="464"/>
      <c r="K121" s="462"/>
      <c r="L121" s="463" t="s">
        <v>4275</v>
      </c>
      <c r="M121" s="462"/>
      <c r="N121" s="463" t="s">
        <v>4201</v>
      </c>
      <c r="O121" s="462"/>
      <c r="P121" s="463" t="s">
        <v>4276</v>
      </c>
      <c r="Q121" s="464"/>
      <c r="R121" s="464"/>
      <c r="S121" s="464"/>
      <c r="T121" s="464"/>
      <c r="U121" s="462"/>
      <c r="V121" s="463" t="s">
        <v>4277</v>
      </c>
      <c r="W121" s="464"/>
      <c r="X121" s="464"/>
      <c r="Y121" s="464"/>
      <c r="Z121" s="464"/>
      <c r="AA121" s="464"/>
      <c r="AB121" s="464"/>
      <c r="AC121" s="462"/>
      <c r="AD121" s="463" t="s">
        <v>72</v>
      </c>
      <c r="AE121" s="462"/>
      <c r="AF121" s="463" t="s">
        <v>73</v>
      </c>
      <c r="AG121" s="462"/>
      <c r="AH121" s="463" t="s">
        <v>1352</v>
      </c>
      <c r="AI121" s="462"/>
      <c r="AJ121" s="50" t="s">
        <v>2988</v>
      </c>
      <c r="AK121" s="463" t="s">
        <v>214</v>
      </c>
      <c r="AL121" s="462"/>
      <c r="AM121" s="463" t="s">
        <v>77</v>
      </c>
      <c r="AN121" s="462"/>
      <c r="AO121" s="50" t="s">
        <v>78</v>
      </c>
      <c r="AP121" s="50" t="s">
        <v>4155</v>
      </c>
      <c r="AQ121" s="501" t="s">
        <v>4278</v>
      </c>
      <c r="AR121" s="462"/>
      <c r="AS121" s="50" t="s">
        <v>81</v>
      </c>
      <c r="AT121" s="50" t="s">
        <v>82</v>
      </c>
      <c r="AU121" s="50" t="s">
        <v>228</v>
      </c>
      <c r="AV121" s="50" t="s">
        <v>203</v>
      </c>
    </row>
    <row r="122" spans="1:48" ht="42.75" customHeight="1">
      <c r="A122" s="441" t="s">
        <v>4279</v>
      </c>
      <c r="B122" s="464"/>
      <c r="C122" s="464"/>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64"/>
      <c r="AD122" s="464"/>
      <c r="AE122" s="464"/>
      <c r="AF122" s="464"/>
      <c r="AG122" s="464"/>
      <c r="AH122" s="464"/>
      <c r="AI122" s="464"/>
      <c r="AJ122" s="464"/>
      <c r="AK122" s="464"/>
      <c r="AL122" s="464"/>
      <c r="AM122" s="464"/>
      <c r="AN122" s="464"/>
      <c r="AO122" s="464"/>
      <c r="AP122" s="464"/>
      <c r="AQ122" s="464"/>
      <c r="AR122" s="464"/>
      <c r="AS122" s="464"/>
      <c r="AT122" s="464"/>
      <c r="AU122" s="464"/>
      <c r="AV122" s="462"/>
    </row>
    <row r="123" spans="1:48" ht="54">
      <c r="A123" s="54" t="s">
        <v>46</v>
      </c>
      <c r="B123" s="50">
        <v>1741</v>
      </c>
      <c r="C123" s="50">
        <v>778</v>
      </c>
      <c r="D123" s="50">
        <v>787</v>
      </c>
      <c r="E123" s="50">
        <v>176</v>
      </c>
      <c r="F123" s="50">
        <v>2</v>
      </c>
      <c r="G123" s="50">
        <v>0.1</v>
      </c>
      <c r="H123" s="50">
        <v>1</v>
      </c>
      <c r="I123" s="50">
        <v>0.05</v>
      </c>
      <c r="J123" s="50">
        <v>35</v>
      </c>
      <c r="K123" s="50">
        <v>2</v>
      </c>
      <c r="L123" s="50">
        <v>2</v>
      </c>
      <c r="M123" s="50">
        <v>0.11</v>
      </c>
      <c r="N123" s="50">
        <v>0</v>
      </c>
      <c r="O123" s="50">
        <v>0</v>
      </c>
      <c r="P123" s="50">
        <v>0</v>
      </c>
      <c r="Q123" s="50">
        <v>0</v>
      </c>
      <c r="R123" s="50">
        <v>2</v>
      </c>
      <c r="S123" s="50">
        <v>0</v>
      </c>
      <c r="T123" s="50">
        <v>0</v>
      </c>
      <c r="U123" s="50">
        <v>0</v>
      </c>
      <c r="V123" s="50">
        <v>519</v>
      </c>
      <c r="W123" s="50">
        <v>30</v>
      </c>
      <c r="X123" s="50">
        <v>515</v>
      </c>
      <c r="Y123" s="50">
        <v>30</v>
      </c>
      <c r="Z123" s="50">
        <v>57</v>
      </c>
      <c r="AA123" s="50">
        <v>3</v>
      </c>
      <c r="AB123" s="50">
        <v>97</v>
      </c>
      <c r="AC123" s="50">
        <v>6</v>
      </c>
      <c r="AD123" s="50">
        <v>904</v>
      </c>
      <c r="AE123" s="50">
        <v>52</v>
      </c>
      <c r="AF123" s="50">
        <v>1564</v>
      </c>
      <c r="AG123" s="50">
        <v>90</v>
      </c>
      <c r="AH123" s="50">
        <v>1539</v>
      </c>
      <c r="AI123" s="50">
        <v>88</v>
      </c>
      <c r="AJ123" s="50">
        <v>8</v>
      </c>
      <c r="AK123" s="50">
        <v>1</v>
      </c>
      <c r="AL123" s="50">
        <v>1</v>
      </c>
      <c r="AM123" s="50">
        <v>2</v>
      </c>
      <c r="AN123" s="50">
        <v>2</v>
      </c>
      <c r="AO123" s="50">
        <v>19</v>
      </c>
      <c r="AP123" s="504"/>
      <c r="AQ123" s="475"/>
      <c r="AR123" s="475"/>
      <c r="AS123" s="475"/>
      <c r="AT123" s="475"/>
      <c r="AU123" s="475"/>
      <c r="AV123" s="470"/>
    </row>
    <row r="124" spans="1:48" ht="72">
      <c r="A124" s="54" t="s">
        <v>48</v>
      </c>
      <c r="B124" s="50">
        <v>1765</v>
      </c>
      <c r="C124" s="50">
        <v>785</v>
      </c>
      <c r="D124" s="50">
        <v>794</v>
      </c>
      <c r="E124" s="50">
        <v>186</v>
      </c>
      <c r="F124" s="50">
        <v>1</v>
      </c>
      <c r="G124" s="50">
        <v>0.05</v>
      </c>
      <c r="H124" s="50">
        <v>1</v>
      </c>
      <c r="I124" s="50">
        <v>0.1</v>
      </c>
      <c r="J124" s="50">
        <v>17</v>
      </c>
      <c r="K124" s="50">
        <v>0.9</v>
      </c>
      <c r="L124" s="50">
        <v>1</v>
      </c>
      <c r="M124" s="50">
        <v>0.1</v>
      </c>
      <c r="N124" s="50">
        <v>0</v>
      </c>
      <c r="O124" s="50">
        <v>0</v>
      </c>
      <c r="P124" s="50">
        <v>0</v>
      </c>
      <c r="Q124" s="50">
        <v>0</v>
      </c>
      <c r="R124" s="50">
        <v>0</v>
      </c>
      <c r="S124" s="50">
        <v>0</v>
      </c>
      <c r="T124" s="50">
        <v>0</v>
      </c>
      <c r="U124" s="50">
        <v>0</v>
      </c>
      <c r="V124" s="50">
        <v>48</v>
      </c>
      <c r="W124" s="50">
        <v>2.7</v>
      </c>
      <c r="X124" s="50">
        <v>78</v>
      </c>
      <c r="Y124" s="50">
        <v>4.4000000000000004</v>
      </c>
      <c r="Z124" s="50">
        <v>6</v>
      </c>
      <c r="AA124" s="50">
        <v>3</v>
      </c>
      <c r="AB124" s="50">
        <v>28</v>
      </c>
      <c r="AC124" s="50">
        <v>1.6</v>
      </c>
      <c r="AD124" s="50">
        <v>980</v>
      </c>
      <c r="AE124" s="50">
        <v>60</v>
      </c>
      <c r="AF124" s="50">
        <v>912</v>
      </c>
      <c r="AG124" s="50">
        <v>52</v>
      </c>
      <c r="AH124" s="50">
        <v>24</v>
      </c>
      <c r="AI124" s="50">
        <v>1.4</v>
      </c>
      <c r="AJ124" s="50">
        <v>19</v>
      </c>
      <c r="AK124" s="50">
        <v>2</v>
      </c>
      <c r="AL124" s="50">
        <v>2</v>
      </c>
      <c r="AM124" s="50">
        <v>0</v>
      </c>
      <c r="AN124" s="50">
        <v>0</v>
      </c>
      <c r="AO124" s="50">
        <v>18</v>
      </c>
      <c r="AP124" s="50" t="s">
        <v>49</v>
      </c>
      <c r="AQ124" s="50">
        <v>2</v>
      </c>
      <c r="AR124" s="50">
        <v>54</v>
      </c>
      <c r="AS124" s="50">
        <v>1</v>
      </c>
      <c r="AT124" s="50" t="s">
        <v>49</v>
      </c>
      <c r="AU124" s="50" t="s">
        <v>49</v>
      </c>
      <c r="AV124" s="50" t="s">
        <v>49</v>
      </c>
    </row>
    <row r="125" spans="1:48" ht="45">
      <c r="A125" s="122" t="s">
        <v>51</v>
      </c>
      <c r="B125" s="52">
        <v>24</v>
      </c>
      <c r="C125" s="52">
        <v>7</v>
      </c>
      <c r="D125" s="52">
        <v>7</v>
      </c>
      <c r="E125" s="52">
        <v>10</v>
      </c>
      <c r="F125" s="52">
        <v>-1</v>
      </c>
      <c r="G125" s="52">
        <v>-0.05</v>
      </c>
      <c r="H125" s="52">
        <v>0</v>
      </c>
      <c r="I125" s="52">
        <v>0</v>
      </c>
      <c r="J125" s="52">
        <v>-18</v>
      </c>
      <c r="K125" s="52">
        <v>-1.1000000000000001</v>
      </c>
      <c r="L125" s="52">
        <v>-1</v>
      </c>
      <c r="M125" s="52">
        <v>0</v>
      </c>
      <c r="N125" s="52">
        <v>0</v>
      </c>
      <c r="O125" s="52">
        <v>0</v>
      </c>
      <c r="P125" s="52">
        <v>0</v>
      </c>
      <c r="Q125" s="52">
        <v>0</v>
      </c>
      <c r="R125" s="52">
        <v>-2</v>
      </c>
      <c r="S125" s="52">
        <v>0</v>
      </c>
      <c r="T125" s="52">
        <v>0</v>
      </c>
      <c r="U125" s="52">
        <v>0</v>
      </c>
      <c r="V125" s="52">
        <v>-471</v>
      </c>
      <c r="W125" s="52">
        <v>-27</v>
      </c>
      <c r="X125" s="52">
        <v>-437</v>
      </c>
      <c r="Y125" s="52">
        <v>-25.6</v>
      </c>
      <c r="Z125" s="52">
        <v>-51</v>
      </c>
      <c r="AA125" s="52">
        <v>0</v>
      </c>
      <c r="AB125" s="52">
        <v>-69</v>
      </c>
      <c r="AC125" s="52">
        <v>-4.4000000000000004</v>
      </c>
      <c r="AD125" s="52">
        <v>76</v>
      </c>
      <c r="AE125" s="52">
        <v>8</v>
      </c>
      <c r="AF125" s="52">
        <v>-652</v>
      </c>
      <c r="AG125" s="52">
        <v>-38</v>
      </c>
      <c r="AH125" s="52">
        <v>-1515</v>
      </c>
      <c r="AI125" s="52">
        <v>-86.6</v>
      </c>
      <c r="AJ125" s="52">
        <v>11</v>
      </c>
      <c r="AK125" s="52">
        <v>1</v>
      </c>
      <c r="AL125" s="52">
        <v>1</v>
      </c>
      <c r="AM125" s="52">
        <v>-2</v>
      </c>
      <c r="AN125" s="52">
        <v>-2</v>
      </c>
      <c r="AO125" s="52">
        <v>1</v>
      </c>
      <c r="AP125" s="53" t="s">
        <v>64</v>
      </c>
      <c r="AQ125" s="52">
        <v>2</v>
      </c>
      <c r="AR125" s="52">
        <v>54</v>
      </c>
      <c r="AS125" s="52">
        <v>1</v>
      </c>
      <c r="AT125" s="53" t="s">
        <v>64</v>
      </c>
      <c r="AU125" s="53" t="s">
        <v>64</v>
      </c>
      <c r="AV125" s="53" t="s">
        <v>64</v>
      </c>
    </row>
    <row r="126" spans="1:48" ht="270">
      <c r="A126" s="54" t="s">
        <v>65</v>
      </c>
      <c r="B126" s="463" t="s">
        <v>4280</v>
      </c>
      <c r="C126" s="464"/>
      <c r="D126" s="464"/>
      <c r="E126" s="462"/>
      <c r="F126" s="501" t="s">
        <v>4281</v>
      </c>
      <c r="G126" s="464"/>
      <c r="H126" s="464"/>
      <c r="I126" s="464"/>
      <c r="J126" s="464"/>
      <c r="K126" s="462"/>
      <c r="L126" s="463" t="s">
        <v>4282</v>
      </c>
      <c r="M126" s="462"/>
      <c r="N126" s="463" t="s">
        <v>4151</v>
      </c>
      <c r="O126" s="462"/>
      <c r="P126" s="463" t="s">
        <v>4283</v>
      </c>
      <c r="Q126" s="464"/>
      <c r="R126" s="464"/>
      <c r="S126" s="464"/>
      <c r="T126" s="464"/>
      <c r="U126" s="462"/>
      <c r="V126" s="463" t="s">
        <v>4284</v>
      </c>
      <c r="W126" s="464"/>
      <c r="X126" s="464"/>
      <c r="Y126" s="464"/>
      <c r="Z126" s="464"/>
      <c r="AA126" s="464"/>
      <c r="AB126" s="464"/>
      <c r="AC126" s="462"/>
      <c r="AD126" s="463" t="s">
        <v>72</v>
      </c>
      <c r="AE126" s="462"/>
      <c r="AF126" s="463" t="s">
        <v>159</v>
      </c>
      <c r="AG126" s="462"/>
      <c r="AH126" s="463" t="s">
        <v>4067</v>
      </c>
      <c r="AI126" s="462"/>
      <c r="AJ126" s="50" t="s">
        <v>1461</v>
      </c>
      <c r="AK126" s="463" t="s">
        <v>76</v>
      </c>
      <c r="AL126" s="462"/>
      <c r="AM126" s="463" t="s">
        <v>77</v>
      </c>
      <c r="AN126" s="462"/>
      <c r="AO126" s="50" t="s">
        <v>1006</v>
      </c>
      <c r="AP126" s="50" t="s">
        <v>4155</v>
      </c>
      <c r="AQ126" s="463" t="s">
        <v>4146</v>
      </c>
      <c r="AR126" s="462"/>
      <c r="AS126" s="50" t="s">
        <v>81</v>
      </c>
      <c r="AT126" s="50" t="s">
        <v>82</v>
      </c>
      <c r="AU126" s="50" t="s">
        <v>228</v>
      </c>
      <c r="AV126" s="50" t="s">
        <v>203</v>
      </c>
    </row>
    <row r="127" spans="1:48" ht="42.75" customHeight="1">
      <c r="A127" s="441" t="s">
        <v>4285</v>
      </c>
      <c r="B127" s="464"/>
      <c r="C127" s="464"/>
      <c r="D127" s="464"/>
      <c r="E127" s="464"/>
      <c r="F127" s="464"/>
      <c r="G127" s="464"/>
      <c r="H127" s="464"/>
      <c r="I127" s="464"/>
      <c r="J127" s="464"/>
      <c r="K127" s="464"/>
      <c r="L127" s="464"/>
      <c r="M127" s="464"/>
      <c r="N127" s="464"/>
      <c r="O127" s="464"/>
      <c r="P127" s="464"/>
      <c r="Q127" s="464"/>
      <c r="R127" s="464"/>
      <c r="S127" s="464"/>
      <c r="T127" s="464"/>
      <c r="U127" s="464"/>
      <c r="V127" s="464"/>
      <c r="W127" s="464"/>
      <c r="X127" s="464"/>
      <c r="Y127" s="464"/>
      <c r="Z127" s="464"/>
      <c r="AA127" s="464"/>
      <c r="AB127" s="464"/>
      <c r="AC127" s="464"/>
      <c r="AD127" s="464"/>
      <c r="AE127" s="464"/>
      <c r="AF127" s="464"/>
      <c r="AG127" s="464"/>
      <c r="AH127" s="464"/>
      <c r="AI127" s="464"/>
      <c r="AJ127" s="464"/>
      <c r="AK127" s="464"/>
      <c r="AL127" s="464"/>
      <c r="AM127" s="464"/>
      <c r="AN127" s="464"/>
      <c r="AO127" s="464"/>
      <c r="AP127" s="464"/>
      <c r="AQ127" s="464"/>
      <c r="AR127" s="464"/>
      <c r="AS127" s="464"/>
      <c r="AT127" s="464"/>
      <c r="AU127" s="464"/>
      <c r="AV127" s="462"/>
    </row>
    <row r="128" spans="1:48" ht="54">
      <c r="A128" s="54" t="s">
        <v>46</v>
      </c>
      <c r="B128" s="50">
        <v>1663</v>
      </c>
      <c r="C128" s="50">
        <v>827</v>
      </c>
      <c r="D128" s="50">
        <v>734</v>
      </c>
      <c r="E128" s="50">
        <v>102</v>
      </c>
      <c r="F128" s="50">
        <v>2</v>
      </c>
      <c r="G128" s="50">
        <v>0.12</v>
      </c>
      <c r="H128" s="50">
        <v>0</v>
      </c>
      <c r="I128" s="50">
        <v>0</v>
      </c>
      <c r="J128" s="50">
        <v>42</v>
      </c>
      <c r="K128" s="50">
        <v>2.5299999999999998</v>
      </c>
      <c r="L128" s="50">
        <v>1</v>
      </c>
      <c r="M128" s="50">
        <v>0.06</v>
      </c>
      <c r="N128" s="50">
        <v>3</v>
      </c>
      <c r="O128" s="50">
        <v>0.18</v>
      </c>
      <c r="P128" s="50">
        <v>0</v>
      </c>
      <c r="Q128" s="50">
        <v>0</v>
      </c>
      <c r="R128" s="50">
        <v>2</v>
      </c>
      <c r="S128" s="50">
        <v>0.11</v>
      </c>
      <c r="T128" s="50">
        <v>0</v>
      </c>
      <c r="U128" s="50">
        <v>0</v>
      </c>
      <c r="V128" s="50">
        <v>0</v>
      </c>
      <c r="W128" s="50">
        <v>0</v>
      </c>
      <c r="X128" s="50">
        <v>62</v>
      </c>
      <c r="Y128" s="50">
        <v>4</v>
      </c>
      <c r="Z128" s="50">
        <v>1</v>
      </c>
      <c r="AA128" s="50">
        <v>0.06</v>
      </c>
      <c r="AB128" s="50">
        <v>0</v>
      </c>
      <c r="AC128" s="50">
        <v>0</v>
      </c>
      <c r="AD128" s="50">
        <v>455</v>
      </c>
      <c r="AE128" s="50">
        <v>27.3</v>
      </c>
      <c r="AF128" s="50">
        <v>485</v>
      </c>
      <c r="AG128" s="50">
        <v>29</v>
      </c>
      <c r="AH128" s="50">
        <v>1438</v>
      </c>
      <c r="AI128" s="50">
        <v>86</v>
      </c>
      <c r="AJ128" s="50">
        <v>4</v>
      </c>
      <c r="AK128" s="50">
        <v>0</v>
      </c>
      <c r="AL128" s="50">
        <v>0</v>
      </c>
      <c r="AM128" s="50">
        <v>0</v>
      </c>
      <c r="AN128" s="50">
        <v>0</v>
      </c>
      <c r="AO128" s="50">
        <v>16</v>
      </c>
      <c r="AP128" s="504"/>
      <c r="AQ128" s="475"/>
      <c r="AR128" s="475"/>
      <c r="AS128" s="475"/>
      <c r="AT128" s="475"/>
      <c r="AU128" s="475"/>
      <c r="AV128" s="470"/>
    </row>
    <row r="129" spans="1:48" ht="72">
      <c r="A129" s="54" t="s">
        <v>48</v>
      </c>
      <c r="B129" s="50">
        <v>1767</v>
      </c>
      <c r="C129" s="50">
        <v>893</v>
      </c>
      <c r="D129" s="50">
        <v>784</v>
      </c>
      <c r="E129" s="50">
        <v>90</v>
      </c>
      <c r="F129" s="50">
        <v>5</v>
      </c>
      <c r="G129" s="50">
        <v>0.28000000000000003</v>
      </c>
      <c r="H129" s="50">
        <v>1</v>
      </c>
      <c r="I129" s="50">
        <v>0.2</v>
      </c>
      <c r="J129" s="50">
        <v>14</v>
      </c>
      <c r="K129" s="50">
        <v>0.8</v>
      </c>
      <c r="L129" s="50">
        <v>0</v>
      </c>
      <c r="M129" s="50">
        <v>0</v>
      </c>
      <c r="N129" s="50">
        <v>1</v>
      </c>
      <c r="O129" s="50">
        <v>0.2</v>
      </c>
      <c r="P129" s="50">
        <v>0</v>
      </c>
      <c r="Q129" s="50">
        <v>0</v>
      </c>
      <c r="R129" s="50">
        <v>1</v>
      </c>
      <c r="S129" s="50">
        <v>0.2</v>
      </c>
      <c r="T129" s="50">
        <v>0</v>
      </c>
      <c r="U129" s="50">
        <v>0</v>
      </c>
      <c r="V129" s="50">
        <v>34</v>
      </c>
      <c r="W129" s="50">
        <v>1.9</v>
      </c>
      <c r="X129" s="50">
        <v>60</v>
      </c>
      <c r="Y129" s="50">
        <v>3.4</v>
      </c>
      <c r="Z129" s="50">
        <v>0</v>
      </c>
      <c r="AA129" s="50">
        <v>0</v>
      </c>
      <c r="AB129" s="50">
        <v>0</v>
      </c>
      <c r="AC129" s="50">
        <v>0</v>
      </c>
      <c r="AD129" s="50">
        <v>1219</v>
      </c>
      <c r="AE129" s="50">
        <v>70</v>
      </c>
      <c r="AF129" s="50">
        <v>1767</v>
      </c>
      <c r="AG129" s="50">
        <v>100</v>
      </c>
      <c r="AH129" s="50">
        <v>1711</v>
      </c>
      <c r="AI129" s="50">
        <v>96.8</v>
      </c>
      <c r="AJ129" s="50">
        <v>3</v>
      </c>
      <c r="AK129" s="50">
        <v>0</v>
      </c>
      <c r="AL129" s="50">
        <v>0</v>
      </c>
      <c r="AM129" s="50">
        <v>0</v>
      </c>
      <c r="AN129" s="50">
        <v>0</v>
      </c>
      <c r="AO129" s="50">
        <v>19</v>
      </c>
      <c r="AP129" s="50" t="s">
        <v>49</v>
      </c>
      <c r="AQ129" s="50">
        <v>1</v>
      </c>
      <c r="AR129" s="50">
        <v>15</v>
      </c>
      <c r="AS129" s="50">
        <v>1</v>
      </c>
      <c r="AT129" s="50" t="s">
        <v>50</v>
      </c>
      <c r="AU129" s="50" t="s">
        <v>50</v>
      </c>
      <c r="AV129" s="50" t="s">
        <v>49</v>
      </c>
    </row>
    <row r="130" spans="1:48" ht="45">
      <c r="A130" s="122" t="s">
        <v>51</v>
      </c>
      <c r="B130" s="52">
        <v>104</v>
      </c>
      <c r="C130" s="52">
        <v>66</v>
      </c>
      <c r="D130" s="52">
        <v>50</v>
      </c>
      <c r="E130" s="52">
        <v>-12</v>
      </c>
      <c r="F130" s="52">
        <v>3</v>
      </c>
      <c r="G130" s="52">
        <v>0.16</v>
      </c>
      <c r="H130" s="52">
        <v>1</v>
      </c>
      <c r="I130" s="52">
        <v>0.2</v>
      </c>
      <c r="J130" s="52">
        <v>-28</v>
      </c>
      <c r="K130" s="52">
        <v>-1.7</v>
      </c>
      <c r="L130" s="52">
        <v>-1</v>
      </c>
      <c r="M130" s="52">
        <v>0</v>
      </c>
      <c r="N130" s="52">
        <v>-2</v>
      </c>
      <c r="O130" s="52">
        <v>0</v>
      </c>
      <c r="P130" s="52">
        <v>0</v>
      </c>
      <c r="Q130" s="52">
        <v>0</v>
      </c>
      <c r="R130" s="52">
        <v>-1</v>
      </c>
      <c r="S130" s="52">
        <v>0.09</v>
      </c>
      <c r="T130" s="52">
        <v>0</v>
      </c>
      <c r="U130" s="52">
        <v>0</v>
      </c>
      <c r="V130" s="52">
        <v>34</v>
      </c>
      <c r="W130" s="52">
        <v>1.9</v>
      </c>
      <c r="X130" s="52">
        <v>-2</v>
      </c>
      <c r="Y130" s="52">
        <v>-0.6</v>
      </c>
      <c r="Z130" s="52">
        <v>-1</v>
      </c>
      <c r="AA130" s="52">
        <v>-0.06</v>
      </c>
      <c r="AB130" s="52">
        <v>0</v>
      </c>
      <c r="AC130" s="52">
        <v>0</v>
      </c>
      <c r="AD130" s="52">
        <v>764</v>
      </c>
      <c r="AE130" s="52">
        <v>42.7</v>
      </c>
      <c r="AF130" s="52">
        <v>1282</v>
      </c>
      <c r="AG130" s="52">
        <v>71</v>
      </c>
      <c r="AH130" s="52">
        <v>273</v>
      </c>
      <c r="AI130" s="52">
        <v>10.8</v>
      </c>
      <c r="AJ130" s="52">
        <v>-1</v>
      </c>
      <c r="AK130" s="52">
        <v>0</v>
      </c>
      <c r="AL130" s="52">
        <v>0</v>
      </c>
      <c r="AM130" s="52">
        <v>0</v>
      </c>
      <c r="AN130" s="52">
        <v>0</v>
      </c>
      <c r="AO130" s="52">
        <v>-3</v>
      </c>
      <c r="AP130" s="53" t="s">
        <v>64</v>
      </c>
      <c r="AQ130" s="52">
        <v>1</v>
      </c>
      <c r="AR130" s="52">
        <v>15</v>
      </c>
      <c r="AS130" s="52">
        <v>1</v>
      </c>
      <c r="AT130" s="52" t="s">
        <v>47</v>
      </c>
      <c r="AU130" s="52" t="s">
        <v>47</v>
      </c>
      <c r="AV130" s="53" t="s">
        <v>64</v>
      </c>
    </row>
    <row r="131" spans="1:48" ht="270">
      <c r="A131" s="54" t="s">
        <v>65</v>
      </c>
      <c r="B131" s="463" t="s">
        <v>4286</v>
      </c>
      <c r="C131" s="464"/>
      <c r="D131" s="464"/>
      <c r="E131" s="462"/>
      <c r="F131" s="501" t="s">
        <v>4287</v>
      </c>
      <c r="G131" s="464"/>
      <c r="H131" s="464"/>
      <c r="I131" s="464"/>
      <c r="J131" s="464"/>
      <c r="K131" s="462"/>
      <c r="L131" s="463" t="s">
        <v>4275</v>
      </c>
      <c r="M131" s="462"/>
      <c r="N131" s="463" t="s">
        <v>4288</v>
      </c>
      <c r="O131" s="462"/>
      <c r="P131" s="463" t="s">
        <v>4289</v>
      </c>
      <c r="Q131" s="464"/>
      <c r="R131" s="464"/>
      <c r="S131" s="464"/>
      <c r="T131" s="464"/>
      <c r="U131" s="462"/>
      <c r="V131" s="463" t="s">
        <v>4290</v>
      </c>
      <c r="W131" s="464"/>
      <c r="X131" s="464"/>
      <c r="Y131" s="464"/>
      <c r="Z131" s="464"/>
      <c r="AA131" s="464"/>
      <c r="AB131" s="464"/>
      <c r="AC131" s="462"/>
      <c r="AD131" s="463" t="s">
        <v>72</v>
      </c>
      <c r="AE131" s="462"/>
      <c r="AF131" s="463" t="s">
        <v>73</v>
      </c>
      <c r="AG131" s="462"/>
      <c r="AH131" s="463" t="s">
        <v>1352</v>
      </c>
      <c r="AI131" s="462"/>
      <c r="AJ131" s="50" t="s">
        <v>2988</v>
      </c>
      <c r="AK131" s="463" t="s">
        <v>214</v>
      </c>
      <c r="AL131" s="462"/>
      <c r="AM131" s="463" t="s">
        <v>77</v>
      </c>
      <c r="AN131" s="462"/>
      <c r="AO131" s="50" t="s">
        <v>78</v>
      </c>
      <c r="AP131" s="50" t="s">
        <v>4155</v>
      </c>
      <c r="AQ131" s="463" t="s">
        <v>4146</v>
      </c>
      <c r="AR131" s="462"/>
      <c r="AS131" s="50" t="s">
        <v>81</v>
      </c>
      <c r="AT131" s="50" t="s">
        <v>130</v>
      </c>
      <c r="AU131" s="50" t="s">
        <v>131</v>
      </c>
      <c r="AV131" s="50" t="s">
        <v>203</v>
      </c>
    </row>
    <row r="132" spans="1:48" ht="37.5" customHeight="1">
      <c r="A132" s="441" t="s">
        <v>4079</v>
      </c>
      <c r="B132" s="464"/>
      <c r="C132" s="464"/>
      <c r="D132" s="464"/>
      <c r="E132" s="464"/>
      <c r="F132" s="464"/>
      <c r="G132" s="464"/>
      <c r="H132" s="464"/>
      <c r="I132" s="464"/>
      <c r="J132" s="464"/>
      <c r="K132" s="464"/>
      <c r="L132" s="464"/>
      <c r="M132" s="464"/>
      <c r="N132" s="464"/>
      <c r="O132" s="464"/>
      <c r="P132" s="464"/>
      <c r="Q132" s="464"/>
      <c r="R132" s="464"/>
      <c r="S132" s="464"/>
      <c r="T132" s="464"/>
      <c r="U132" s="464"/>
      <c r="V132" s="464"/>
      <c r="W132" s="464"/>
      <c r="X132" s="464"/>
      <c r="Y132" s="464"/>
      <c r="Z132" s="464"/>
      <c r="AA132" s="464"/>
      <c r="AB132" s="464"/>
      <c r="AC132" s="464"/>
      <c r="AD132" s="464"/>
      <c r="AE132" s="464"/>
      <c r="AF132" s="464"/>
      <c r="AG132" s="464"/>
      <c r="AH132" s="464"/>
      <c r="AI132" s="464"/>
      <c r="AJ132" s="464"/>
      <c r="AK132" s="464"/>
      <c r="AL132" s="464"/>
      <c r="AM132" s="464"/>
      <c r="AN132" s="464"/>
      <c r="AO132" s="464"/>
      <c r="AP132" s="464"/>
      <c r="AQ132" s="464"/>
      <c r="AR132" s="464"/>
      <c r="AS132" s="464"/>
      <c r="AT132" s="464"/>
      <c r="AU132" s="464"/>
      <c r="AV132" s="462"/>
    </row>
    <row r="133" spans="1:48" ht="54">
      <c r="A133" s="54" t="s">
        <v>46</v>
      </c>
      <c r="B133" s="50">
        <v>866</v>
      </c>
      <c r="C133" s="50">
        <v>420</v>
      </c>
      <c r="D133" s="50">
        <v>393</v>
      </c>
      <c r="E133" s="50">
        <v>53</v>
      </c>
      <c r="F133" s="50">
        <v>9</v>
      </c>
      <c r="G133" s="50">
        <v>1</v>
      </c>
      <c r="H133" s="50">
        <v>3</v>
      </c>
      <c r="I133" s="50">
        <v>0.34</v>
      </c>
      <c r="J133" s="50">
        <v>47</v>
      </c>
      <c r="K133" s="50">
        <v>5.4</v>
      </c>
      <c r="L133" s="50">
        <v>1</v>
      </c>
      <c r="M133" s="50">
        <v>0.11</v>
      </c>
      <c r="N133" s="50">
        <v>1</v>
      </c>
      <c r="O133" s="50">
        <v>0.11</v>
      </c>
      <c r="P133" s="50">
        <v>1</v>
      </c>
      <c r="Q133" s="50">
        <v>0.11</v>
      </c>
      <c r="R133" s="50">
        <v>0</v>
      </c>
      <c r="S133" s="50">
        <v>0</v>
      </c>
      <c r="T133" s="50">
        <v>4</v>
      </c>
      <c r="U133" s="50">
        <v>0.5</v>
      </c>
      <c r="V133" s="50">
        <v>30</v>
      </c>
      <c r="W133" s="50">
        <v>3.4</v>
      </c>
      <c r="X133" s="50">
        <v>15</v>
      </c>
      <c r="Y133" s="50">
        <v>2</v>
      </c>
      <c r="Z133" s="50">
        <v>4</v>
      </c>
      <c r="AA133" s="50">
        <v>0.5</v>
      </c>
      <c r="AB133" s="50">
        <v>100</v>
      </c>
      <c r="AC133" s="50">
        <v>11.5</v>
      </c>
      <c r="AD133" s="50">
        <v>640</v>
      </c>
      <c r="AE133" s="50">
        <v>74</v>
      </c>
      <c r="AF133" s="50">
        <v>420</v>
      </c>
      <c r="AG133" s="50">
        <v>48</v>
      </c>
      <c r="AH133" s="50">
        <v>606</v>
      </c>
      <c r="AI133" s="50">
        <v>70</v>
      </c>
      <c r="AJ133" s="50">
        <v>3</v>
      </c>
      <c r="AK133" s="50">
        <v>0</v>
      </c>
      <c r="AL133" s="50">
        <v>0</v>
      </c>
      <c r="AM133" s="50">
        <v>0</v>
      </c>
      <c r="AN133" s="50">
        <v>1</v>
      </c>
      <c r="AO133" s="50">
        <v>13</v>
      </c>
      <c r="AP133" s="504"/>
      <c r="AQ133" s="475"/>
      <c r="AR133" s="475"/>
      <c r="AS133" s="475"/>
      <c r="AT133" s="475"/>
      <c r="AU133" s="475"/>
      <c r="AV133" s="470"/>
    </row>
    <row r="134" spans="1:48" ht="72">
      <c r="A134" s="54" t="s">
        <v>48</v>
      </c>
      <c r="B134" s="50">
        <v>924</v>
      </c>
      <c r="C134" s="50">
        <v>441</v>
      </c>
      <c r="D134" s="50">
        <v>429</v>
      </c>
      <c r="E134" s="50">
        <v>54</v>
      </c>
      <c r="F134" s="50">
        <v>4</v>
      </c>
      <c r="G134" s="50">
        <v>0.4</v>
      </c>
      <c r="H134" s="50">
        <v>0</v>
      </c>
      <c r="I134" s="50">
        <v>0</v>
      </c>
      <c r="J134" s="50">
        <v>25</v>
      </c>
      <c r="K134" s="50">
        <v>2.7</v>
      </c>
      <c r="L134" s="50">
        <v>0</v>
      </c>
      <c r="M134" s="50">
        <v>0</v>
      </c>
      <c r="N134" s="50">
        <v>0</v>
      </c>
      <c r="O134" s="50">
        <v>0</v>
      </c>
      <c r="P134" s="50">
        <v>1</v>
      </c>
      <c r="Q134" s="50">
        <v>0.1</v>
      </c>
      <c r="R134" s="50">
        <v>0</v>
      </c>
      <c r="S134" s="50">
        <v>0</v>
      </c>
      <c r="T134" s="50">
        <v>1</v>
      </c>
      <c r="U134" s="50">
        <v>0.1</v>
      </c>
      <c r="V134" s="50">
        <v>30</v>
      </c>
      <c r="W134" s="50">
        <v>3.4</v>
      </c>
      <c r="X134" s="50">
        <v>15</v>
      </c>
      <c r="Y134" s="50">
        <v>2</v>
      </c>
      <c r="Z134" s="50">
        <v>4</v>
      </c>
      <c r="AA134" s="50">
        <v>0.5</v>
      </c>
      <c r="AB134" s="50">
        <v>100</v>
      </c>
      <c r="AC134" s="50">
        <v>11.5</v>
      </c>
      <c r="AD134" s="50">
        <v>640</v>
      </c>
      <c r="AE134" s="50">
        <v>74</v>
      </c>
      <c r="AF134" s="50">
        <v>420</v>
      </c>
      <c r="AG134" s="50">
        <v>48</v>
      </c>
      <c r="AH134" s="50">
        <v>900</v>
      </c>
      <c r="AI134" s="50">
        <v>97</v>
      </c>
      <c r="AJ134" s="50">
        <v>2</v>
      </c>
      <c r="AK134" s="50">
        <v>0</v>
      </c>
      <c r="AL134" s="50">
        <v>0</v>
      </c>
      <c r="AM134" s="50">
        <v>0</v>
      </c>
      <c r="AN134" s="50">
        <v>1</v>
      </c>
      <c r="AO134" s="50">
        <v>13</v>
      </c>
      <c r="AP134" s="50" t="s">
        <v>49</v>
      </c>
      <c r="AQ134" s="50">
        <v>1</v>
      </c>
      <c r="AR134" s="50">
        <v>25</v>
      </c>
      <c r="AS134" s="50">
        <v>1</v>
      </c>
      <c r="AT134" s="50" t="s">
        <v>50</v>
      </c>
      <c r="AU134" s="50" t="s">
        <v>49</v>
      </c>
      <c r="AV134" s="50" t="s">
        <v>50</v>
      </c>
    </row>
    <row r="135" spans="1:48" ht="45">
      <c r="A135" s="122" t="s">
        <v>51</v>
      </c>
      <c r="B135" s="52">
        <v>58</v>
      </c>
      <c r="C135" s="52">
        <v>21</v>
      </c>
      <c r="D135" s="52">
        <v>36</v>
      </c>
      <c r="E135" s="52">
        <v>1</v>
      </c>
      <c r="F135" s="52">
        <v>-5</v>
      </c>
      <c r="G135" s="52">
        <v>-0.6</v>
      </c>
      <c r="H135" s="52">
        <v>-3</v>
      </c>
      <c r="I135" s="52">
        <v>0</v>
      </c>
      <c r="J135" s="52">
        <v>-22</v>
      </c>
      <c r="K135" s="52">
        <v>-2.7</v>
      </c>
      <c r="L135" s="52">
        <v>-1</v>
      </c>
      <c r="M135" s="52">
        <v>0</v>
      </c>
      <c r="N135" s="52">
        <v>-1</v>
      </c>
      <c r="O135" s="52">
        <v>0</v>
      </c>
      <c r="P135" s="52">
        <v>0</v>
      </c>
      <c r="Q135" s="52">
        <v>0</v>
      </c>
      <c r="R135" s="52">
        <v>0</v>
      </c>
      <c r="S135" s="52">
        <v>0</v>
      </c>
      <c r="T135" s="52">
        <v>-3</v>
      </c>
      <c r="U135" s="52">
        <v>0</v>
      </c>
      <c r="V135" s="52">
        <v>0</v>
      </c>
      <c r="W135" s="52">
        <v>0</v>
      </c>
      <c r="X135" s="52">
        <v>0</v>
      </c>
      <c r="Y135" s="52">
        <v>0</v>
      </c>
      <c r="Z135" s="52">
        <v>0</v>
      </c>
      <c r="AA135" s="52">
        <v>0</v>
      </c>
      <c r="AB135" s="52">
        <v>0</v>
      </c>
      <c r="AC135" s="52">
        <v>0</v>
      </c>
      <c r="AD135" s="52">
        <v>0</v>
      </c>
      <c r="AE135" s="52">
        <v>0</v>
      </c>
      <c r="AF135" s="52">
        <v>0</v>
      </c>
      <c r="AG135" s="52">
        <v>0</v>
      </c>
      <c r="AH135" s="52">
        <v>294</v>
      </c>
      <c r="AI135" s="52">
        <v>27</v>
      </c>
      <c r="AJ135" s="52">
        <v>-1</v>
      </c>
      <c r="AK135" s="52">
        <v>0</v>
      </c>
      <c r="AL135" s="52">
        <v>0</v>
      </c>
      <c r="AM135" s="52">
        <v>0</v>
      </c>
      <c r="AN135" s="52">
        <v>0</v>
      </c>
      <c r="AO135" s="52">
        <v>0</v>
      </c>
      <c r="AP135" s="53" t="s">
        <v>64</v>
      </c>
      <c r="AQ135" s="52">
        <v>1</v>
      </c>
      <c r="AR135" s="52">
        <v>25</v>
      </c>
      <c r="AS135" s="52">
        <v>1</v>
      </c>
      <c r="AT135" s="52" t="s">
        <v>47</v>
      </c>
      <c r="AU135" s="53" t="s">
        <v>64</v>
      </c>
      <c r="AV135" s="52" t="s">
        <v>47</v>
      </c>
    </row>
    <row r="136" spans="1:48" ht="270">
      <c r="A136" s="54" t="s">
        <v>65</v>
      </c>
      <c r="B136" s="463" t="s">
        <v>4291</v>
      </c>
      <c r="C136" s="464"/>
      <c r="D136" s="464"/>
      <c r="E136" s="462"/>
      <c r="F136" s="501" t="s">
        <v>4292</v>
      </c>
      <c r="G136" s="464"/>
      <c r="H136" s="464"/>
      <c r="I136" s="464"/>
      <c r="J136" s="464"/>
      <c r="K136" s="462"/>
      <c r="L136" s="463" t="s">
        <v>4275</v>
      </c>
      <c r="M136" s="462"/>
      <c r="N136" s="463" t="s">
        <v>4201</v>
      </c>
      <c r="O136" s="462"/>
      <c r="P136" s="463" t="s">
        <v>4293</v>
      </c>
      <c r="Q136" s="464"/>
      <c r="R136" s="464"/>
      <c r="S136" s="464"/>
      <c r="T136" s="464"/>
      <c r="U136" s="462"/>
      <c r="V136" s="463" t="s">
        <v>4294</v>
      </c>
      <c r="W136" s="464"/>
      <c r="X136" s="464"/>
      <c r="Y136" s="464"/>
      <c r="Z136" s="464"/>
      <c r="AA136" s="464"/>
      <c r="AB136" s="464"/>
      <c r="AC136" s="462"/>
      <c r="AD136" s="463" t="s">
        <v>4295</v>
      </c>
      <c r="AE136" s="462"/>
      <c r="AF136" s="463" t="s">
        <v>4296</v>
      </c>
      <c r="AG136" s="462"/>
      <c r="AH136" s="463" t="s">
        <v>1352</v>
      </c>
      <c r="AI136" s="462"/>
      <c r="AJ136" s="50" t="s">
        <v>2988</v>
      </c>
      <c r="AK136" s="463" t="s">
        <v>214</v>
      </c>
      <c r="AL136" s="462"/>
      <c r="AM136" s="463" t="s">
        <v>175</v>
      </c>
      <c r="AN136" s="462"/>
      <c r="AO136" s="50" t="s">
        <v>161</v>
      </c>
      <c r="AP136" s="50" t="s">
        <v>4155</v>
      </c>
      <c r="AQ136" s="463" t="s">
        <v>4146</v>
      </c>
      <c r="AR136" s="462"/>
      <c r="AS136" s="50" t="s">
        <v>81</v>
      </c>
      <c r="AT136" s="50" t="s">
        <v>130</v>
      </c>
      <c r="AU136" s="50" t="s">
        <v>228</v>
      </c>
      <c r="AV136" s="50" t="s">
        <v>735</v>
      </c>
    </row>
    <row r="137" spans="1:48" ht="45" customHeight="1">
      <c r="A137" s="441" t="s">
        <v>4297</v>
      </c>
      <c r="B137" s="464"/>
      <c r="C137" s="464"/>
      <c r="D137" s="464"/>
      <c r="E137" s="464"/>
      <c r="F137" s="464"/>
      <c r="G137" s="464"/>
      <c r="H137" s="464"/>
      <c r="I137" s="464"/>
      <c r="J137" s="464"/>
      <c r="K137" s="464"/>
      <c r="L137" s="464"/>
      <c r="M137" s="464"/>
      <c r="N137" s="464"/>
      <c r="O137" s="464"/>
      <c r="P137" s="464"/>
      <c r="Q137" s="464"/>
      <c r="R137" s="464"/>
      <c r="S137" s="464"/>
      <c r="T137" s="464"/>
      <c r="U137" s="464"/>
      <c r="V137" s="464"/>
      <c r="W137" s="464"/>
      <c r="X137" s="464"/>
      <c r="Y137" s="464"/>
      <c r="Z137" s="464"/>
      <c r="AA137" s="464"/>
      <c r="AB137" s="464"/>
      <c r="AC137" s="464"/>
      <c r="AD137" s="464"/>
      <c r="AE137" s="464"/>
      <c r="AF137" s="464"/>
      <c r="AG137" s="464"/>
      <c r="AH137" s="464"/>
      <c r="AI137" s="464"/>
      <c r="AJ137" s="464"/>
      <c r="AK137" s="464"/>
      <c r="AL137" s="464"/>
      <c r="AM137" s="464"/>
      <c r="AN137" s="464"/>
      <c r="AO137" s="464"/>
      <c r="AP137" s="464"/>
      <c r="AQ137" s="464"/>
      <c r="AR137" s="464"/>
      <c r="AS137" s="464"/>
      <c r="AT137" s="464"/>
      <c r="AU137" s="464"/>
      <c r="AV137" s="462"/>
    </row>
    <row r="138" spans="1:48" ht="54">
      <c r="A138" s="54" t="s">
        <v>46</v>
      </c>
      <c r="B138" s="50">
        <v>745</v>
      </c>
      <c r="C138" s="50">
        <v>336</v>
      </c>
      <c r="D138" s="50">
        <v>367</v>
      </c>
      <c r="E138" s="50">
        <v>42</v>
      </c>
      <c r="F138" s="50">
        <v>22</v>
      </c>
      <c r="G138" s="50">
        <v>3</v>
      </c>
      <c r="H138" s="50">
        <v>2</v>
      </c>
      <c r="I138" s="50">
        <v>0.3</v>
      </c>
      <c r="J138" s="50">
        <v>1</v>
      </c>
      <c r="K138" s="50">
        <v>0.1</v>
      </c>
      <c r="L138" s="50">
        <v>0</v>
      </c>
      <c r="M138" s="50">
        <v>0</v>
      </c>
      <c r="N138" s="50">
        <v>1</v>
      </c>
      <c r="O138" s="50">
        <v>0.1</v>
      </c>
      <c r="P138" s="50">
        <v>1</v>
      </c>
      <c r="Q138" s="50">
        <v>0.13</v>
      </c>
      <c r="R138" s="50">
        <v>0</v>
      </c>
      <c r="S138" s="50">
        <v>0</v>
      </c>
      <c r="T138" s="50">
        <v>5</v>
      </c>
      <c r="U138" s="50">
        <v>0.6</v>
      </c>
      <c r="V138" s="50">
        <v>0</v>
      </c>
      <c r="W138" s="50">
        <v>0</v>
      </c>
      <c r="X138" s="50">
        <v>75</v>
      </c>
      <c r="Y138" s="50">
        <v>10.1</v>
      </c>
      <c r="Z138" s="50">
        <v>0</v>
      </c>
      <c r="AA138" s="50">
        <v>0</v>
      </c>
      <c r="AB138" s="50">
        <v>0</v>
      </c>
      <c r="AC138" s="50">
        <v>0</v>
      </c>
      <c r="AD138" s="50">
        <v>45</v>
      </c>
      <c r="AE138" s="50">
        <v>6</v>
      </c>
      <c r="AF138" s="50">
        <v>719</v>
      </c>
      <c r="AG138" s="50">
        <v>96.5</v>
      </c>
      <c r="AH138" s="50">
        <v>48</v>
      </c>
      <c r="AI138" s="50">
        <v>6</v>
      </c>
      <c r="AJ138" s="50">
        <v>4</v>
      </c>
      <c r="AK138" s="50">
        <v>1</v>
      </c>
      <c r="AL138" s="50">
        <v>2</v>
      </c>
      <c r="AM138" s="50">
        <v>0</v>
      </c>
      <c r="AN138" s="50">
        <v>0</v>
      </c>
      <c r="AO138" s="50">
        <v>6</v>
      </c>
      <c r="AP138" s="504"/>
      <c r="AQ138" s="475"/>
      <c r="AR138" s="475"/>
      <c r="AS138" s="475"/>
      <c r="AT138" s="475"/>
      <c r="AU138" s="475"/>
      <c r="AV138" s="470"/>
    </row>
    <row r="139" spans="1:48" ht="72">
      <c r="A139" s="54" t="s">
        <v>48</v>
      </c>
      <c r="B139" s="50">
        <v>777</v>
      </c>
      <c r="C139" s="50">
        <v>368</v>
      </c>
      <c r="D139" s="50">
        <v>371</v>
      </c>
      <c r="E139" s="50">
        <v>38</v>
      </c>
      <c r="F139" s="50">
        <v>24</v>
      </c>
      <c r="G139" s="50">
        <v>3.1</v>
      </c>
      <c r="H139" s="50">
        <v>2</v>
      </c>
      <c r="I139" s="50">
        <v>0.3</v>
      </c>
      <c r="J139" s="50">
        <v>1</v>
      </c>
      <c r="K139" s="50">
        <v>0.1</v>
      </c>
      <c r="L139" s="50">
        <v>0</v>
      </c>
      <c r="M139" s="50">
        <v>0</v>
      </c>
      <c r="N139" s="50">
        <v>0</v>
      </c>
      <c r="O139" s="50">
        <v>0</v>
      </c>
      <c r="P139" s="50">
        <v>2</v>
      </c>
      <c r="Q139" s="50">
        <v>0.3</v>
      </c>
      <c r="R139" s="50">
        <v>0</v>
      </c>
      <c r="S139" s="50">
        <v>0</v>
      </c>
      <c r="T139" s="50">
        <v>3</v>
      </c>
      <c r="U139" s="50">
        <v>0.4</v>
      </c>
      <c r="V139" s="50">
        <v>0</v>
      </c>
      <c r="W139" s="50">
        <v>0</v>
      </c>
      <c r="X139" s="50">
        <v>106</v>
      </c>
      <c r="Y139" s="50">
        <v>13.6</v>
      </c>
      <c r="Z139" s="50">
        <v>0</v>
      </c>
      <c r="AA139" s="50">
        <v>0</v>
      </c>
      <c r="AB139" s="50">
        <v>0</v>
      </c>
      <c r="AC139" s="50">
        <v>0</v>
      </c>
      <c r="AD139" s="50">
        <v>603</v>
      </c>
      <c r="AE139" s="50">
        <v>78</v>
      </c>
      <c r="AF139" s="50">
        <v>777</v>
      </c>
      <c r="AG139" s="50">
        <v>100</v>
      </c>
      <c r="AH139" s="50">
        <v>777</v>
      </c>
      <c r="AI139" s="50">
        <v>100</v>
      </c>
      <c r="AJ139" s="50">
        <v>3</v>
      </c>
      <c r="AK139" s="50">
        <v>1</v>
      </c>
      <c r="AL139" s="50">
        <v>0</v>
      </c>
      <c r="AM139" s="50">
        <v>0</v>
      </c>
      <c r="AN139" s="50">
        <v>0</v>
      </c>
      <c r="AO139" s="50">
        <v>8</v>
      </c>
      <c r="AP139" s="50" t="s">
        <v>49</v>
      </c>
      <c r="AQ139" s="50">
        <v>1</v>
      </c>
      <c r="AR139" s="50">
        <v>27</v>
      </c>
      <c r="AS139" s="50">
        <v>1</v>
      </c>
      <c r="AT139" s="50" t="s">
        <v>49</v>
      </c>
      <c r="AU139" s="50" t="s">
        <v>50</v>
      </c>
      <c r="AV139" s="50" t="s">
        <v>49</v>
      </c>
    </row>
    <row r="140" spans="1:48" ht="45">
      <c r="A140" s="122" t="s">
        <v>51</v>
      </c>
      <c r="B140" s="52">
        <v>32</v>
      </c>
      <c r="C140" s="52">
        <v>32</v>
      </c>
      <c r="D140" s="52">
        <v>4</v>
      </c>
      <c r="E140" s="52">
        <v>-4</v>
      </c>
      <c r="F140" s="52">
        <v>2</v>
      </c>
      <c r="G140" s="52">
        <v>0.1</v>
      </c>
      <c r="H140" s="52">
        <v>0</v>
      </c>
      <c r="I140" s="52">
        <v>0</v>
      </c>
      <c r="J140" s="52">
        <v>0</v>
      </c>
      <c r="K140" s="52">
        <v>0</v>
      </c>
      <c r="L140" s="52">
        <v>0</v>
      </c>
      <c r="M140" s="52">
        <v>0</v>
      </c>
      <c r="N140" s="52">
        <v>-1</v>
      </c>
      <c r="O140" s="52">
        <v>0</v>
      </c>
      <c r="P140" s="52">
        <v>1</v>
      </c>
      <c r="Q140" s="52">
        <v>0.2</v>
      </c>
      <c r="R140" s="52">
        <v>0</v>
      </c>
      <c r="S140" s="52">
        <v>0</v>
      </c>
      <c r="T140" s="52">
        <v>-2</v>
      </c>
      <c r="U140" s="52">
        <v>0</v>
      </c>
      <c r="V140" s="52">
        <v>0</v>
      </c>
      <c r="W140" s="52">
        <v>0</v>
      </c>
      <c r="X140" s="52">
        <v>31</v>
      </c>
      <c r="Y140" s="52">
        <v>3.5</v>
      </c>
      <c r="Z140" s="52">
        <v>0</v>
      </c>
      <c r="AA140" s="52">
        <v>0</v>
      </c>
      <c r="AB140" s="52">
        <v>0</v>
      </c>
      <c r="AC140" s="52">
        <v>0</v>
      </c>
      <c r="AD140" s="52">
        <v>558</v>
      </c>
      <c r="AE140" s="52">
        <v>72</v>
      </c>
      <c r="AF140" s="52">
        <v>58</v>
      </c>
      <c r="AG140" s="52">
        <v>3.5</v>
      </c>
      <c r="AH140" s="52">
        <v>729</v>
      </c>
      <c r="AI140" s="52">
        <v>94</v>
      </c>
      <c r="AJ140" s="52">
        <v>-1</v>
      </c>
      <c r="AK140" s="52">
        <v>0</v>
      </c>
      <c r="AL140" s="52">
        <v>-2</v>
      </c>
      <c r="AM140" s="52">
        <v>0</v>
      </c>
      <c r="AN140" s="52">
        <v>0</v>
      </c>
      <c r="AO140" s="52">
        <v>-2</v>
      </c>
      <c r="AP140" s="53" t="s">
        <v>64</v>
      </c>
      <c r="AQ140" s="52">
        <v>1</v>
      </c>
      <c r="AR140" s="52">
        <v>27</v>
      </c>
      <c r="AS140" s="52">
        <v>1</v>
      </c>
      <c r="AT140" s="53" t="s">
        <v>64</v>
      </c>
      <c r="AU140" s="52" t="s">
        <v>47</v>
      </c>
      <c r="AV140" s="53" t="s">
        <v>64</v>
      </c>
    </row>
    <row r="141" spans="1:48" ht="270">
      <c r="A141" s="54" t="s">
        <v>65</v>
      </c>
      <c r="B141" s="463" t="s">
        <v>4298</v>
      </c>
      <c r="C141" s="464"/>
      <c r="D141" s="464"/>
      <c r="E141" s="462"/>
      <c r="F141" s="501" t="s">
        <v>4299</v>
      </c>
      <c r="G141" s="464"/>
      <c r="H141" s="464"/>
      <c r="I141" s="464"/>
      <c r="J141" s="464"/>
      <c r="K141" s="462"/>
      <c r="L141" s="463" t="s">
        <v>4160</v>
      </c>
      <c r="M141" s="462"/>
      <c r="N141" s="463" t="s">
        <v>4201</v>
      </c>
      <c r="O141" s="462"/>
      <c r="P141" s="463" t="s">
        <v>4300</v>
      </c>
      <c r="Q141" s="464"/>
      <c r="R141" s="464"/>
      <c r="S141" s="464"/>
      <c r="T141" s="464"/>
      <c r="U141" s="462"/>
      <c r="V141" s="463" t="s">
        <v>4301</v>
      </c>
      <c r="W141" s="464"/>
      <c r="X141" s="464"/>
      <c r="Y141" s="464"/>
      <c r="Z141" s="464"/>
      <c r="AA141" s="464"/>
      <c r="AB141" s="464"/>
      <c r="AC141" s="462"/>
      <c r="AD141" s="463" t="s">
        <v>72</v>
      </c>
      <c r="AE141" s="462"/>
      <c r="AF141" s="463" t="s">
        <v>73</v>
      </c>
      <c r="AG141" s="462"/>
      <c r="AH141" s="463" t="s">
        <v>1352</v>
      </c>
      <c r="AI141" s="462"/>
      <c r="AJ141" s="50" t="s">
        <v>2988</v>
      </c>
      <c r="AK141" s="463" t="s">
        <v>214</v>
      </c>
      <c r="AL141" s="462"/>
      <c r="AM141" s="463" t="s">
        <v>77</v>
      </c>
      <c r="AN141" s="462"/>
      <c r="AO141" s="50" t="s">
        <v>78</v>
      </c>
      <c r="AP141" s="50" t="s">
        <v>4155</v>
      </c>
      <c r="AQ141" s="463" t="s">
        <v>4146</v>
      </c>
      <c r="AR141" s="462"/>
      <c r="AS141" s="50" t="s">
        <v>81</v>
      </c>
      <c r="AT141" s="50" t="s">
        <v>82</v>
      </c>
      <c r="AU141" s="50" t="s">
        <v>131</v>
      </c>
      <c r="AV141" s="50" t="s">
        <v>735</v>
      </c>
    </row>
    <row r="142" spans="1:48" ht="42.75" customHeight="1">
      <c r="A142" s="441" t="s">
        <v>4302</v>
      </c>
      <c r="B142" s="464"/>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E142" s="464"/>
      <c r="AF142" s="464"/>
      <c r="AG142" s="464"/>
      <c r="AH142" s="464"/>
      <c r="AI142" s="464"/>
      <c r="AJ142" s="464"/>
      <c r="AK142" s="464"/>
      <c r="AL142" s="464"/>
      <c r="AM142" s="464"/>
      <c r="AN142" s="464"/>
      <c r="AO142" s="464"/>
      <c r="AP142" s="464"/>
      <c r="AQ142" s="464"/>
      <c r="AR142" s="464"/>
      <c r="AS142" s="464"/>
      <c r="AT142" s="464"/>
      <c r="AU142" s="464"/>
      <c r="AV142" s="462"/>
    </row>
    <row r="143" spans="1:48" ht="54">
      <c r="A143" s="54" t="s">
        <v>46</v>
      </c>
      <c r="B143" s="50">
        <v>1978</v>
      </c>
      <c r="C143" s="50">
        <v>914</v>
      </c>
      <c r="D143" s="50">
        <v>912</v>
      </c>
      <c r="E143" s="50">
        <v>152</v>
      </c>
      <c r="F143" s="50">
        <v>11</v>
      </c>
      <c r="G143" s="50">
        <v>0.6</v>
      </c>
      <c r="H143" s="50">
        <v>1</v>
      </c>
      <c r="I143" s="50">
        <v>0.05</v>
      </c>
      <c r="J143" s="50">
        <v>59</v>
      </c>
      <c r="K143" s="50">
        <v>2.2999999999999998</v>
      </c>
      <c r="L143" s="50">
        <v>4</v>
      </c>
      <c r="M143" s="50">
        <v>0.2</v>
      </c>
      <c r="N143" s="50">
        <v>0</v>
      </c>
      <c r="O143" s="50">
        <v>0</v>
      </c>
      <c r="P143" s="50">
        <v>0</v>
      </c>
      <c r="Q143" s="50">
        <v>0</v>
      </c>
      <c r="R143" s="50">
        <v>4</v>
      </c>
      <c r="S143" s="50">
        <v>0.2</v>
      </c>
      <c r="T143" s="50">
        <v>0</v>
      </c>
      <c r="U143" s="50">
        <v>0</v>
      </c>
      <c r="V143" s="50">
        <v>0</v>
      </c>
      <c r="W143" s="50">
        <v>0</v>
      </c>
      <c r="X143" s="50">
        <v>30</v>
      </c>
      <c r="Y143" s="50">
        <v>1</v>
      </c>
      <c r="Z143" s="50">
        <v>0</v>
      </c>
      <c r="AA143" s="50">
        <v>0</v>
      </c>
      <c r="AB143" s="50">
        <v>62</v>
      </c>
      <c r="AC143" s="50">
        <v>3.1</v>
      </c>
      <c r="AD143" s="50">
        <v>700</v>
      </c>
      <c r="AE143" s="50">
        <v>35.4</v>
      </c>
      <c r="AF143" s="50">
        <v>1250</v>
      </c>
      <c r="AG143" s="50">
        <v>63.2</v>
      </c>
      <c r="AH143" s="50">
        <v>1463</v>
      </c>
      <c r="AI143" s="50">
        <v>73.900000000000006</v>
      </c>
      <c r="AJ143" s="50">
        <v>4</v>
      </c>
      <c r="AK143" s="50">
        <v>2.25</v>
      </c>
      <c r="AL143" s="50">
        <v>2</v>
      </c>
      <c r="AM143" s="50">
        <v>1.5</v>
      </c>
      <c r="AN143" s="50">
        <v>1</v>
      </c>
      <c r="AO143" s="50">
        <v>29</v>
      </c>
      <c r="AP143" s="504"/>
      <c r="AQ143" s="475"/>
      <c r="AR143" s="475"/>
      <c r="AS143" s="475"/>
      <c r="AT143" s="475"/>
      <c r="AU143" s="475"/>
      <c r="AV143" s="470"/>
    </row>
    <row r="144" spans="1:48" ht="72">
      <c r="A144" s="54" t="s">
        <v>48</v>
      </c>
      <c r="B144" s="50">
        <v>2038</v>
      </c>
      <c r="C144" s="50">
        <v>934</v>
      </c>
      <c r="D144" s="50">
        <v>956</v>
      </c>
      <c r="E144" s="50">
        <v>148</v>
      </c>
      <c r="F144" s="50">
        <v>6</v>
      </c>
      <c r="G144" s="50">
        <v>0.28999999999999998</v>
      </c>
      <c r="H144" s="50">
        <v>1</v>
      </c>
      <c r="I144" s="50">
        <v>0.1</v>
      </c>
      <c r="J144" s="50">
        <v>27</v>
      </c>
      <c r="K144" s="50">
        <v>1.3</v>
      </c>
      <c r="L144" s="50">
        <v>1</v>
      </c>
      <c r="M144" s="50">
        <v>0.1</v>
      </c>
      <c r="N144" s="50">
        <v>0</v>
      </c>
      <c r="O144" s="50">
        <v>0</v>
      </c>
      <c r="P144" s="50">
        <v>0</v>
      </c>
      <c r="Q144" s="50">
        <v>0</v>
      </c>
      <c r="R144" s="50">
        <v>1</v>
      </c>
      <c r="S144" s="50">
        <v>0.1</v>
      </c>
      <c r="T144" s="50">
        <v>0</v>
      </c>
      <c r="U144" s="50">
        <v>0</v>
      </c>
      <c r="V144" s="50">
        <v>48</v>
      </c>
      <c r="W144" s="50">
        <v>2.36</v>
      </c>
      <c r="X144" s="50">
        <v>60</v>
      </c>
      <c r="Y144" s="50">
        <v>2.94</v>
      </c>
      <c r="Z144" s="50">
        <v>0</v>
      </c>
      <c r="AA144" s="50">
        <v>0</v>
      </c>
      <c r="AB144" s="50">
        <v>50</v>
      </c>
      <c r="AC144" s="50">
        <v>2.5</v>
      </c>
      <c r="AD144" s="50">
        <v>1330</v>
      </c>
      <c r="AE144" s="50">
        <v>65.3</v>
      </c>
      <c r="AF144" s="50">
        <v>934</v>
      </c>
      <c r="AG144" s="50">
        <v>45.83</v>
      </c>
      <c r="AH144" s="50">
        <v>1950</v>
      </c>
      <c r="AI144" s="50">
        <v>95.7</v>
      </c>
      <c r="AJ144" s="50">
        <v>7</v>
      </c>
      <c r="AK144" s="50">
        <v>0</v>
      </c>
      <c r="AL144" s="50">
        <v>0</v>
      </c>
      <c r="AM144" s="50">
        <v>1</v>
      </c>
      <c r="AN144" s="50">
        <v>1</v>
      </c>
      <c r="AO144" s="50">
        <v>28</v>
      </c>
      <c r="AP144" s="50" t="s">
        <v>49</v>
      </c>
      <c r="AQ144" s="50">
        <v>1</v>
      </c>
      <c r="AR144" s="50">
        <v>30</v>
      </c>
      <c r="AS144" s="50">
        <v>1</v>
      </c>
      <c r="AT144" s="50" t="s">
        <v>49</v>
      </c>
      <c r="AU144" s="50" t="s">
        <v>50</v>
      </c>
      <c r="AV144" s="50" t="s">
        <v>49</v>
      </c>
    </row>
    <row r="145" spans="1:48" ht="45">
      <c r="A145" s="122" t="s">
        <v>51</v>
      </c>
      <c r="B145" s="52">
        <v>60</v>
      </c>
      <c r="C145" s="52">
        <v>20</v>
      </c>
      <c r="D145" s="52">
        <v>44</v>
      </c>
      <c r="E145" s="52">
        <v>-4</v>
      </c>
      <c r="F145" s="52">
        <v>-5</v>
      </c>
      <c r="G145" s="52">
        <v>-0.31</v>
      </c>
      <c r="H145" s="52">
        <v>0</v>
      </c>
      <c r="I145" s="52">
        <v>0</v>
      </c>
      <c r="J145" s="52">
        <v>-32</v>
      </c>
      <c r="K145" s="52">
        <v>-1</v>
      </c>
      <c r="L145" s="52">
        <v>-3</v>
      </c>
      <c r="M145" s="52">
        <v>0</v>
      </c>
      <c r="N145" s="52">
        <v>0</v>
      </c>
      <c r="O145" s="52">
        <v>0</v>
      </c>
      <c r="P145" s="52">
        <v>0</v>
      </c>
      <c r="Q145" s="52">
        <v>0</v>
      </c>
      <c r="R145" s="52">
        <v>-3</v>
      </c>
      <c r="S145" s="52">
        <v>-0.1</v>
      </c>
      <c r="T145" s="52">
        <v>0</v>
      </c>
      <c r="U145" s="52">
        <v>0</v>
      </c>
      <c r="V145" s="52">
        <v>48</v>
      </c>
      <c r="W145" s="52">
        <v>2.36</v>
      </c>
      <c r="X145" s="52">
        <v>30</v>
      </c>
      <c r="Y145" s="52">
        <v>1.94</v>
      </c>
      <c r="Z145" s="52">
        <v>0</v>
      </c>
      <c r="AA145" s="52">
        <v>0</v>
      </c>
      <c r="AB145" s="52">
        <v>-12</v>
      </c>
      <c r="AC145" s="52">
        <v>-0.6</v>
      </c>
      <c r="AD145" s="52">
        <v>630</v>
      </c>
      <c r="AE145" s="52">
        <v>29.9</v>
      </c>
      <c r="AF145" s="52">
        <v>-316</v>
      </c>
      <c r="AG145" s="52">
        <v>-17.37</v>
      </c>
      <c r="AH145" s="52">
        <v>487</v>
      </c>
      <c r="AI145" s="52">
        <v>21.8</v>
      </c>
      <c r="AJ145" s="52">
        <v>3</v>
      </c>
      <c r="AK145" s="52">
        <v>-2.25</v>
      </c>
      <c r="AL145" s="52">
        <v>-2</v>
      </c>
      <c r="AM145" s="52">
        <v>-0.5</v>
      </c>
      <c r="AN145" s="52">
        <v>0</v>
      </c>
      <c r="AO145" s="52">
        <v>1</v>
      </c>
      <c r="AP145" s="53" t="s">
        <v>64</v>
      </c>
      <c r="AQ145" s="52">
        <v>1</v>
      </c>
      <c r="AR145" s="52">
        <v>30</v>
      </c>
      <c r="AS145" s="52">
        <v>1</v>
      </c>
      <c r="AT145" s="53" t="s">
        <v>64</v>
      </c>
      <c r="AU145" s="52" t="s">
        <v>47</v>
      </c>
      <c r="AV145" s="53" t="s">
        <v>64</v>
      </c>
    </row>
    <row r="146" spans="1:48" ht="270">
      <c r="A146" s="54" t="s">
        <v>65</v>
      </c>
      <c r="B146" s="463" t="s">
        <v>4303</v>
      </c>
      <c r="C146" s="464"/>
      <c r="D146" s="464"/>
      <c r="E146" s="462"/>
      <c r="F146" s="501" t="s">
        <v>4304</v>
      </c>
      <c r="G146" s="464"/>
      <c r="H146" s="464"/>
      <c r="I146" s="464"/>
      <c r="J146" s="464"/>
      <c r="K146" s="462"/>
      <c r="L146" s="463" t="s">
        <v>4305</v>
      </c>
      <c r="M146" s="462"/>
      <c r="N146" s="463" t="s">
        <v>4151</v>
      </c>
      <c r="O146" s="462"/>
      <c r="P146" s="463" t="s">
        <v>4306</v>
      </c>
      <c r="Q146" s="464"/>
      <c r="R146" s="464"/>
      <c r="S146" s="464"/>
      <c r="T146" s="464"/>
      <c r="U146" s="462"/>
      <c r="V146" s="502" t="s">
        <v>4307</v>
      </c>
      <c r="W146" s="464"/>
      <c r="X146" s="464"/>
      <c r="Y146" s="464"/>
      <c r="Z146" s="464"/>
      <c r="AA146" s="464"/>
      <c r="AB146" s="464"/>
      <c r="AC146" s="462"/>
      <c r="AD146" s="463" t="s">
        <v>72</v>
      </c>
      <c r="AE146" s="462"/>
      <c r="AF146" s="463" t="s">
        <v>159</v>
      </c>
      <c r="AG146" s="462"/>
      <c r="AH146" s="463" t="s">
        <v>1352</v>
      </c>
      <c r="AI146" s="462"/>
      <c r="AJ146" s="50" t="s">
        <v>1461</v>
      </c>
      <c r="AK146" s="463" t="s">
        <v>214</v>
      </c>
      <c r="AL146" s="462"/>
      <c r="AM146" s="463" t="s">
        <v>1380</v>
      </c>
      <c r="AN146" s="462"/>
      <c r="AO146" s="50" t="s">
        <v>1006</v>
      </c>
      <c r="AP146" s="50" t="s">
        <v>4155</v>
      </c>
      <c r="AQ146" s="501" t="s">
        <v>4308</v>
      </c>
      <c r="AR146" s="462"/>
      <c r="AS146" s="50" t="s">
        <v>81</v>
      </c>
      <c r="AT146" s="50" t="s">
        <v>82</v>
      </c>
      <c r="AU146" s="50" t="s">
        <v>131</v>
      </c>
      <c r="AV146" s="50" t="s">
        <v>203</v>
      </c>
    </row>
    <row r="147" spans="1:48" ht="40.5" customHeight="1">
      <c r="A147" s="441" t="s">
        <v>4309</v>
      </c>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4"/>
      <c r="AG147" s="464"/>
      <c r="AH147" s="464"/>
      <c r="AI147" s="464"/>
      <c r="AJ147" s="464"/>
      <c r="AK147" s="464"/>
      <c r="AL147" s="464"/>
      <c r="AM147" s="464"/>
      <c r="AN147" s="464"/>
      <c r="AO147" s="464"/>
      <c r="AP147" s="464"/>
      <c r="AQ147" s="464"/>
      <c r="AR147" s="464"/>
      <c r="AS147" s="464"/>
      <c r="AT147" s="464"/>
      <c r="AU147" s="464"/>
      <c r="AV147" s="462"/>
    </row>
    <row r="148" spans="1:48" ht="54">
      <c r="A148" s="54" t="s">
        <v>46</v>
      </c>
      <c r="B148" s="50">
        <v>1123</v>
      </c>
      <c r="C148" s="50">
        <v>501</v>
      </c>
      <c r="D148" s="50">
        <v>521</v>
      </c>
      <c r="E148" s="50">
        <v>101</v>
      </c>
      <c r="F148" s="50">
        <v>5</v>
      </c>
      <c r="G148" s="50">
        <v>0.4</v>
      </c>
      <c r="H148" s="50">
        <v>0</v>
      </c>
      <c r="I148" s="50">
        <v>0</v>
      </c>
      <c r="J148" s="50">
        <v>41</v>
      </c>
      <c r="K148" s="50">
        <v>3.6</v>
      </c>
      <c r="L148" s="50">
        <v>1</v>
      </c>
      <c r="M148" s="50">
        <v>0.89</v>
      </c>
      <c r="N148" s="50">
        <v>0</v>
      </c>
      <c r="O148" s="50">
        <v>0</v>
      </c>
      <c r="P148" s="50">
        <v>2</v>
      </c>
      <c r="Q148" s="50">
        <v>0.17</v>
      </c>
      <c r="R148" s="50">
        <v>0</v>
      </c>
      <c r="S148" s="50">
        <v>0</v>
      </c>
      <c r="T148" s="50">
        <v>0</v>
      </c>
      <c r="U148" s="50">
        <v>0</v>
      </c>
      <c r="V148" s="50">
        <v>752</v>
      </c>
      <c r="W148" s="50">
        <v>66.8</v>
      </c>
      <c r="X148" s="50">
        <v>20</v>
      </c>
      <c r="Y148" s="50">
        <v>1.7</v>
      </c>
      <c r="Z148" s="50">
        <v>0</v>
      </c>
      <c r="AA148" s="50">
        <v>0</v>
      </c>
      <c r="AB148" s="50">
        <v>70</v>
      </c>
      <c r="AC148" s="50">
        <v>6.2</v>
      </c>
      <c r="AD148" s="50">
        <v>1007</v>
      </c>
      <c r="AE148" s="50">
        <v>89.5</v>
      </c>
      <c r="AF148" s="50">
        <v>1069</v>
      </c>
      <c r="AG148" s="50">
        <v>95</v>
      </c>
      <c r="AH148" s="50">
        <v>953</v>
      </c>
      <c r="AI148" s="50">
        <v>85</v>
      </c>
      <c r="AJ148" s="50">
        <v>3</v>
      </c>
      <c r="AK148" s="50">
        <v>1</v>
      </c>
      <c r="AL148" s="50">
        <v>1</v>
      </c>
      <c r="AM148" s="50">
        <v>0</v>
      </c>
      <c r="AN148" s="50">
        <v>0</v>
      </c>
      <c r="AO148" s="50">
        <v>18</v>
      </c>
      <c r="AP148" s="504"/>
      <c r="AQ148" s="475"/>
      <c r="AR148" s="475"/>
      <c r="AS148" s="475"/>
      <c r="AT148" s="475"/>
      <c r="AU148" s="475"/>
      <c r="AV148" s="470"/>
    </row>
    <row r="149" spans="1:48" ht="72">
      <c r="A149" s="54" t="s">
        <v>48</v>
      </c>
      <c r="B149" s="50">
        <v>1166</v>
      </c>
      <c r="C149" s="50">
        <v>530</v>
      </c>
      <c r="D149" s="50">
        <v>549</v>
      </c>
      <c r="E149" s="50">
        <v>87</v>
      </c>
      <c r="F149" s="50">
        <v>12</v>
      </c>
      <c r="G149" s="50">
        <v>1</v>
      </c>
      <c r="H149" s="50">
        <v>0</v>
      </c>
      <c r="I149" s="50">
        <v>0</v>
      </c>
      <c r="J149" s="50">
        <v>213</v>
      </c>
      <c r="K149" s="50">
        <v>18</v>
      </c>
      <c r="L149" s="50">
        <v>0</v>
      </c>
      <c r="M149" s="50">
        <v>0</v>
      </c>
      <c r="N149" s="50">
        <v>0</v>
      </c>
      <c r="O149" s="50">
        <v>0</v>
      </c>
      <c r="P149" s="50">
        <v>1</v>
      </c>
      <c r="Q149" s="50">
        <v>0.1</v>
      </c>
      <c r="R149" s="50">
        <v>1</v>
      </c>
      <c r="S149" s="50">
        <v>0.1</v>
      </c>
      <c r="T149" s="50">
        <v>1</v>
      </c>
      <c r="U149" s="50">
        <v>0.1</v>
      </c>
      <c r="V149" s="50">
        <v>75</v>
      </c>
      <c r="W149" s="50">
        <v>6</v>
      </c>
      <c r="X149" s="50">
        <v>25</v>
      </c>
      <c r="Y149" s="50">
        <v>2</v>
      </c>
      <c r="Z149" s="50">
        <v>3</v>
      </c>
      <c r="AA149" s="50">
        <v>0</v>
      </c>
      <c r="AB149" s="50">
        <v>75</v>
      </c>
      <c r="AC149" s="50">
        <v>6</v>
      </c>
      <c r="AD149" s="50">
        <v>769</v>
      </c>
      <c r="AE149" s="50">
        <v>65</v>
      </c>
      <c r="AF149" s="50">
        <v>891</v>
      </c>
      <c r="AG149" s="50">
        <v>76</v>
      </c>
      <c r="AH149" s="50">
        <v>1166</v>
      </c>
      <c r="AI149" s="50">
        <v>100</v>
      </c>
      <c r="AJ149" s="50">
        <v>3</v>
      </c>
      <c r="AK149" s="50">
        <v>1</v>
      </c>
      <c r="AL149" s="50">
        <v>1</v>
      </c>
      <c r="AM149" s="50">
        <v>0</v>
      </c>
      <c r="AN149" s="50">
        <v>0</v>
      </c>
      <c r="AO149" s="50">
        <v>19</v>
      </c>
      <c r="AP149" s="50" t="s">
        <v>49</v>
      </c>
      <c r="AQ149" s="50">
        <v>1</v>
      </c>
      <c r="AR149" s="50">
        <v>19</v>
      </c>
      <c r="AS149" s="50">
        <v>1</v>
      </c>
      <c r="AT149" s="50" t="s">
        <v>50</v>
      </c>
      <c r="AU149" s="50" t="s">
        <v>50</v>
      </c>
      <c r="AV149" s="50" t="s">
        <v>50</v>
      </c>
    </row>
    <row r="150" spans="1:48" ht="45">
      <c r="A150" s="122" t="s">
        <v>51</v>
      </c>
      <c r="B150" s="52">
        <v>43</v>
      </c>
      <c r="C150" s="52">
        <v>29</v>
      </c>
      <c r="D150" s="52">
        <v>28</v>
      </c>
      <c r="E150" s="52">
        <v>-14</v>
      </c>
      <c r="F150" s="52">
        <v>7</v>
      </c>
      <c r="G150" s="52">
        <v>0.6</v>
      </c>
      <c r="H150" s="52">
        <v>0</v>
      </c>
      <c r="I150" s="52">
        <v>0</v>
      </c>
      <c r="J150" s="52">
        <v>172</v>
      </c>
      <c r="K150" s="52">
        <v>14</v>
      </c>
      <c r="L150" s="52">
        <v>-1</v>
      </c>
      <c r="M150" s="52">
        <v>-1</v>
      </c>
      <c r="N150" s="52">
        <v>0</v>
      </c>
      <c r="O150" s="52">
        <v>0</v>
      </c>
      <c r="P150" s="52">
        <v>-1</v>
      </c>
      <c r="Q150" s="52">
        <v>-0.1</v>
      </c>
      <c r="R150" s="52">
        <v>1</v>
      </c>
      <c r="S150" s="52">
        <v>0.1</v>
      </c>
      <c r="T150" s="52">
        <v>1</v>
      </c>
      <c r="U150" s="52">
        <v>0</v>
      </c>
      <c r="V150" s="52">
        <v>-677</v>
      </c>
      <c r="W150" s="52">
        <v>-61</v>
      </c>
      <c r="X150" s="52">
        <v>5</v>
      </c>
      <c r="Y150" s="52">
        <v>0.3</v>
      </c>
      <c r="Z150" s="52">
        <v>3</v>
      </c>
      <c r="AA150" s="52">
        <v>0</v>
      </c>
      <c r="AB150" s="52">
        <v>5</v>
      </c>
      <c r="AC150" s="52">
        <v>-0.2</v>
      </c>
      <c r="AD150" s="52">
        <v>-238</v>
      </c>
      <c r="AE150" s="52">
        <v>-25</v>
      </c>
      <c r="AF150" s="52">
        <v>-178</v>
      </c>
      <c r="AG150" s="52">
        <v>-19</v>
      </c>
      <c r="AH150" s="52">
        <v>213</v>
      </c>
      <c r="AI150" s="52">
        <v>15</v>
      </c>
      <c r="AJ150" s="52">
        <v>0</v>
      </c>
      <c r="AK150" s="52">
        <v>0</v>
      </c>
      <c r="AL150" s="52">
        <v>0</v>
      </c>
      <c r="AM150" s="52">
        <v>0</v>
      </c>
      <c r="AN150" s="52">
        <v>0</v>
      </c>
      <c r="AO150" s="52">
        <v>-1</v>
      </c>
      <c r="AP150" s="53" t="s">
        <v>64</v>
      </c>
      <c r="AQ150" s="52">
        <v>1</v>
      </c>
      <c r="AR150" s="52">
        <v>19</v>
      </c>
      <c r="AS150" s="52">
        <v>1</v>
      </c>
      <c r="AT150" s="52" t="s">
        <v>47</v>
      </c>
      <c r="AU150" s="52" t="s">
        <v>47</v>
      </c>
      <c r="AV150" s="52" t="s">
        <v>47</v>
      </c>
    </row>
    <row r="151" spans="1:48" ht="270">
      <c r="A151" s="54" t="s">
        <v>65</v>
      </c>
      <c r="B151" s="463" t="s">
        <v>4310</v>
      </c>
      <c r="C151" s="464"/>
      <c r="D151" s="464"/>
      <c r="E151" s="462"/>
      <c r="F151" s="501" t="s">
        <v>4311</v>
      </c>
      <c r="G151" s="464"/>
      <c r="H151" s="464"/>
      <c r="I151" s="464"/>
      <c r="J151" s="464"/>
      <c r="K151" s="462"/>
      <c r="L151" s="463" t="s">
        <v>4275</v>
      </c>
      <c r="M151" s="462"/>
      <c r="N151" s="463" t="s">
        <v>4151</v>
      </c>
      <c r="O151" s="462"/>
      <c r="P151" s="463" t="s">
        <v>4312</v>
      </c>
      <c r="Q151" s="464"/>
      <c r="R151" s="464"/>
      <c r="S151" s="464"/>
      <c r="T151" s="464"/>
      <c r="U151" s="462"/>
      <c r="V151" s="463" t="s">
        <v>4313</v>
      </c>
      <c r="W151" s="464"/>
      <c r="X151" s="464"/>
      <c r="Y151" s="464"/>
      <c r="Z151" s="464"/>
      <c r="AA151" s="464"/>
      <c r="AB151" s="464"/>
      <c r="AC151" s="462"/>
      <c r="AD151" s="463" t="s">
        <v>145</v>
      </c>
      <c r="AE151" s="462"/>
      <c r="AF151" s="463" t="s">
        <v>159</v>
      </c>
      <c r="AG151" s="462"/>
      <c r="AH151" s="463" t="s">
        <v>1352</v>
      </c>
      <c r="AI151" s="462"/>
      <c r="AJ151" s="50" t="s">
        <v>2918</v>
      </c>
      <c r="AK151" s="463" t="s">
        <v>307</v>
      </c>
      <c r="AL151" s="462"/>
      <c r="AM151" s="463" t="s">
        <v>77</v>
      </c>
      <c r="AN151" s="462"/>
      <c r="AO151" s="50" t="s">
        <v>78</v>
      </c>
      <c r="AP151" s="50" t="s">
        <v>4155</v>
      </c>
      <c r="AQ151" s="501" t="s">
        <v>4314</v>
      </c>
      <c r="AR151" s="462"/>
      <c r="AS151" s="50" t="s">
        <v>81</v>
      </c>
      <c r="AT151" s="50" t="s">
        <v>130</v>
      </c>
      <c r="AU151" s="50" t="s">
        <v>131</v>
      </c>
      <c r="AV151" s="50" t="s">
        <v>735</v>
      </c>
    </row>
    <row r="152" spans="1:48" ht="50.25" customHeight="1">
      <c r="A152" s="441" t="s">
        <v>4315</v>
      </c>
      <c r="B152" s="464"/>
      <c r="C152" s="464"/>
      <c r="D152" s="464"/>
      <c r="E152" s="464"/>
      <c r="F152" s="464"/>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4"/>
      <c r="AG152" s="464"/>
      <c r="AH152" s="464"/>
      <c r="AI152" s="464"/>
      <c r="AJ152" s="464"/>
      <c r="AK152" s="464"/>
      <c r="AL152" s="464"/>
      <c r="AM152" s="464"/>
      <c r="AN152" s="464"/>
      <c r="AO152" s="464"/>
      <c r="AP152" s="464"/>
      <c r="AQ152" s="464"/>
      <c r="AR152" s="464"/>
      <c r="AS152" s="464"/>
      <c r="AT152" s="464"/>
      <c r="AU152" s="464"/>
      <c r="AV152" s="462"/>
    </row>
    <row r="153" spans="1:48" ht="54">
      <c r="A153" s="54" t="s">
        <v>46</v>
      </c>
      <c r="B153" s="50">
        <v>1112</v>
      </c>
      <c r="C153" s="50">
        <v>451</v>
      </c>
      <c r="D153" s="50">
        <v>552</v>
      </c>
      <c r="E153" s="50">
        <v>109</v>
      </c>
      <c r="F153" s="50">
        <v>12</v>
      </c>
      <c r="G153" s="50">
        <v>13</v>
      </c>
      <c r="H153" s="50">
        <v>1</v>
      </c>
      <c r="I153" s="50">
        <v>0.1</v>
      </c>
      <c r="J153" s="50">
        <v>248</v>
      </c>
      <c r="K153" s="50">
        <v>22.3</v>
      </c>
      <c r="L153" s="50">
        <v>1</v>
      </c>
      <c r="M153" s="50">
        <v>0.1</v>
      </c>
      <c r="N153" s="50">
        <v>1</v>
      </c>
      <c r="O153" s="50">
        <v>0.08</v>
      </c>
      <c r="P153" s="50">
        <v>0</v>
      </c>
      <c r="Q153" s="50">
        <v>0</v>
      </c>
      <c r="R153" s="50">
        <v>2</v>
      </c>
      <c r="S153" s="50">
        <v>0.17</v>
      </c>
      <c r="T153" s="50">
        <v>0</v>
      </c>
      <c r="U153" s="50">
        <v>0</v>
      </c>
      <c r="V153" s="50">
        <v>10</v>
      </c>
      <c r="W153" s="50">
        <v>1</v>
      </c>
      <c r="X153" s="50">
        <v>53</v>
      </c>
      <c r="Y153" s="50">
        <v>4.7</v>
      </c>
      <c r="Z153" s="50">
        <v>0</v>
      </c>
      <c r="AA153" s="50">
        <v>0</v>
      </c>
      <c r="AB153" s="50">
        <v>54</v>
      </c>
      <c r="AC153" s="50">
        <v>5</v>
      </c>
      <c r="AD153" s="50">
        <v>365</v>
      </c>
      <c r="AE153" s="50">
        <v>33</v>
      </c>
      <c r="AF153" s="50">
        <v>801</v>
      </c>
      <c r="AG153" s="50">
        <v>72</v>
      </c>
      <c r="AH153" s="50">
        <v>759</v>
      </c>
      <c r="AI153" s="50">
        <v>68</v>
      </c>
      <c r="AJ153" s="50">
        <v>11</v>
      </c>
      <c r="AK153" s="50">
        <v>2</v>
      </c>
      <c r="AL153" s="50">
        <v>3</v>
      </c>
      <c r="AM153" s="50">
        <v>1</v>
      </c>
      <c r="AN153" s="50">
        <v>1</v>
      </c>
      <c r="AO153" s="50">
        <v>34</v>
      </c>
      <c r="AP153" s="504"/>
      <c r="AQ153" s="475"/>
      <c r="AR153" s="475"/>
      <c r="AS153" s="475"/>
      <c r="AT153" s="475"/>
      <c r="AU153" s="475"/>
      <c r="AV153" s="470"/>
    </row>
    <row r="154" spans="1:48" ht="72">
      <c r="A154" s="54" t="s">
        <v>48</v>
      </c>
      <c r="B154" s="50">
        <v>1115</v>
      </c>
      <c r="C154" s="50">
        <v>468</v>
      </c>
      <c r="D154" s="50">
        <v>538</v>
      </c>
      <c r="E154" s="50">
        <v>109</v>
      </c>
      <c r="F154" s="50">
        <v>15</v>
      </c>
      <c r="G154" s="50">
        <v>1.3</v>
      </c>
      <c r="H154" s="50">
        <v>3</v>
      </c>
      <c r="I154" s="50">
        <v>0.3</v>
      </c>
      <c r="J154" s="50">
        <v>8</v>
      </c>
      <c r="K154" s="50">
        <v>0.7</v>
      </c>
      <c r="L154" s="50">
        <v>1</v>
      </c>
      <c r="M154" s="50">
        <v>0.1</v>
      </c>
      <c r="N154" s="50">
        <v>1</v>
      </c>
      <c r="O154" s="50">
        <v>0.1</v>
      </c>
      <c r="P154" s="50">
        <v>1</v>
      </c>
      <c r="Q154" s="50">
        <v>0.08</v>
      </c>
      <c r="R154" s="50">
        <v>0</v>
      </c>
      <c r="S154" s="50">
        <v>0</v>
      </c>
      <c r="T154" s="50">
        <v>0</v>
      </c>
      <c r="U154" s="50">
        <v>0</v>
      </c>
      <c r="V154" s="50">
        <v>70</v>
      </c>
      <c r="W154" s="50">
        <v>6</v>
      </c>
      <c r="X154" s="50">
        <v>152</v>
      </c>
      <c r="Y154" s="50">
        <v>14</v>
      </c>
      <c r="Z154" s="50">
        <v>3</v>
      </c>
      <c r="AA154" s="50">
        <v>0.3</v>
      </c>
      <c r="AB154" s="50">
        <v>40</v>
      </c>
      <c r="AC154" s="50">
        <v>3.6</v>
      </c>
      <c r="AD154" s="50">
        <v>402</v>
      </c>
      <c r="AE154" s="50">
        <v>36</v>
      </c>
      <c r="AF154" s="50">
        <v>1115</v>
      </c>
      <c r="AG154" s="50">
        <v>100</v>
      </c>
      <c r="AH154" s="50">
        <v>1115</v>
      </c>
      <c r="AI154" s="50">
        <v>100</v>
      </c>
      <c r="AJ154" s="50">
        <v>13</v>
      </c>
      <c r="AK154" s="50">
        <v>0.75</v>
      </c>
      <c r="AL154" s="50">
        <v>3</v>
      </c>
      <c r="AM154" s="50">
        <v>0.25</v>
      </c>
      <c r="AN154" s="50">
        <v>1</v>
      </c>
      <c r="AO154" s="50">
        <v>32</v>
      </c>
      <c r="AP154" s="50" t="s">
        <v>49</v>
      </c>
      <c r="AQ154" s="50">
        <v>2</v>
      </c>
      <c r="AR154" s="50">
        <v>61</v>
      </c>
      <c r="AS154" s="50">
        <v>1</v>
      </c>
      <c r="AT154" s="50" t="s">
        <v>49</v>
      </c>
      <c r="AU154" s="50" t="s">
        <v>50</v>
      </c>
      <c r="AV154" s="50" t="s">
        <v>49</v>
      </c>
    </row>
    <row r="155" spans="1:48" ht="45">
      <c r="A155" s="122" t="s">
        <v>51</v>
      </c>
      <c r="B155" s="52">
        <v>3</v>
      </c>
      <c r="C155" s="52">
        <v>17</v>
      </c>
      <c r="D155" s="52">
        <v>-14</v>
      </c>
      <c r="E155" s="52">
        <v>0</v>
      </c>
      <c r="F155" s="52">
        <v>3</v>
      </c>
      <c r="G155" s="52">
        <v>-11.7</v>
      </c>
      <c r="H155" s="52">
        <v>2</v>
      </c>
      <c r="I155" s="52">
        <v>0.2</v>
      </c>
      <c r="J155" s="52">
        <v>-240</v>
      </c>
      <c r="K155" s="52">
        <v>-22</v>
      </c>
      <c r="L155" s="52">
        <v>0</v>
      </c>
      <c r="M155" s="52">
        <v>0</v>
      </c>
      <c r="N155" s="52">
        <v>0</v>
      </c>
      <c r="O155" s="52">
        <v>0</v>
      </c>
      <c r="P155" s="52">
        <v>1</v>
      </c>
      <c r="Q155" s="52">
        <v>0.1</v>
      </c>
      <c r="R155" s="52">
        <v>-2</v>
      </c>
      <c r="S155" s="52">
        <v>-0.17</v>
      </c>
      <c r="T155" s="52">
        <v>0</v>
      </c>
      <c r="U155" s="52">
        <v>0</v>
      </c>
      <c r="V155" s="52">
        <v>60</v>
      </c>
      <c r="W155" s="52">
        <v>5</v>
      </c>
      <c r="X155" s="52">
        <v>99</v>
      </c>
      <c r="Y155" s="52">
        <v>9.3000000000000007</v>
      </c>
      <c r="Z155" s="52">
        <v>3</v>
      </c>
      <c r="AA155" s="52">
        <v>0.3</v>
      </c>
      <c r="AB155" s="52">
        <v>-14</v>
      </c>
      <c r="AC155" s="52">
        <v>-1.4</v>
      </c>
      <c r="AD155" s="52">
        <v>37</v>
      </c>
      <c r="AE155" s="52">
        <v>3</v>
      </c>
      <c r="AF155" s="52">
        <v>314</v>
      </c>
      <c r="AG155" s="52">
        <v>28</v>
      </c>
      <c r="AH155" s="52">
        <v>356</v>
      </c>
      <c r="AI155" s="52">
        <v>32</v>
      </c>
      <c r="AJ155" s="52">
        <v>2</v>
      </c>
      <c r="AK155" s="52">
        <v>-1.25</v>
      </c>
      <c r="AL155" s="52">
        <v>0</v>
      </c>
      <c r="AM155" s="52">
        <v>-0.8</v>
      </c>
      <c r="AN155" s="52">
        <v>0</v>
      </c>
      <c r="AO155" s="52">
        <v>2</v>
      </c>
      <c r="AP155" s="53" t="s">
        <v>64</v>
      </c>
      <c r="AQ155" s="52">
        <v>2</v>
      </c>
      <c r="AR155" s="52">
        <v>61</v>
      </c>
      <c r="AS155" s="52">
        <v>1</v>
      </c>
      <c r="AT155" s="53" t="s">
        <v>64</v>
      </c>
      <c r="AU155" s="52" t="s">
        <v>47</v>
      </c>
      <c r="AV155" s="53" t="s">
        <v>64</v>
      </c>
    </row>
    <row r="156" spans="1:48" ht="270">
      <c r="A156" s="54" t="s">
        <v>65</v>
      </c>
      <c r="B156" s="463" t="s">
        <v>4316</v>
      </c>
      <c r="C156" s="464"/>
      <c r="D156" s="464"/>
      <c r="E156" s="462"/>
      <c r="F156" s="501" t="s">
        <v>4317</v>
      </c>
      <c r="G156" s="464"/>
      <c r="H156" s="464"/>
      <c r="I156" s="464"/>
      <c r="J156" s="464"/>
      <c r="K156" s="462"/>
      <c r="L156" s="463" t="s">
        <v>4160</v>
      </c>
      <c r="M156" s="462"/>
      <c r="N156" s="463" t="s">
        <v>4318</v>
      </c>
      <c r="O156" s="462"/>
      <c r="P156" s="463" t="s">
        <v>4319</v>
      </c>
      <c r="Q156" s="464"/>
      <c r="R156" s="464"/>
      <c r="S156" s="464"/>
      <c r="T156" s="464"/>
      <c r="U156" s="462"/>
      <c r="V156" s="463" t="s">
        <v>4320</v>
      </c>
      <c r="W156" s="464"/>
      <c r="X156" s="464"/>
      <c r="Y156" s="464"/>
      <c r="Z156" s="464"/>
      <c r="AA156" s="464"/>
      <c r="AB156" s="464"/>
      <c r="AC156" s="462"/>
      <c r="AD156" s="463" t="s">
        <v>72</v>
      </c>
      <c r="AE156" s="462"/>
      <c r="AF156" s="463" t="s">
        <v>73</v>
      </c>
      <c r="AG156" s="462"/>
      <c r="AH156" s="463" t="s">
        <v>1352</v>
      </c>
      <c r="AI156" s="462"/>
      <c r="AJ156" s="50" t="s">
        <v>1461</v>
      </c>
      <c r="AK156" s="463" t="s">
        <v>4172</v>
      </c>
      <c r="AL156" s="462"/>
      <c r="AM156" s="463" t="s">
        <v>1375</v>
      </c>
      <c r="AN156" s="462"/>
      <c r="AO156" s="50" t="s">
        <v>1006</v>
      </c>
      <c r="AP156" s="50" t="s">
        <v>4155</v>
      </c>
      <c r="AQ156" s="501" t="s">
        <v>4321</v>
      </c>
      <c r="AR156" s="462"/>
      <c r="AS156" s="50" t="s">
        <v>81</v>
      </c>
      <c r="AT156" s="50" t="s">
        <v>82</v>
      </c>
      <c r="AU156" s="50" t="s">
        <v>131</v>
      </c>
      <c r="AV156" s="50" t="s">
        <v>203</v>
      </c>
    </row>
    <row r="157" spans="1:48" ht="42.75" customHeight="1">
      <c r="A157" s="441" t="s">
        <v>4322</v>
      </c>
      <c r="B157" s="464"/>
      <c r="C157" s="464"/>
      <c r="D157" s="464"/>
      <c r="E157" s="464"/>
      <c r="F157" s="464"/>
      <c r="G157" s="464"/>
      <c r="H157" s="464"/>
      <c r="I157" s="464"/>
      <c r="J157" s="464"/>
      <c r="K157" s="464"/>
      <c r="L157" s="464"/>
      <c r="M157" s="464"/>
      <c r="N157" s="464"/>
      <c r="O157" s="464"/>
      <c r="P157" s="464"/>
      <c r="Q157" s="464"/>
      <c r="R157" s="464"/>
      <c r="S157" s="464"/>
      <c r="T157" s="464"/>
      <c r="U157" s="464"/>
      <c r="V157" s="464"/>
      <c r="W157" s="464"/>
      <c r="X157" s="464"/>
      <c r="Y157" s="464"/>
      <c r="Z157" s="464"/>
      <c r="AA157" s="464"/>
      <c r="AB157" s="464"/>
      <c r="AC157" s="464"/>
      <c r="AD157" s="464"/>
      <c r="AE157" s="464"/>
      <c r="AF157" s="464"/>
      <c r="AG157" s="464"/>
      <c r="AH157" s="464"/>
      <c r="AI157" s="464"/>
      <c r="AJ157" s="464"/>
      <c r="AK157" s="464"/>
      <c r="AL157" s="464"/>
      <c r="AM157" s="464"/>
      <c r="AN157" s="464"/>
      <c r="AO157" s="464"/>
      <c r="AP157" s="464"/>
      <c r="AQ157" s="464"/>
      <c r="AR157" s="464"/>
      <c r="AS157" s="464"/>
      <c r="AT157" s="464"/>
      <c r="AU157" s="464"/>
      <c r="AV157" s="462"/>
    </row>
    <row r="158" spans="1:48" ht="54">
      <c r="A158" s="54" t="s">
        <v>46</v>
      </c>
      <c r="B158" s="50">
        <v>763</v>
      </c>
      <c r="C158" s="50">
        <v>323</v>
      </c>
      <c r="D158" s="50">
        <v>389</v>
      </c>
      <c r="E158" s="50">
        <v>51</v>
      </c>
      <c r="F158" s="50">
        <v>6</v>
      </c>
      <c r="G158" s="50">
        <v>0.78</v>
      </c>
      <c r="H158" s="50">
        <v>0</v>
      </c>
      <c r="I158" s="50">
        <v>0</v>
      </c>
      <c r="J158" s="50">
        <v>10</v>
      </c>
      <c r="K158" s="50">
        <v>1.3</v>
      </c>
      <c r="L158" s="50">
        <v>0</v>
      </c>
      <c r="M158" s="50">
        <v>0</v>
      </c>
      <c r="N158" s="50">
        <v>0</v>
      </c>
      <c r="O158" s="50">
        <v>0</v>
      </c>
      <c r="P158" s="50">
        <v>2</v>
      </c>
      <c r="Q158" s="50">
        <v>0.26</v>
      </c>
      <c r="R158" s="50">
        <v>0</v>
      </c>
      <c r="S158" s="50">
        <v>0</v>
      </c>
      <c r="T158" s="50">
        <v>0</v>
      </c>
      <c r="U158" s="50">
        <v>0</v>
      </c>
      <c r="V158" s="50">
        <v>30</v>
      </c>
      <c r="W158" s="50">
        <v>4</v>
      </c>
      <c r="X158" s="50">
        <v>15</v>
      </c>
      <c r="Y158" s="50">
        <v>2</v>
      </c>
      <c r="Z158" s="50">
        <v>10</v>
      </c>
      <c r="AA158" s="50">
        <v>1.3</v>
      </c>
      <c r="AB158" s="50">
        <v>83</v>
      </c>
      <c r="AC158" s="50">
        <v>12</v>
      </c>
      <c r="AD158" s="50">
        <v>194</v>
      </c>
      <c r="AE158" s="50">
        <v>25</v>
      </c>
      <c r="AF158" s="50">
        <v>739</v>
      </c>
      <c r="AG158" s="50">
        <v>96</v>
      </c>
      <c r="AH158" s="50">
        <v>642</v>
      </c>
      <c r="AI158" s="50">
        <v>84</v>
      </c>
      <c r="AJ158" s="50">
        <v>8</v>
      </c>
      <c r="AK158" s="50">
        <v>2</v>
      </c>
      <c r="AL158" s="50">
        <v>0</v>
      </c>
      <c r="AM158" s="50">
        <v>0</v>
      </c>
      <c r="AN158" s="50">
        <v>0</v>
      </c>
      <c r="AO158" s="50">
        <v>7</v>
      </c>
      <c r="AP158" s="504"/>
      <c r="AQ158" s="475"/>
      <c r="AR158" s="475"/>
      <c r="AS158" s="475"/>
      <c r="AT158" s="475"/>
      <c r="AU158" s="475"/>
      <c r="AV158" s="470"/>
    </row>
    <row r="159" spans="1:48" ht="72">
      <c r="A159" s="54" t="s">
        <v>48</v>
      </c>
      <c r="B159" s="50">
        <v>805</v>
      </c>
      <c r="C159" s="50">
        <v>356</v>
      </c>
      <c r="D159" s="50">
        <v>412</v>
      </c>
      <c r="E159" s="50">
        <v>37</v>
      </c>
      <c r="F159" s="50">
        <v>4</v>
      </c>
      <c r="G159" s="50">
        <v>0.4</v>
      </c>
      <c r="H159" s="50">
        <v>0</v>
      </c>
      <c r="I159" s="50">
        <v>0</v>
      </c>
      <c r="J159" s="50">
        <v>185</v>
      </c>
      <c r="K159" s="50">
        <v>35</v>
      </c>
      <c r="L159" s="50">
        <v>0</v>
      </c>
      <c r="M159" s="50">
        <v>0</v>
      </c>
      <c r="N159" s="50">
        <v>0</v>
      </c>
      <c r="O159" s="50">
        <v>0</v>
      </c>
      <c r="P159" s="50">
        <v>0</v>
      </c>
      <c r="Q159" s="50">
        <v>0</v>
      </c>
      <c r="R159" s="50">
        <v>0</v>
      </c>
      <c r="S159" s="50">
        <v>0</v>
      </c>
      <c r="T159" s="50">
        <v>0</v>
      </c>
      <c r="U159" s="50">
        <v>0</v>
      </c>
      <c r="V159" s="50">
        <v>29</v>
      </c>
      <c r="W159" s="50">
        <v>3.4</v>
      </c>
      <c r="X159" s="50">
        <v>19</v>
      </c>
      <c r="Y159" s="50">
        <v>2</v>
      </c>
      <c r="Z159" s="50">
        <v>4</v>
      </c>
      <c r="AA159" s="50">
        <v>0.5</v>
      </c>
      <c r="AB159" s="50">
        <v>118</v>
      </c>
      <c r="AC159" s="50">
        <v>11.5</v>
      </c>
      <c r="AD159" s="50">
        <v>544</v>
      </c>
      <c r="AE159" s="50">
        <v>74</v>
      </c>
      <c r="AF159" s="50">
        <v>370</v>
      </c>
      <c r="AG159" s="50">
        <v>48</v>
      </c>
      <c r="AH159" s="50">
        <v>804</v>
      </c>
      <c r="AI159" s="50">
        <v>97</v>
      </c>
      <c r="AJ159" s="50">
        <v>2</v>
      </c>
      <c r="AK159" s="50">
        <v>0</v>
      </c>
      <c r="AL159" s="50">
        <v>0</v>
      </c>
      <c r="AM159" s="50">
        <v>0</v>
      </c>
      <c r="AN159" s="50">
        <v>0</v>
      </c>
      <c r="AO159" s="50">
        <v>13</v>
      </c>
      <c r="AP159" s="50" t="s">
        <v>49</v>
      </c>
      <c r="AQ159" s="50">
        <v>2</v>
      </c>
      <c r="AR159" s="50">
        <v>49</v>
      </c>
      <c r="AS159" s="50">
        <v>1</v>
      </c>
      <c r="AT159" s="50" t="s">
        <v>50</v>
      </c>
      <c r="AU159" s="50" t="s">
        <v>49</v>
      </c>
      <c r="AV159" s="50" t="s">
        <v>50</v>
      </c>
    </row>
    <row r="160" spans="1:48" ht="45">
      <c r="A160" s="122" t="s">
        <v>51</v>
      </c>
      <c r="B160" s="52">
        <v>42</v>
      </c>
      <c r="C160" s="52">
        <v>33</v>
      </c>
      <c r="D160" s="52">
        <v>23</v>
      </c>
      <c r="E160" s="52">
        <v>-14</v>
      </c>
      <c r="F160" s="52">
        <v>-2</v>
      </c>
      <c r="G160" s="52">
        <v>-0.38</v>
      </c>
      <c r="H160" s="52">
        <v>0</v>
      </c>
      <c r="I160" s="52">
        <v>0</v>
      </c>
      <c r="J160" s="52">
        <v>175</v>
      </c>
      <c r="K160" s="52">
        <v>34</v>
      </c>
      <c r="L160" s="52">
        <v>0</v>
      </c>
      <c r="M160" s="52">
        <v>0</v>
      </c>
      <c r="N160" s="52">
        <v>0</v>
      </c>
      <c r="O160" s="52">
        <v>0</v>
      </c>
      <c r="P160" s="52">
        <v>-2</v>
      </c>
      <c r="Q160" s="52">
        <v>-0.3</v>
      </c>
      <c r="R160" s="52">
        <v>0</v>
      </c>
      <c r="S160" s="52">
        <v>0</v>
      </c>
      <c r="T160" s="52">
        <v>0</v>
      </c>
      <c r="U160" s="52">
        <v>0</v>
      </c>
      <c r="V160" s="52">
        <v>-1</v>
      </c>
      <c r="W160" s="52">
        <v>-0.6</v>
      </c>
      <c r="X160" s="52">
        <v>4</v>
      </c>
      <c r="Y160" s="52">
        <v>0</v>
      </c>
      <c r="Z160" s="52">
        <v>-6</v>
      </c>
      <c r="AA160" s="52">
        <v>-0.8</v>
      </c>
      <c r="AB160" s="52">
        <v>35</v>
      </c>
      <c r="AC160" s="52">
        <v>-0.5</v>
      </c>
      <c r="AD160" s="52">
        <v>350</v>
      </c>
      <c r="AE160" s="52">
        <v>49</v>
      </c>
      <c r="AF160" s="52">
        <v>-369</v>
      </c>
      <c r="AG160" s="52">
        <v>-48</v>
      </c>
      <c r="AH160" s="52">
        <v>162</v>
      </c>
      <c r="AI160" s="52">
        <v>13</v>
      </c>
      <c r="AJ160" s="52">
        <v>-6</v>
      </c>
      <c r="AK160" s="52">
        <v>-2</v>
      </c>
      <c r="AL160" s="52">
        <v>0</v>
      </c>
      <c r="AM160" s="52">
        <v>0</v>
      </c>
      <c r="AN160" s="52">
        <v>0</v>
      </c>
      <c r="AO160" s="52">
        <v>-6</v>
      </c>
      <c r="AP160" s="53" t="s">
        <v>64</v>
      </c>
      <c r="AQ160" s="52">
        <v>2</v>
      </c>
      <c r="AR160" s="52">
        <v>49</v>
      </c>
      <c r="AS160" s="52">
        <v>1</v>
      </c>
      <c r="AT160" s="52" t="s">
        <v>47</v>
      </c>
      <c r="AU160" s="53" t="s">
        <v>64</v>
      </c>
      <c r="AV160" s="52" t="s">
        <v>47</v>
      </c>
    </row>
    <row r="161" spans="1:48" ht="270">
      <c r="A161" s="54" t="s">
        <v>65</v>
      </c>
      <c r="B161" s="463" t="s">
        <v>4323</v>
      </c>
      <c r="C161" s="464"/>
      <c r="D161" s="464"/>
      <c r="E161" s="462"/>
      <c r="F161" s="501" t="s">
        <v>4324</v>
      </c>
      <c r="G161" s="464"/>
      <c r="H161" s="464"/>
      <c r="I161" s="464"/>
      <c r="J161" s="464"/>
      <c r="K161" s="462"/>
      <c r="L161" s="463" t="s">
        <v>4160</v>
      </c>
      <c r="M161" s="462"/>
      <c r="N161" s="463" t="s">
        <v>4151</v>
      </c>
      <c r="O161" s="462"/>
      <c r="P161" s="463" t="s">
        <v>4325</v>
      </c>
      <c r="Q161" s="464"/>
      <c r="R161" s="464"/>
      <c r="S161" s="464"/>
      <c r="T161" s="464"/>
      <c r="U161" s="462"/>
      <c r="V161" s="463" t="s">
        <v>4326</v>
      </c>
      <c r="W161" s="464"/>
      <c r="X161" s="464"/>
      <c r="Y161" s="464"/>
      <c r="Z161" s="464"/>
      <c r="AA161" s="464"/>
      <c r="AB161" s="464"/>
      <c r="AC161" s="462"/>
      <c r="AD161" s="463" t="s">
        <v>72</v>
      </c>
      <c r="AE161" s="462"/>
      <c r="AF161" s="463" t="s">
        <v>159</v>
      </c>
      <c r="AG161" s="462"/>
      <c r="AH161" s="463" t="s">
        <v>1352</v>
      </c>
      <c r="AI161" s="462"/>
      <c r="AJ161" s="50" t="s">
        <v>2988</v>
      </c>
      <c r="AK161" s="463" t="s">
        <v>214</v>
      </c>
      <c r="AL161" s="462"/>
      <c r="AM161" s="463" t="s">
        <v>77</v>
      </c>
      <c r="AN161" s="462"/>
      <c r="AO161" s="50" t="s">
        <v>78</v>
      </c>
      <c r="AP161" s="50" t="s">
        <v>4155</v>
      </c>
      <c r="AQ161" s="463" t="s">
        <v>4146</v>
      </c>
      <c r="AR161" s="462"/>
      <c r="AS161" s="50" t="s">
        <v>81</v>
      </c>
      <c r="AT161" s="50" t="s">
        <v>130</v>
      </c>
      <c r="AU161" s="50" t="s">
        <v>228</v>
      </c>
      <c r="AV161" s="50" t="s">
        <v>735</v>
      </c>
    </row>
    <row r="162" spans="1:48" ht="35.25" customHeight="1">
      <c r="A162" s="441" t="s">
        <v>4327</v>
      </c>
      <c r="B162" s="464"/>
      <c r="C162" s="464"/>
      <c r="D162" s="464"/>
      <c r="E162" s="464"/>
      <c r="F162" s="464"/>
      <c r="G162" s="464"/>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2"/>
    </row>
    <row r="163" spans="1:48" ht="54">
      <c r="A163" s="54" t="s">
        <v>46</v>
      </c>
      <c r="B163" s="50">
        <v>1751</v>
      </c>
      <c r="C163" s="50">
        <v>743</v>
      </c>
      <c r="D163" s="50">
        <v>889</v>
      </c>
      <c r="E163" s="50">
        <v>119</v>
      </c>
      <c r="F163" s="50">
        <v>5</v>
      </c>
      <c r="G163" s="50">
        <v>0.3</v>
      </c>
      <c r="H163" s="50">
        <v>4</v>
      </c>
      <c r="I163" s="50">
        <v>0.2</v>
      </c>
      <c r="J163" s="50">
        <v>264</v>
      </c>
      <c r="K163" s="50">
        <v>15</v>
      </c>
      <c r="L163" s="50">
        <v>4</v>
      </c>
      <c r="M163" s="50">
        <v>0.2</v>
      </c>
      <c r="N163" s="50">
        <v>1</v>
      </c>
      <c r="O163" s="50">
        <v>0.05</v>
      </c>
      <c r="P163" s="50">
        <v>1</v>
      </c>
      <c r="Q163" s="50">
        <v>0.05</v>
      </c>
      <c r="R163" s="50">
        <v>0</v>
      </c>
      <c r="S163" s="50">
        <v>0</v>
      </c>
      <c r="T163" s="50">
        <v>0</v>
      </c>
      <c r="U163" s="50">
        <v>0</v>
      </c>
      <c r="V163" s="50">
        <v>0</v>
      </c>
      <c r="W163" s="50">
        <v>0</v>
      </c>
      <c r="X163" s="50">
        <v>85</v>
      </c>
      <c r="Y163" s="50">
        <v>4.8</v>
      </c>
      <c r="Z163" s="50">
        <v>0</v>
      </c>
      <c r="AA163" s="50">
        <v>0</v>
      </c>
      <c r="AB163" s="50">
        <v>413</v>
      </c>
      <c r="AC163" s="50">
        <v>23.5</v>
      </c>
      <c r="AD163" s="50">
        <v>1171</v>
      </c>
      <c r="AE163" s="50">
        <v>67</v>
      </c>
      <c r="AF163" s="50">
        <v>1171</v>
      </c>
      <c r="AG163" s="50">
        <v>67</v>
      </c>
      <c r="AH163" s="50">
        <v>1361</v>
      </c>
      <c r="AI163" s="50">
        <v>78</v>
      </c>
      <c r="AJ163" s="50">
        <v>6</v>
      </c>
      <c r="AK163" s="50">
        <v>2.8</v>
      </c>
      <c r="AL163" s="50">
        <v>13</v>
      </c>
      <c r="AM163" s="50">
        <v>0</v>
      </c>
      <c r="AN163" s="50">
        <v>0</v>
      </c>
      <c r="AO163" s="50">
        <v>5</v>
      </c>
      <c r="AP163" s="504"/>
      <c r="AQ163" s="475"/>
      <c r="AR163" s="475"/>
      <c r="AS163" s="475"/>
      <c r="AT163" s="475"/>
      <c r="AU163" s="475"/>
      <c r="AV163" s="470"/>
    </row>
    <row r="164" spans="1:48" ht="72">
      <c r="A164" s="54" t="s">
        <v>48</v>
      </c>
      <c r="B164" s="50">
        <v>1813</v>
      </c>
      <c r="C164" s="50">
        <v>775</v>
      </c>
      <c r="D164" s="50">
        <v>914</v>
      </c>
      <c r="E164" s="50">
        <v>124</v>
      </c>
      <c r="F164" s="50">
        <v>5</v>
      </c>
      <c r="G164" s="50">
        <v>0.2</v>
      </c>
      <c r="H164" s="50">
        <v>3</v>
      </c>
      <c r="I164" s="50">
        <v>0.1</v>
      </c>
      <c r="J164" s="50">
        <v>145</v>
      </c>
      <c r="K164" s="50">
        <v>8</v>
      </c>
      <c r="L164" s="50">
        <v>2</v>
      </c>
      <c r="M164" s="50">
        <v>0.1</v>
      </c>
      <c r="N164" s="50">
        <v>0</v>
      </c>
      <c r="O164" s="50">
        <v>0</v>
      </c>
      <c r="P164" s="50">
        <v>1</v>
      </c>
      <c r="Q164" s="50">
        <v>0.05</v>
      </c>
      <c r="R164" s="50">
        <v>0</v>
      </c>
      <c r="S164" s="50">
        <v>0</v>
      </c>
      <c r="T164" s="50">
        <v>1</v>
      </c>
      <c r="U164" s="50">
        <v>0.1</v>
      </c>
      <c r="V164" s="50">
        <v>0</v>
      </c>
      <c r="W164" s="50">
        <v>0</v>
      </c>
      <c r="X164" s="50">
        <v>116</v>
      </c>
      <c r="Y164" s="50">
        <v>6.4</v>
      </c>
      <c r="Z164" s="50">
        <v>0</v>
      </c>
      <c r="AA164" s="50">
        <v>0</v>
      </c>
      <c r="AB164" s="50">
        <v>501</v>
      </c>
      <c r="AC164" s="50">
        <v>28</v>
      </c>
      <c r="AD164" s="50">
        <v>870</v>
      </c>
      <c r="AE164" s="50">
        <v>48</v>
      </c>
      <c r="AF164" s="50">
        <v>786</v>
      </c>
      <c r="AG164" s="50">
        <v>43</v>
      </c>
      <c r="AH164" s="50">
        <v>1813</v>
      </c>
      <c r="AI164" s="50">
        <v>100</v>
      </c>
      <c r="AJ164" s="50">
        <v>7</v>
      </c>
      <c r="AK164" s="50">
        <v>3.4</v>
      </c>
      <c r="AL164" s="50">
        <v>17</v>
      </c>
      <c r="AM164" s="50">
        <v>1</v>
      </c>
      <c r="AN164" s="50">
        <v>1</v>
      </c>
      <c r="AO164" s="50">
        <v>23</v>
      </c>
      <c r="AP164" s="50" t="s">
        <v>49</v>
      </c>
      <c r="AQ164" s="50">
        <v>1</v>
      </c>
      <c r="AR164" s="50">
        <v>25</v>
      </c>
      <c r="AS164" s="50">
        <v>1</v>
      </c>
      <c r="AT164" s="50" t="s">
        <v>50</v>
      </c>
      <c r="AU164" s="50" t="s">
        <v>49</v>
      </c>
      <c r="AV164" s="50" t="s">
        <v>49</v>
      </c>
    </row>
    <row r="165" spans="1:48" ht="45">
      <c r="A165" s="122" t="s">
        <v>51</v>
      </c>
      <c r="B165" s="52">
        <v>62</v>
      </c>
      <c r="C165" s="52">
        <v>32</v>
      </c>
      <c r="D165" s="52">
        <v>25</v>
      </c>
      <c r="E165" s="52">
        <v>5</v>
      </c>
      <c r="F165" s="52">
        <v>0</v>
      </c>
      <c r="G165" s="52">
        <v>-0.1</v>
      </c>
      <c r="H165" s="52">
        <v>-1</v>
      </c>
      <c r="I165" s="52">
        <v>0</v>
      </c>
      <c r="J165" s="52">
        <v>-119</v>
      </c>
      <c r="K165" s="52">
        <v>-7</v>
      </c>
      <c r="L165" s="52">
        <v>-2</v>
      </c>
      <c r="M165" s="52">
        <v>0</v>
      </c>
      <c r="N165" s="52">
        <v>-1</v>
      </c>
      <c r="O165" s="52">
        <v>0</v>
      </c>
      <c r="P165" s="52">
        <v>0</v>
      </c>
      <c r="Q165" s="52">
        <v>0</v>
      </c>
      <c r="R165" s="52">
        <v>0</v>
      </c>
      <c r="S165" s="52">
        <v>0</v>
      </c>
      <c r="T165" s="52">
        <v>1</v>
      </c>
      <c r="U165" s="52">
        <v>0</v>
      </c>
      <c r="V165" s="52">
        <v>0</v>
      </c>
      <c r="W165" s="52">
        <v>0</v>
      </c>
      <c r="X165" s="52">
        <v>31</v>
      </c>
      <c r="Y165" s="52">
        <v>1.6</v>
      </c>
      <c r="Z165" s="52">
        <v>0</v>
      </c>
      <c r="AA165" s="52">
        <v>0</v>
      </c>
      <c r="AB165" s="52">
        <v>88</v>
      </c>
      <c r="AC165" s="52">
        <v>4.5</v>
      </c>
      <c r="AD165" s="52">
        <v>-301</v>
      </c>
      <c r="AE165" s="52">
        <v>-19</v>
      </c>
      <c r="AF165" s="52">
        <v>-385</v>
      </c>
      <c r="AG165" s="52">
        <v>-24</v>
      </c>
      <c r="AH165" s="52">
        <v>452</v>
      </c>
      <c r="AI165" s="52">
        <v>22</v>
      </c>
      <c r="AJ165" s="52">
        <v>1</v>
      </c>
      <c r="AK165" s="52">
        <v>0.6</v>
      </c>
      <c r="AL165" s="52">
        <v>4</v>
      </c>
      <c r="AM165" s="52">
        <v>1</v>
      </c>
      <c r="AN165" s="52">
        <v>1</v>
      </c>
      <c r="AO165" s="52">
        <v>-18</v>
      </c>
      <c r="AP165" s="53" t="s">
        <v>64</v>
      </c>
      <c r="AQ165" s="52">
        <v>1</v>
      </c>
      <c r="AR165" s="52">
        <v>25</v>
      </c>
      <c r="AS165" s="52">
        <v>1</v>
      </c>
      <c r="AT165" s="52" t="s">
        <v>47</v>
      </c>
      <c r="AU165" s="53" t="s">
        <v>64</v>
      </c>
      <c r="AV165" s="53" t="s">
        <v>64</v>
      </c>
    </row>
    <row r="166" spans="1:48" ht="270">
      <c r="A166" s="54" t="s">
        <v>65</v>
      </c>
      <c r="B166" s="463" t="s">
        <v>4328</v>
      </c>
      <c r="C166" s="464"/>
      <c r="D166" s="464"/>
      <c r="E166" s="462"/>
      <c r="F166" s="501" t="s">
        <v>4329</v>
      </c>
      <c r="G166" s="464"/>
      <c r="H166" s="464"/>
      <c r="I166" s="464"/>
      <c r="J166" s="464"/>
      <c r="K166" s="462"/>
      <c r="L166" s="463" t="s">
        <v>4330</v>
      </c>
      <c r="M166" s="462"/>
      <c r="N166" s="463" t="s">
        <v>4201</v>
      </c>
      <c r="O166" s="462"/>
      <c r="P166" s="463" t="s">
        <v>4331</v>
      </c>
      <c r="Q166" s="464"/>
      <c r="R166" s="464"/>
      <c r="S166" s="464"/>
      <c r="T166" s="464"/>
      <c r="U166" s="462"/>
      <c r="V166" s="463" t="s">
        <v>4301</v>
      </c>
      <c r="W166" s="464"/>
      <c r="X166" s="464"/>
      <c r="Y166" s="464"/>
      <c r="Z166" s="464"/>
      <c r="AA166" s="464"/>
      <c r="AB166" s="464"/>
      <c r="AC166" s="462"/>
      <c r="AD166" s="463" t="s">
        <v>145</v>
      </c>
      <c r="AE166" s="462"/>
      <c r="AF166" s="463" t="s">
        <v>159</v>
      </c>
      <c r="AG166" s="462"/>
      <c r="AH166" s="463" t="s">
        <v>1352</v>
      </c>
      <c r="AI166" s="462"/>
      <c r="AJ166" s="50" t="s">
        <v>1461</v>
      </c>
      <c r="AK166" s="463" t="s">
        <v>4270</v>
      </c>
      <c r="AL166" s="462"/>
      <c r="AM166" s="463" t="s">
        <v>1375</v>
      </c>
      <c r="AN166" s="462"/>
      <c r="AO166" s="50" t="s">
        <v>78</v>
      </c>
      <c r="AP166" s="50" t="s">
        <v>4155</v>
      </c>
      <c r="AQ166" s="463" t="s">
        <v>4146</v>
      </c>
      <c r="AR166" s="462"/>
      <c r="AS166" s="50" t="s">
        <v>81</v>
      </c>
      <c r="AT166" s="50" t="s">
        <v>130</v>
      </c>
      <c r="AU166" s="50" t="s">
        <v>228</v>
      </c>
      <c r="AV166" s="50" t="s">
        <v>735</v>
      </c>
    </row>
    <row r="167" spans="1:48" ht="40.5" customHeight="1">
      <c r="A167" s="441" t="s">
        <v>4332</v>
      </c>
      <c r="B167" s="464"/>
      <c r="C167" s="464"/>
      <c r="D167" s="464"/>
      <c r="E167" s="464"/>
      <c r="F167" s="464"/>
      <c r="G167" s="464"/>
      <c r="H167" s="464"/>
      <c r="I167" s="464"/>
      <c r="J167" s="464"/>
      <c r="K167" s="464"/>
      <c r="L167" s="464"/>
      <c r="M167" s="464"/>
      <c r="N167" s="464"/>
      <c r="O167" s="464"/>
      <c r="P167" s="464"/>
      <c r="Q167" s="464"/>
      <c r="R167" s="464"/>
      <c r="S167" s="464"/>
      <c r="T167" s="464"/>
      <c r="U167" s="464"/>
      <c r="V167" s="464"/>
      <c r="W167" s="464"/>
      <c r="X167" s="464"/>
      <c r="Y167" s="464"/>
      <c r="Z167" s="464"/>
      <c r="AA167" s="464"/>
      <c r="AB167" s="464"/>
      <c r="AC167" s="464"/>
      <c r="AD167" s="464"/>
      <c r="AE167" s="464"/>
      <c r="AF167" s="464"/>
      <c r="AG167" s="464"/>
      <c r="AH167" s="464"/>
      <c r="AI167" s="464"/>
      <c r="AJ167" s="464"/>
      <c r="AK167" s="464"/>
      <c r="AL167" s="464"/>
      <c r="AM167" s="464"/>
      <c r="AN167" s="464"/>
      <c r="AO167" s="464"/>
      <c r="AP167" s="464"/>
      <c r="AQ167" s="464"/>
      <c r="AR167" s="464"/>
      <c r="AS167" s="464"/>
      <c r="AT167" s="464"/>
      <c r="AU167" s="464"/>
      <c r="AV167" s="462"/>
    </row>
    <row r="168" spans="1:48" ht="54">
      <c r="A168" s="54" t="s">
        <v>46</v>
      </c>
      <c r="B168" s="50">
        <v>2422</v>
      </c>
      <c r="C168" s="50">
        <v>1114</v>
      </c>
      <c r="D168" s="50">
        <v>1086</v>
      </c>
      <c r="E168" s="50">
        <v>222</v>
      </c>
      <c r="F168" s="50">
        <v>35</v>
      </c>
      <c r="G168" s="50">
        <v>1.44</v>
      </c>
      <c r="H168" s="50">
        <v>0</v>
      </c>
      <c r="I168" s="50">
        <v>0</v>
      </c>
      <c r="J168" s="50">
        <v>78</v>
      </c>
      <c r="K168" s="50">
        <v>3.2</v>
      </c>
      <c r="L168" s="50">
        <v>0</v>
      </c>
      <c r="M168" s="50">
        <v>0</v>
      </c>
      <c r="N168" s="50">
        <v>0</v>
      </c>
      <c r="O168" s="50">
        <v>0</v>
      </c>
      <c r="P168" s="50">
        <v>1</v>
      </c>
      <c r="Q168" s="50">
        <v>0.04</v>
      </c>
      <c r="R168" s="50">
        <v>4</v>
      </c>
      <c r="S168" s="50">
        <v>0.16</v>
      </c>
      <c r="T168" s="50">
        <v>1</v>
      </c>
      <c r="U168" s="50">
        <v>0</v>
      </c>
      <c r="V168" s="50">
        <v>42</v>
      </c>
      <c r="W168" s="50">
        <v>1.7</v>
      </c>
      <c r="X168" s="50">
        <v>35</v>
      </c>
      <c r="Y168" s="50">
        <v>1.4</v>
      </c>
      <c r="Z168" s="50">
        <v>12</v>
      </c>
      <c r="AA168" s="50">
        <v>0.4</v>
      </c>
      <c r="AB168" s="50">
        <v>625</v>
      </c>
      <c r="AC168" s="50">
        <v>25.8</v>
      </c>
      <c r="AD168" s="50">
        <v>1718</v>
      </c>
      <c r="AE168" s="50">
        <v>71</v>
      </c>
      <c r="AF168" s="50">
        <v>2422</v>
      </c>
      <c r="AG168" s="50">
        <v>100</v>
      </c>
      <c r="AH168" s="50">
        <v>2422</v>
      </c>
      <c r="AI168" s="50">
        <v>100</v>
      </c>
      <c r="AJ168" s="50">
        <v>15</v>
      </c>
      <c r="AK168" s="50">
        <v>6.21</v>
      </c>
      <c r="AL168" s="50">
        <v>10</v>
      </c>
      <c r="AM168" s="50">
        <v>0</v>
      </c>
      <c r="AN168" s="50">
        <v>0</v>
      </c>
      <c r="AO168" s="50">
        <v>35</v>
      </c>
      <c r="AP168" s="504"/>
      <c r="AQ168" s="475"/>
      <c r="AR168" s="475"/>
      <c r="AS168" s="475"/>
      <c r="AT168" s="475"/>
      <c r="AU168" s="475"/>
      <c r="AV168" s="470"/>
    </row>
    <row r="169" spans="1:48" ht="72">
      <c r="A169" s="54" t="s">
        <v>48</v>
      </c>
      <c r="B169" s="50">
        <v>2353</v>
      </c>
      <c r="C169" s="50">
        <v>1001</v>
      </c>
      <c r="D169" s="50">
        <v>1144</v>
      </c>
      <c r="E169" s="50">
        <v>208</v>
      </c>
      <c r="F169" s="50">
        <v>25</v>
      </c>
      <c r="G169" s="50">
        <v>1</v>
      </c>
      <c r="H169" s="50">
        <v>1</v>
      </c>
      <c r="I169" s="50">
        <v>0</v>
      </c>
      <c r="J169" s="50">
        <v>78</v>
      </c>
      <c r="K169" s="50">
        <v>3.1</v>
      </c>
      <c r="L169" s="50">
        <v>0</v>
      </c>
      <c r="M169" s="50">
        <v>0</v>
      </c>
      <c r="N169" s="50">
        <v>0</v>
      </c>
      <c r="O169" s="50">
        <v>0</v>
      </c>
      <c r="P169" s="50">
        <v>0</v>
      </c>
      <c r="Q169" s="50">
        <v>0</v>
      </c>
      <c r="R169" s="50">
        <v>0</v>
      </c>
      <c r="S169" s="50">
        <v>0</v>
      </c>
      <c r="T169" s="50">
        <v>0</v>
      </c>
      <c r="U169" s="50">
        <v>0</v>
      </c>
      <c r="V169" s="50">
        <v>127</v>
      </c>
      <c r="W169" s="50">
        <v>5.0999999999999996</v>
      </c>
      <c r="X169" s="50">
        <v>103</v>
      </c>
      <c r="Y169" s="50">
        <v>4.0999999999999996</v>
      </c>
      <c r="Z169" s="50">
        <v>43</v>
      </c>
      <c r="AA169" s="50">
        <v>1.7</v>
      </c>
      <c r="AB169" s="50">
        <v>1236</v>
      </c>
      <c r="AC169" s="50">
        <v>50.3</v>
      </c>
      <c r="AD169" s="50">
        <v>1920</v>
      </c>
      <c r="AE169" s="50">
        <v>78.2</v>
      </c>
      <c r="AF169" s="50">
        <v>2453</v>
      </c>
      <c r="AG169" s="50">
        <v>100</v>
      </c>
      <c r="AH169" s="50">
        <v>2453</v>
      </c>
      <c r="AI169" s="50">
        <v>100</v>
      </c>
      <c r="AJ169" s="50">
        <v>11</v>
      </c>
      <c r="AK169" s="50">
        <v>6.21</v>
      </c>
      <c r="AL169" s="50">
        <v>14</v>
      </c>
      <c r="AM169" s="50">
        <v>0</v>
      </c>
      <c r="AN169" s="50">
        <v>0</v>
      </c>
      <c r="AO169" s="50">
        <v>35</v>
      </c>
      <c r="AP169" s="50" t="s">
        <v>49</v>
      </c>
      <c r="AQ169" s="50">
        <v>2</v>
      </c>
      <c r="AR169" s="50">
        <v>61</v>
      </c>
      <c r="AS169" s="50">
        <v>1</v>
      </c>
      <c r="AT169" s="50" t="s">
        <v>49</v>
      </c>
      <c r="AU169" s="50" t="s">
        <v>50</v>
      </c>
      <c r="AV169" s="50" t="s">
        <v>49</v>
      </c>
    </row>
    <row r="170" spans="1:48" ht="45">
      <c r="A170" s="122" t="s">
        <v>51</v>
      </c>
      <c r="B170" s="52">
        <v>-69</v>
      </c>
      <c r="C170" s="52">
        <v>-113</v>
      </c>
      <c r="D170" s="52">
        <v>58</v>
      </c>
      <c r="E170" s="52">
        <v>-14</v>
      </c>
      <c r="F170" s="52">
        <v>-10</v>
      </c>
      <c r="G170" s="52">
        <v>-0.44</v>
      </c>
      <c r="H170" s="52">
        <v>1</v>
      </c>
      <c r="I170" s="52">
        <v>0</v>
      </c>
      <c r="J170" s="52">
        <v>0</v>
      </c>
      <c r="K170" s="52">
        <v>-0.1</v>
      </c>
      <c r="L170" s="52">
        <v>0</v>
      </c>
      <c r="M170" s="52">
        <v>0</v>
      </c>
      <c r="N170" s="52">
        <v>0</v>
      </c>
      <c r="O170" s="52">
        <v>0</v>
      </c>
      <c r="P170" s="52">
        <v>-1</v>
      </c>
      <c r="Q170" s="52">
        <v>0</v>
      </c>
      <c r="R170" s="52">
        <v>-4</v>
      </c>
      <c r="S170" s="52">
        <v>-0.16</v>
      </c>
      <c r="T170" s="52">
        <v>-1</v>
      </c>
      <c r="U170" s="52">
        <v>0</v>
      </c>
      <c r="V170" s="52">
        <v>85</v>
      </c>
      <c r="W170" s="52">
        <v>3.4</v>
      </c>
      <c r="X170" s="52">
        <v>68</v>
      </c>
      <c r="Y170" s="52">
        <v>2.7</v>
      </c>
      <c r="Z170" s="52">
        <v>31</v>
      </c>
      <c r="AA170" s="52">
        <v>1.3</v>
      </c>
      <c r="AB170" s="52">
        <v>611</v>
      </c>
      <c r="AC170" s="52">
        <v>24.5</v>
      </c>
      <c r="AD170" s="52">
        <v>202</v>
      </c>
      <c r="AE170" s="52">
        <v>7.2</v>
      </c>
      <c r="AF170" s="52">
        <v>31</v>
      </c>
      <c r="AG170" s="52">
        <v>0</v>
      </c>
      <c r="AH170" s="52">
        <v>31</v>
      </c>
      <c r="AI170" s="52">
        <v>0</v>
      </c>
      <c r="AJ170" s="52">
        <v>-4</v>
      </c>
      <c r="AK170" s="52">
        <v>0</v>
      </c>
      <c r="AL170" s="52">
        <v>4</v>
      </c>
      <c r="AM170" s="52">
        <v>0</v>
      </c>
      <c r="AN170" s="52">
        <v>0</v>
      </c>
      <c r="AO170" s="52">
        <v>0</v>
      </c>
      <c r="AP170" s="53" t="s">
        <v>64</v>
      </c>
      <c r="AQ170" s="52">
        <v>2</v>
      </c>
      <c r="AR170" s="52">
        <v>61</v>
      </c>
      <c r="AS170" s="52">
        <v>1</v>
      </c>
      <c r="AT170" s="53" t="s">
        <v>64</v>
      </c>
      <c r="AU170" s="52" t="s">
        <v>47</v>
      </c>
      <c r="AV170" s="53" t="s">
        <v>64</v>
      </c>
    </row>
    <row r="171" spans="1:48" ht="270">
      <c r="A171" s="54" t="s">
        <v>65</v>
      </c>
      <c r="B171" s="463" t="s">
        <v>4333</v>
      </c>
      <c r="C171" s="464"/>
      <c r="D171" s="464"/>
      <c r="E171" s="462"/>
      <c r="F171" s="501" t="s">
        <v>4334</v>
      </c>
      <c r="G171" s="464"/>
      <c r="H171" s="464"/>
      <c r="I171" s="464"/>
      <c r="J171" s="464"/>
      <c r="K171" s="462"/>
      <c r="L171" s="463" t="s">
        <v>4160</v>
      </c>
      <c r="M171" s="462"/>
      <c r="N171" s="463" t="s">
        <v>4151</v>
      </c>
      <c r="O171" s="462"/>
      <c r="P171" s="463" t="s">
        <v>4335</v>
      </c>
      <c r="Q171" s="464"/>
      <c r="R171" s="464"/>
      <c r="S171" s="464"/>
      <c r="T171" s="464"/>
      <c r="U171" s="462"/>
      <c r="V171" s="463" t="s">
        <v>4336</v>
      </c>
      <c r="W171" s="464"/>
      <c r="X171" s="464"/>
      <c r="Y171" s="464"/>
      <c r="Z171" s="464"/>
      <c r="AA171" s="464"/>
      <c r="AB171" s="464"/>
      <c r="AC171" s="462"/>
      <c r="AD171" s="463" t="s">
        <v>72</v>
      </c>
      <c r="AE171" s="462"/>
      <c r="AF171" s="463" t="s">
        <v>73</v>
      </c>
      <c r="AG171" s="462"/>
      <c r="AH171" s="463" t="s">
        <v>1352</v>
      </c>
      <c r="AI171" s="462"/>
      <c r="AJ171" s="50" t="s">
        <v>2988</v>
      </c>
      <c r="AK171" s="463" t="s">
        <v>4270</v>
      </c>
      <c r="AL171" s="462"/>
      <c r="AM171" s="463" t="s">
        <v>77</v>
      </c>
      <c r="AN171" s="462"/>
      <c r="AO171" s="50" t="s">
        <v>161</v>
      </c>
      <c r="AP171" s="50" t="s">
        <v>4155</v>
      </c>
      <c r="AQ171" s="463" t="s">
        <v>4146</v>
      </c>
      <c r="AR171" s="462"/>
      <c r="AS171" s="50" t="s">
        <v>81</v>
      </c>
      <c r="AT171" s="50" t="s">
        <v>82</v>
      </c>
      <c r="AU171" s="50" t="s">
        <v>131</v>
      </c>
      <c r="AV171" s="50" t="s">
        <v>203</v>
      </c>
    </row>
    <row r="172" spans="1:48" ht="45" customHeight="1">
      <c r="A172" s="441" t="s">
        <v>4337</v>
      </c>
      <c r="B172" s="464"/>
      <c r="C172" s="464"/>
      <c r="D172" s="464"/>
      <c r="E172" s="464"/>
      <c r="F172" s="464"/>
      <c r="G172" s="464"/>
      <c r="H172" s="464"/>
      <c r="I172" s="464"/>
      <c r="J172" s="464"/>
      <c r="K172" s="464"/>
      <c r="L172" s="464"/>
      <c r="M172" s="464"/>
      <c r="N172" s="464"/>
      <c r="O172" s="464"/>
      <c r="P172" s="464"/>
      <c r="Q172" s="464"/>
      <c r="R172" s="464"/>
      <c r="S172" s="464"/>
      <c r="T172" s="464"/>
      <c r="U172" s="464"/>
      <c r="V172" s="464"/>
      <c r="W172" s="464"/>
      <c r="X172" s="464"/>
      <c r="Y172" s="464"/>
      <c r="Z172" s="464"/>
      <c r="AA172" s="464"/>
      <c r="AB172" s="464"/>
      <c r="AC172" s="464"/>
      <c r="AD172" s="464"/>
      <c r="AE172" s="464"/>
      <c r="AF172" s="464"/>
      <c r="AG172" s="464"/>
      <c r="AH172" s="464"/>
      <c r="AI172" s="464"/>
      <c r="AJ172" s="464"/>
      <c r="AK172" s="464"/>
      <c r="AL172" s="464"/>
      <c r="AM172" s="464"/>
      <c r="AN172" s="464"/>
      <c r="AO172" s="464"/>
      <c r="AP172" s="464"/>
      <c r="AQ172" s="464"/>
      <c r="AR172" s="464"/>
      <c r="AS172" s="464"/>
      <c r="AT172" s="464"/>
      <c r="AU172" s="464"/>
      <c r="AV172" s="462"/>
    </row>
    <row r="173" spans="1:48" ht="54">
      <c r="A173" s="54" t="s">
        <v>46</v>
      </c>
      <c r="B173" s="50">
        <v>898</v>
      </c>
      <c r="C173" s="50">
        <v>387</v>
      </c>
      <c r="D173" s="50">
        <v>419</v>
      </c>
      <c r="E173" s="50">
        <v>92</v>
      </c>
      <c r="F173" s="50">
        <v>3</v>
      </c>
      <c r="G173" s="50">
        <v>0</v>
      </c>
      <c r="H173" s="50">
        <v>1</v>
      </c>
      <c r="I173" s="50">
        <v>0</v>
      </c>
      <c r="J173" s="50">
        <v>36</v>
      </c>
      <c r="K173" s="50">
        <v>4</v>
      </c>
      <c r="L173" s="50">
        <v>0</v>
      </c>
      <c r="M173" s="50">
        <v>0</v>
      </c>
      <c r="N173" s="50">
        <v>0</v>
      </c>
      <c r="O173" s="50">
        <v>0</v>
      </c>
      <c r="P173" s="50">
        <v>0</v>
      </c>
      <c r="Q173" s="50">
        <v>0</v>
      </c>
      <c r="R173" s="50">
        <v>0</v>
      </c>
      <c r="S173" s="50">
        <v>0</v>
      </c>
      <c r="T173" s="50">
        <v>0</v>
      </c>
      <c r="U173" s="50">
        <v>0</v>
      </c>
      <c r="V173" s="50">
        <v>1</v>
      </c>
      <c r="W173" s="50">
        <v>0</v>
      </c>
      <c r="X173" s="50">
        <v>20</v>
      </c>
      <c r="Y173" s="50">
        <v>2</v>
      </c>
      <c r="Z173" s="50">
        <v>0</v>
      </c>
      <c r="AA173" s="50">
        <v>0</v>
      </c>
      <c r="AB173" s="50">
        <v>0</v>
      </c>
      <c r="AC173" s="50">
        <v>0</v>
      </c>
      <c r="AD173" s="50">
        <v>680</v>
      </c>
      <c r="AE173" s="50">
        <v>76</v>
      </c>
      <c r="AF173" s="50">
        <v>276</v>
      </c>
      <c r="AG173" s="50">
        <v>31</v>
      </c>
      <c r="AH173" s="50">
        <v>725</v>
      </c>
      <c r="AI173" s="50">
        <v>81</v>
      </c>
      <c r="AJ173" s="50">
        <v>6</v>
      </c>
      <c r="AK173" s="50">
        <v>1</v>
      </c>
      <c r="AL173" s="50">
        <v>1</v>
      </c>
      <c r="AM173" s="50">
        <v>0</v>
      </c>
      <c r="AN173" s="50">
        <v>0</v>
      </c>
      <c r="AO173" s="50">
        <v>19</v>
      </c>
      <c r="AP173" s="504"/>
      <c r="AQ173" s="475"/>
      <c r="AR173" s="475"/>
      <c r="AS173" s="475"/>
      <c r="AT173" s="475"/>
      <c r="AU173" s="475"/>
      <c r="AV173" s="470"/>
    </row>
    <row r="174" spans="1:48" ht="72">
      <c r="A174" s="54" t="s">
        <v>48</v>
      </c>
      <c r="B174" s="50">
        <v>939</v>
      </c>
      <c r="C174" s="50">
        <v>425</v>
      </c>
      <c r="D174" s="50">
        <v>434</v>
      </c>
      <c r="E174" s="50">
        <v>80</v>
      </c>
      <c r="F174" s="50">
        <v>2</v>
      </c>
      <c r="G174" s="50">
        <v>0.3</v>
      </c>
      <c r="H174" s="50">
        <v>1</v>
      </c>
      <c r="I174" s="50">
        <v>0.1</v>
      </c>
      <c r="J174" s="50">
        <v>20</v>
      </c>
      <c r="K174" s="50">
        <v>2</v>
      </c>
      <c r="L174" s="50">
        <v>0</v>
      </c>
      <c r="M174" s="50">
        <v>0</v>
      </c>
      <c r="N174" s="50">
        <v>0</v>
      </c>
      <c r="O174" s="50">
        <v>0</v>
      </c>
      <c r="P174" s="50">
        <v>0</v>
      </c>
      <c r="Q174" s="50">
        <v>0</v>
      </c>
      <c r="R174" s="50">
        <v>0</v>
      </c>
      <c r="S174" s="50">
        <v>0</v>
      </c>
      <c r="T174" s="50">
        <v>2</v>
      </c>
      <c r="U174" s="50">
        <v>0.3</v>
      </c>
      <c r="V174" s="50">
        <v>0</v>
      </c>
      <c r="W174" s="50">
        <v>0</v>
      </c>
      <c r="X174" s="50">
        <v>40</v>
      </c>
      <c r="Y174" s="50">
        <v>4</v>
      </c>
      <c r="Z174" s="50">
        <v>0</v>
      </c>
      <c r="AA174" s="50">
        <v>0</v>
      </c>
      <c r="AB174" s="50">
        <v>20</v>
      </c>
      <c r="AC174" s="50">
        <v>2</v>
      </c>
      <c r="AD174" s="50">
        <v>552</v>
      </c>
      <c r="AE174" s="50">
        <v>58</v>
      </c>
      <c r="AF174" s="50">
        <v>105</v>
      </c>
      <c r="AG174" s="50">
        <v>11</v>
      </c>
      <c r="AH174" s="50">
        <v>939</v>
      </c>
      <c r="AI174" s="50">
        <v>100</v>
      </c>
      <c r="AJ174" s="50">
        <v>5</v>
      </c>
      <c r="AK174" s="50">
        <v>1</v>
      </c>
      <c r="AL174" s="50">
        <v>1</v>
      </c>
      <c r="AM174" s="50">
        <v>0</v>
      </c>
      <c r="AN174" s="50">
        <v>0</v>
      </c>
      <c r="AO174" s="50">
        <v>9</v>
      </c>
      <c r="AP174" s="50" t="s">
        <v>49</v>
      </c>
      <c r="AQ174" s="50">
        <v>1</v>
      </c>
      <c r="AR174" s="50">
        <v>20</v>
      </c>
      <c r="AS174" s="50">
        <v>1</v>
      </c>
      <c r="AT174" s="50" t="s">
        <v>49</v>
      </c>
      <c r="AU174" s="50" t="s">
        <v>50</v>
      </c>
      <c r="AV174" s="50" t="s">
        <v>49</v>
      </c>
    </row>
    <row r="175" spans="1:48" ht="45">
      <c r="A175" s="122" t="s">
        <v>51</v>
      </c>
      <c r="B175" s="52">
        <v>41</v>
      </c>
      <c r="C175" s="52">
        <v>38</v>
      </c>
      <c r="D175" s="52">
        <v>15</v>
      </c>
      <c r="E175" s="52">
        <v>-12</v>
      </c>
      <c r="F175" s="52">
        <v>-1</v>
      </c>
      <c r="G175" s="52">
        <v>0.3</v>
      </c>
      <c r="H175" s="52">
        <v>0</v>
      </c>
      <c r="I175" s="52">
        <v>0.1</v>
      </c>
      <c r="J175" s="52">
        <v>-16</v>
      </c>
      <c r="K175" s="52">
        <v>-2</v>
      </c>
      <c r="L175" s="52">
        <v>0</v>
      </c>
      <c r="M175" s="52">
        <v>0</v>
      </c>
      <c r="N175" s="52">
        <v>0</v>
      </c>
      <c r="O175" s="52">
        <v>0</v>
      </c>
      <c r="P175" s="52">
        <v>0</v>
      </c>
      <c r="Q175" s="52">
        <v>0</v>
      </c>
      <c r="R175" s="52">
        <v>0</v>
      </c>
      <c r="S175" s="52">
        <v>0</v>
      </c>
      <c r="T175" s="52">
        <v>2</v>
      </c>
      <c r="U175" s="52">
        <v>0</v>
      </c>
      <c r="V175" s="52">
        <v>-1</v>
      </c>
      <c r="W175" s="52">
        <v>0</v>
      </c>
      <c r="X175" s="52">
        <v>20</v>
      </c>
      <c r="Y175" s="52">
        <v>2</v>
      </c>
      <c r="Z175" s="52">
        <v>0</v>
      </c>
      <c r="AA175" s="52">
        <v>0</v>
      </c>
      <c r="AB175" s="52">
        <v>20</v>
      </c>
      <c r="AC175" s="52">
        <v>2</v>
      </c>
      <c r="AD175" s="52">
        <v>-128</v>
      </c>
      <c r="AE175" s="52">
        <v>-18</v>
      </c>
      <c r="AF175" s="52">
        <v>-171</v>
      </c>
      <c r="AG175" s="52">
        <v>-20</v>
      </c>
      <c r="AH175" s="52">
        <v>214</v>
      </c>
      <c r="AI175" s="52">
        <v>19</v>
      </c>
      <c r="AJ175" s="52">
        <v>-1</v>
      </c>
      <c r="AK175" s="52">
        <v>0</v>
      </c>
      <c r="AL175" s="52">
        <v>0</v>
      </c>
      <c r="AM175" s="52">
        <v>0</v>
      </c>
      <c r="AN175" s="52">
        <v>0</v>
      </c>
      <c r="AO175" s="52">
        <v>10</v>
      </c>
      <c r="AP175" s="53" t="s">
        <v>64</v>
      </c>
      <c r="AQ175" s="52">
        <v>1</v>
      </c>
      <c r="AR175" s="52">
        <v>20</v>
      </c>
      <c r="AS175" s="52">
        <v>1</v>
      </c>
      <c r="AT175" s="53" t="s">
        <v>64</v>
      </c>
      <c r="AU175" s="52" t="s">
        <v>47</v>
      </c>
      <c r="AV175" s="53" t="s">
        <v>64</v>
      </c>
    </row>
    <row r="176" spans="1:48" ht="270">
      <c r="A176" s="54" t="s">
        <v>65</v>
      </c>
      <c r="B176" s="463" t="s">
        <v>4338</v>
      </c>
      <c r="C176" s="464"/>
      <c r="D176" s="464"/>
      <c r="E176" s="462"/>
      <c r="F176" s="501" t="s">
        <v>4339</v>
      </c>
      <c r="G176" s="464"/>
      <c r="H176" s="464"/>
      <c r="I176" s="464"/>
      <c r="J176" s="464"/>
      <c r="K176" s="462"/>
      <c r="L176" s="463" t="s">
        <v>4160</v>
      </c>
      <c r="M176" s="462"/>
      <c r="N176" s="463" t="s">
        <v>4151</v>
      </c>
      <c r="O176" s="462"/>
      <c r="P176" s="463" t="s">
        <v>4340</v>
      </c>
      <c r="Q176" s="464"/>
      <c r="R176" s="464"/>
      <c r="S176" s="464"/>
      <c r="T176" s="464"/>
      <c r="U176" s="462"/>
      <c r="V176" s="463" t="s">
        <v>4341</v>
      </c>
      <c r="W176" s="464"/>
      <c r="X176" s="464"/>
      <c r="Y176" s="464"/>
      <c r="Z176" s="464"/>
      <c r="AA176" s="464"/>
      <c r="AB176" s="464"/>
      <c r="AC176" s="462"/>
      <c r="AD176" s="463" t="s">
        <v>145</v>
      </c>
      <c r="AE176" s="462"/>
      <c r="AF176" s="463" t="s">
        <v>159</v>
      </c>
      <c r="AG176" s="462"/>
      <c r="AH176" s="463" t="s">
        <v>2855</v>
      </c>
      <c r="AI176" s="462"/>
      <c r="AJ176" s="50" t="s">
        <v>2988</v>
      </c>
      <c r="AK176" s="463" t="s">
        <v>307</v>
      </c>
      <c r="AL176" s="462"/>
      <c r="AM176" s="463" t="s">
        <v>77</v>
      </c>
      <c r="AN176" s="462"/>
      <c r="AO176" s="50" t="s">
        <v>1006</v>
      </c>
      <c r="AP176" s="50" t="s">
        <v>4155</v>
      </c>
      <c r="AQ176" s="463" t="s">
        <v>4146</v>
      </c>
      <c r="AR176" s="462"/>
      <c r="AS176" s="50" t="s">
        <v>81</v>
      </c>
      <c r="AT176" s="50" t="s">
        <v>82</v>
      </c>
      <c r="AU176" s="50" t="s">
        <v>131</v>
      </c>
      <c r="AV176" s="50" t="s">
        <v>203</v>
      </c>
    </row>
    <row r="177" spans="1:48" ht="45" customHeight="1">
      <c r="A177" s="441" t="s">
        <v>4342</v>
      </c>
      <c r="B177" s="464"/>
      <c r="C177" s="464"/>
      <c r="D177" s="464"/>
      <c r="E177" s="464"/>
      <c r="F177" s="464"/>
      <c r="G177" s="464"/>
      <c r="H177" s="464"/>
      <c r="I177" s="464"/>
      <c r="J177" s="464"/>
      <c r="K177" s="464"/>
      <c r="L177" s="464"/>
      <c r="M177" s="464"/>
      <c r="N177" s="464"/>
      <c r="O177" s="464"/>
      <c r="P177" s="464"/>
      <c r="Q177" s="464"/>
      <c r="R177" s="464"/>
      <c r="S177" s="464"/>
      <c r="T177" s="464"/>
      <c r="U177" s="464"/>
      <c r="V177" s="464"/>
      <c r="W177" s="464"/>
      <c r="X177" s="464"/>
      <c r="Y177" s="464"/>
      <c r="Z177" s="464"/>
      <c r="AA177" s="464"/>
      <c r="AB177" s="464"/>
      <c r="AC177" s="464"/>
      <c r="AD177" s="464"/>
      <c r="AE177" s="464"/>
      <c r="AF177" s="464"/>
      <c r="AG177" s="464"/>
      <c r="AH177" s="464"/>
      <c r="AI177" s="464"/>
      <c r="AJ177" s="464"/>
      <c r="AK177" s="464"/>
      <c r="AL177" s="464"/>
      <c r="AM177" s="464"/>
      <c r="AN177" s="464"/>
      <c r="AO177" s="464"/>
      <c r="AP177" s="464"/>
      <c r="AQ177" s="464"/>
      <c r="AR177" s="464"/>
      <c r="AS177" s="464"/>
      <c r="AT177" s="464"/>
      <c r="AU177" s="464"/>
      <c r="AV177" s="462"/>
    </row>
    <row r="178" spans="1:48" ht="54">
      <c r="A178" s="54" t="s">
        <v>46</v>
      </c>
      <c r="B178" s="50">
        <v>335</v>
      </c>
      <c r="C178" s="50">
        <v>128</v>
      </c>
      <c r="D178" s="50">
        <v>192</v>
      </c>
      <c r="E178" s="50">
        <v>15</v>
      </c>
      <c r="F178" s="50">
        <v>26</v>
      </c>
      <c r="G178" s="50">
        <v>7.8</v>
      </c>
      <c r="H178" s="50">
        <v>3</v>
      </c>
      <c r="I178" s="50">
        <v>0.9</v>
      </c>
      <c r="J178" s="50">
        <v>20</v>
      </c>
      <c r="K178" s="50">
        <v>5.9</v>
      </c>
      <c r="L178" s="50">
        <v>0</v>
      </c>
      <c r="M178" s="50">
        <v>0</v>
      </c>
      <c r="N178" s="50">
        <v>3</v>
      </c>
      <c r="O178" s="50">
        <v>0.9</v>
      </c>
      <c r="P178" s="50">
        <v>2</v>
      </c>
      <c r="Q178" s="50">
        <v>0.56000000000000005</v>
      </c>
      <c r="R178" s="50">
        <v>0</v>
      </c>
      <c r="S178" s="50">
        <v>0</v>
      </c>
      <c r="T178" s="50">
        <v>0</v>
      </c>
      <c r="U178" s="50">
        <v>0</v>
      </c>
      <c r="V178" s="50">
        <v>0</v>
      </c>
      <c r="W178" s="50">
        <v>0</v>
      </c>
      <c r="X178" s="50">
        <v>23</v>
      </c>
      <c r="Y178" s="50">
        <v>6.9</v>
      </c>
      <c r="Z178" s="50">
        <v>0</v>
      </c>
      <c r="AA178" s="50">
        <v>0</v>
      </c>
      <c r="AB178" s="50">
        <v>223</v>
      </c>
      <c r="AC178" s="50">
        <v>66.7</v>
      </c>
      <c r="AD178" s="50">
        <v>272</v>
      </c>
      <c r="AE178" s="50">
        <v>81.400000000000006</v>
      </c>
      <c r="AF178" s="50">
        <v>306</v>
      </c>
      <c r="AG178" s="50">
        <v>91</v>
      </c>
      <c r="AH178" s="50">
        <v>278</v>
      </c>
      <c r="AI178" s="50">
        <v>82</v>
      </c>
      <c r="AJ178" s="50">
        <v>3</v>
      </c>
      <c r="AK178" s="50">
        <v>1</v>
      </c>
      <c r="AL178" s="50">
        <v>2</v>
      </c>
      <c r="AM178" s="50">
        <v>0</v>
      </c>
      <c r="AN178" s="50">
        <v>0</v>
      </c>
      <c r="AO178" s="50">
        <v>33</v>
      </c>
      <c r="AP178" s="504"/>
      <c r="AQ178" s="475"/>
      <c r="AR178" s="475"/>
      <c r="AS178" s="475"/>
      <c r="AT178" s="475"/>
      <c r="AU178" s="475"/>
      <c r="AV178" s="470"/>
    </row>
    <row r="179" spans="1:48" ht="72">
      <c r="A179" s="54" t="s">
        <v>48</v>
      </c>
      <c r="B179" s="50">
        <v>437</v>
      </c>
      <c r="C179" s="50">
        <v>149</v>
      </c>
      <c r="D179" s="50">
        <v>277</v>
      </c>
      <c r="E179" s="50">
        <v>11</v>
      </c>
      <c r="F179" s="50">
        <v>20</v>
      </c>
      <c r="G179" s="50">
        <v>5.0999999999999996</v>
      </c>
      <c r="H179" s="50">
        <v>4</v>
      </c>
      <c r="I179" s="50">
        <v>1</v>
      </c>
      <c r="J179" s="50">
        <v>3</v>
      </c>
      <c r="K179" s="50">
        <v>0.8</v>
      </c>
      <c r="L179" s="50">
        <v>0</v>
      </c>
      <c r="M179" s="50">
        <v>0</v>
      </c>
      <c r="N179" s="50">
        <v>3</v>
      </c>
      <c r="O179" s="50">
        <v>0.8</v>
      </c>
      <c r="P179" s="50">
        <v>1</v>
      </c>
      <c r="Q179" s="50">
        <v>0.2</v>
      </c>
      <c r="R179" s="50">
        <v>1</v>
      </c>
      <c r="S179" s="50">
        <v>0.2</v>
      </c>
      <c r="T179" s="50">
        <v>0</v>
      </c>
      <c r="U179" s="50">
        <v>0</v>
      </c>
      <c r="V179" s="50">
        <v>40</v>
      </c>
      <c r="W179" s="50">
        <v>10.3</v>
      </c>
      <c r="X179" s="50">
        <v>34</v>
      </c>
      <c r="Y179" s="50">
        <v>8.6999999999999993</v>
      </c>
      <c r="Z179" s="50">
        <v>0</v>
      </c>
      <c r="AA179" s="50">
        <v>0</v>
      </c>
      <c r="AB179" s="50">
        <v>182</v>
      </c>
      <c r="AC179" s="50">
        <v>47</v>
      </c>
      <c r="AD179" s="50">
        <v>286</v>
      </c>
      <c r="AE179" s="50">
        <v>73.900000000000006</v>
      </c>
      <c r="AF179" s="50">
        <v>194</v>
      </c>
      <c r="AG179" s="50">
        <v>50.1</v>
      </c>
      <c r="AH179" s="50">
        <v>387</v>
      </c>
      <c r="AI179" s="50">
        <v>100</v>
      </c>
      <c r="AJ179" s="50">
        <v>2</v>
      </c>
      <c r="AK179" s="50">
        <v>1</v>
      </c>
      <c r="AL179" s="50">
        <v>1</v>
      </c>
      <c r="AM179" s="50">
        <v>0</v>
      </c>
      <c r="AN179" s="50">
        <v>0</v>
      </c>
      <c r="AO179" s="50">
        <v>29</v>
      </c>
      <c r="AP179" s="50" t="s">
        <v>49</v>
      </c>
      <c r="AQ179" s="50">
        <v>2</v>
      </c>
      <c r="AR179" s="50">
        <v>54</v>
      </c>
      <c r="AS179" s="50">
        <v>1</v>
      </c>
      <c r="AT179" s="50" t="s">
        <v>49</v>
      </c>
      <c r="AU179" s="50" t="s">
        <v>49</v>
      </c>
      <c r="AV179" s="50" t="s">
        <v>49</v>
      </c>
    </row>
    <row r="180" spans="1:48" ht="45">
      <c r="A180" s="122" t="s">
        <v>51</v>
      </c>
      <c r="B180" s="52">
        <v>102</v>
      </c>
      <c r="C180" s="52">
        <v>21</v>
      </c>
      <c r="D180" s="52">
        <v>85</v>
      </c>
      <c r="E180" s="52">
        <v>-4</v>
      </c>
      <c r="F180" s="52">
        <v>-6</v>
      </c>
      <c r="G180" s="52">
        <v>-2.7</v>
      </c>
      <c r="H180" s="52">
        <v>1</v>
      </c>
      <c r="I180" s="52">
        <v>0.1</v>
      </c>
      <c r="J180" s="52">
        <v>-17</v>
      </c>
      <c r="K180" s="52">
        <v>-5.0999999999999996</v>
      </c>
      <c r="L180" s="52">
        <v>0</v>
      </c>
      <c r="M180" s="52">
        <v>0</v>
      </c>
      <c r="N180" s="52">
        <v>0</v>
      </c>
      <c r="O180" s="52">
        <v>0</v>
      </c>
      <c r="P180" s="52">
        <v>-1</v>
      </c>
      <c r="Q180" s="52">
        <v>-0.4</v>
      </c>
      <c r="R180" s="52">
        <v>1</v>
      </c>
      <c r="S180" s="52">
        <v>0.2</v>
      </c>
      <c r="T180" s="52">
        <v>0</v>
      </c>
      <c r="U180" s="52">
        <v>0</v>
      </c>
      <c r="V180" s="52">
        <v>40</v>
      </c>
      <c r="W180" s="52">
        <v>10.3</v>
      </c>
      <c r="X180" s="52">
        <v>11</v>
      </c>
      <c r="Y180" s="52">
        <v>1.8</v>
      </c>
      <c r="Z180" s="52">
        <v>0</v>
      </c>
      <c r="AA180" s="52">
        <v>0</v>
      </c>
      <c r="AB180" s="52">
        <v>-41</v>
      </c>
      <c r="AC180" s="52">
        <v>-19.7</v>
      </c>
      <c r="AD180" s="52">
        <v>14</v>
      </c>
      <c r="AE180" s="52">
        <v>-7.5</v>
      </c>
      <c r="AF180" s="52">
        <v>-112</v>
      </c>
      <c r="AG180" s="52">
        <v>-40.9</v>
      </c>
      <c r="AH180" s="52">
        <v>109</v>
      </c>
      <c r="AI180" s="52">
        <v>18</v>
      </c>
      <c r="AJ180" s="52">
        <v>-1</v>
      </c>
      <c r="AK180" s="52">
        <v>0</v>
      </c>
      <c r="AL180" s="52">
        <v>-1</v>
      </c>
      <c r="AM180" s="52">
        <v>0</v>
      </c>
      <c r="AN180" s="52">
        <v>0</v>
      </c>
      <c r="AO180" s="52">
        <v>4</v>
      </c>
      <c r="AP180" s="53" t="s">
        <v>64</v>
      </c>
      <c r="AQ180" s="52">
        <v>2</v>
      </c>
      <c r="AR180" s="52">
        <v>54</v>
      </c>
      <c r="AS180" s="52">
        <v>1</v>
      </c>
      <c r="AT180" s="53" t="s">
        <v>64</v>
      </c>
      <c r="AU180" s="53" t="s">
        <v>64</v>
      </c>
      <c r="AV180" s="53" t="s">
        <v>64</v>
      </c>
    </row>
    <row r="181" spans="1:48" ht="270">
      <c r="A181" s="54" t="s">
        <v>65</v>
      </c>
      <c r="B181" s="463" t="s">
        <v>4343</v>
      </c>
      <c r="C181" s="464"/>
      <c r="D181" s="464"/>
      <c r="E181" s="462"/>
      <c r="F181" s="501" t="s">
        <v>4344</v>
      </c>
      <c r="G181" s="464"/>
      <c r="H181" s="464"/>
      <c r="I181" s="464"/>
      <c r="J181" s="464"/>
      <c r="K181" s="462"/>
      <c r="L181" s="463" t="s">
        <v>4160</v>
      </c>
      <c r="M181" s="462"/>
      <c r="N181" s="463" t="s">
        <v>4318</v>
      </c>
      <c r="O181" s="462"/>
      <c r="P181" s="463" t="s">
        <v>4345</v>
      </c>
      <c r="Q181" s="464"/>
      <c r="R181" s="464"/>
      <c r="S181" s="464"/>
      <c r="T181" s="464"/>
      <c r="U181" s="462"/>
      <c r="V181" s="463" t="s">
        <v>4346</v>
      </c>
      <c r="W181" s="464"/>
      <c r="X181" s="464"/>
      <c r="Y181" s="464"/>
      <c r="Z181" s="464"/>
      <c r="AA181" s="464"/>
      <c r="AB181" s="464"/>
      <c r="AC181" s="462"/>
      <c r="AD181" s="463" t="s">
        <v>72</v>
      </c>
      <c r="AE181" s="462"/>
      <c r="AF181" s="463" t="s">
        <v>159</v>
      </c>
      <c r="AG181" s="462"/>
      <c r="AH181" s="463" t="s">
        <v>1352</v>
      </c>
      <c r="AI181" s="462"/>
      <c r="AJ181" s="50" t="s">
        <v>2988</v>
      </c>
      <c r="AK181" s="463" t="s">
        <v>307</v>
      </c>
      <c r="AL181" s="462"/>
      <c r="AM181" s="463" t="s">
        <v>77</v>
      </c>
      <c r="AN181" s="462"/>
      <c r="AO181" s="50" t="s">
        <v>1006</v>
      </c>
      <c r="AP181" s="50" t="s">
        <v>4155</v>
      </c>
      <c r="AQ181" s="463" t="s">
        <v>4146</v>
      </c>
      <c r="AR181" s="462"/>
      <c r="AS181" s="50" t="s">
        <v>81</v>
      </c>
      <c r="AT181" s="50" t="s">
        <v>82</v>
      </c>
      <c r="AU181" s="50" t="s">
        <v>228</v>
      </c>
      <c r="AV181" s="50" t="s">
        <v>203</v>
      </c>
    </row>
    <row r="182" spans="1:48" ht="55.5" customHeight="1">
      <c r="A182" s="441" t="s">
        <v>4347</v>
      </c>
      <c r="B182" s="464"/>
      <c r="C182" s="464"/>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464"/>
      <c r="AC182" s="464"/>
      <c r="AD182" s="464"/>
      <c r="AE182" s="464"/>
      <c r="AF182" s="464"/>
      <c r="AG182" s="464"/>
      <c r="AH182" s="464"/>
      <c r="AI182" s="464"/>
      <c r="AJ182" s="464"/>
      <c r="AK182" s="464"/>
      <c r="AL182" s="464"/>
      <c r="AM182" s="464"/>
      <c r="AN182" s="464"/>
      <c r="AO182" s="464"/>
      <c r="AP182" s="464"/>
      <c r="AQ182" s="464"/>
      <c r="AR182" s="464"/>
      <c r="AS182" s="464"/>
      <c r="AT182" s="464"/>
      <c r="AU182" s="464"/>
      <c r="AV182" s="462"/>
    </row>
    <row r="183" spans="1:48" ht="54">
      <c r="A183" s="54" t="s">
        <v>46</v>
      </c>
      <c r="B183" s="50">
        <v>1901</v>
      </c>
      <c r="C183" s="50">
        <v>938</v>
      </c>
      <c r="D183" s="50">
        <v>829</v>
      </c>
      <c r="E183" s="50">
        <v>134</v>
      </c>
      <c r="F183" s="50">
        <v>3</v>
      </c>
      <c r="G183" s="50">
        <v>0.15</v>
      </c>
      <c r="H183" s="50">
        <v>0</v>
      </c>
      <c r="I183" s="50">
        <v>0</v>
      </c>
      <c r="J183" s="50">
        <v>36</v>
      </c>
      <c r="K183" s="50">
        <v>1.9</v>
      </c>
      <c r="L183" s="50">
        <v>1</v>
      </c>
      <c r="M183" s="50">
        <v>0.05</v>
      </c>
      <c r="N183" s="50">
        <v>0</v>
      </c>
      <c r="O183" s="50">
        <v>0</v>
      </c>
      <c r="P183" s="50">
        <v>1</v>
      </c>
      <c r="Q183" s="50">
        <v>0.05</v>
      </c>
      <c r="R183" s="50">
        <v>1</v>
      </c>
      <c r="S183" s="50">
        <v>0.05</v>
      </c>
      <c r="T183" s="50">
        <v>0</v>
      </c>
      <c r="U183" s="50">
        <v>0</v>
      </c>
      <c r="V183" s="50">
        <v>1</v>
      </c>
      <c r="W183" s="50" t="s">
        <v>4348</v>
      </c>
      <c r="X183" s="50">
        <v>170</v>
      </c>
      <c r="Y183" s="213">
        <v>44569</v>
      </c>
      <c r="Z183" s="50">
        <v>0</v>
      </c>
      <c r="AA183" s="50">
        <v>0</v>
      </c>
      <c r="AB183" s="50">
        <v>0</v>
      </c>
      <c r="AC183" s="50">
        <v>0</v>
      </c>
      <c r="AD183" s="50">
        <v>798</v>
      </c>
      <c r="AE183" s="50">
        <v>42</v>
      </c>
      <c r="AF183" s="50">
        <v>898</v>
      </c>
      <c r="AG183" s="50">
        <v>47</v>
      </c>
      <c r="AH183" s="50">
        <v>367</v>
      </c>
      <c r="AI183" s="50">
        <v>20</v>
      </c>
      <c r="AJ183" s="50">
        <v>10</v>
      </c>
      <c r="AK183" s="50">
        <v>3</v>
      </c>
      <c r="AL183" s="50">
        <v>3</v>
      </c>
      <c r="AM183" s="50">
        <v>0</v>
      </c>
      <c r="AN183" s="50">
        <v>0</v>
      </c>
      <c r="AO183" s="50">
        <v>31</v>
      </c>
      <c r="AP183" s="504"/>
      <c r="AQ183" s="475"/>
      <c r="AR183" s="475"/>
      <c r="AS183" s="475"/>
      <c r="AT183" s="475"/>
      <c r="AU183" s="475"/>
      <c r="AV183" s="470"/>
    </row>
    <row r="184" spans="1:48" ht="72">
      <c r="A184" s="54" t="s">
        <v>48</v>
      </c>
      <c r="B184" s="50">
        <v>2071</v>
      </c>
      <c r="C184" s="50">
        <v>1054</v>
      </c>
      <c r="D184" s="50">
        <v>888</v>
      </c>
      <c r="E184" s="50">
        <v>129</v>
      </c>
      <c r="F184" s="50">
        <v>3</v>
      </c>
      <c r="G184" s="50">
        <v>0.14000000000000001</v>
      </c>
      <c r="H184" s="50">
        <v>0</v>
      </c>
      <c r="I184" s="50">
        <v>0</v>
      </c>
      <c r="J184" s="50">
        <v>4</v>
      </c>
      <c r="K184" s="50">
        <v>0.19</v>
      </c>
      <c r="L184" s="50">
        <v>0</v>
      </c>
      <c r="M184" s="50">
        <v>0</v>
      </c>
      <c r="N184" s="50">
        <v>0</v>
      </c>
      <c r="O184" s="50">
        <v>0</v>
      </c>
      <c r="P184" s="50">
        <v>2</v>
      </c>
      <c r="Q184" s="50">
        <v>0.09</v>
      </c>
      <c r="R184" s="50">
        <v>0</v>
      </c>
      <c r="S184" s="50">
        <v>0</v>
      </c>
      <c r="T184" s="50">
        <v>1</v>
      </c>
      <c r="U184" s="50">
        <v>0.1</v>
      </c>
      <c r="V184" s="50">
        <v>0</v>
      </c>
      <c r="W184" s="50">
        <v>0</v>
      </c>
      <c r="X184" s="50">
        <v>115</v>
      </c>
      <c r="Y184" s="50">
        <v>5.5</v>
      </c>
      <c r="Z184" s="50">
        <v>0</v>
      </c>
      <c r="AA184" s="50">
        <v>0</v>
      </c>
      <c r="AB184" s="50">
        <v>0</v>
      </c>
      <c r="AC184" s="50">
        <v>0</v>
      </c>
      <c r="AD184" s="50">
        <v>1457</v>
      </c>
      <c r="AE184" s="50">
        <v>70.3</v>
      </c>
      <c r="AF184" s="50">
        <v>2071</v>
      </c>
      <c r="AG184" s="50">
        <v>100</v>
      </c>
      <c r="AH184" s="50">
        <v>2071</v>
      </c>
      <c r="AI184" s="50">
        <v>100</v>
      </c>
      <c r="AJ184" s="50">
        <v>7</v>
      </c>
      <c r="AK184" s="50">
        <v>5</v>
      </c>
      <c r="AL184" s="50">
        <v>3</v>
      </c>
      <c r="AM184" s="50">
        <v>0</v>
      </c>
      <c r="AN184" s="50">
        <v>0</v>
      </c>
      <c r="AO184" s="50">
        <v>45</v>
      </c>
      <c r="AP184" s="50" t="s">
        <v>49</v>
      </c>
      <c r="AQ184" s="50">
        <v>7</v>
      </c>
      <c r="AR184" s="50">
        <v>78</v>
      </c>
      <c r="AS184" s="50">
        <v>1</v>
      </c>
      <c r="AT184" s="50" t="s">
        <v>49</v>
      </c>
      <c r="AU184" s="50" t="s">
        <v>49</v>
      </c>
      <c r="AV184" s="50" t="s">
        <v>49</v>
      </c>
    </row>
    <row r="185" spans="1:48" ht="45">
      <c r="A185" s="122" t="s">
        <v>51</v>
      </c>
      <c r="B185" s="52">
        <v>170</v>
      </c>
      <c r="C185" s="52">
        <v>116</v>
      </c>
      <c r="D185" s="52">
        <v>59</v>
      </c>
      <c r="E185" s="52">
        <v>-5</v>
      </c>
      <c r="F185" s="52">
        <v>0</v>
      </c>
      <c r="G185" s="52">
        <v>-0.01</v>
      </c>
      <c r="H185" s="52">
        <v>0</v>
      </c>
      <c r="I185" s="52">
        <v>0</v>
      </c>
      <c r="J185" s="52">
        <v>-32</v>
      </c>
      <c r="K185" s="52">
        <v>-1.7</v>
      </c>
      <c r="L185" s="52">
        <v>-1</v>
      </c>
      <c r="M185" s="52">
        <v>0</v>
      </c>
      <c r="N185" s="52">
        <v>0</v>
      </c>
      <c r="O185" s="52">
        <v>0</v>
      </c>
      <c r="P185" s="52">
        <v>1</v>
      </c>
      <c r="Q185" s="52">
        <v>0</v>
      </c>
      <c r="R185" s="52">
        <v>-1</v>
      </c>
      <c r="S185" s="52">
        <v>-0.05</v>
      </c>
      <c r="T185" s="52">
        <v>1</v>
      </c>
      <c r="U185" s="52">
        <v>0</v>
      </c>
      <c r="V185" s="52">
        <v>-1</v>
      </c>
      <c r="W185" s="52" t="s">
        <v>4349</v>
      </c>
      <c r="X185" s="52">
        <v>-55</v>
      </c>
      <c r="Y185" s="52">
        <v>-2.5</v>
      </c>
      <c r="Z185" s="52">
        <v>0</v>
      </c>
      <c r="AA185" s="52">
        <v>0</v>
      </c>
      <c r="AB185" s="52">
        <v>0</v>
      </c>
      <c r="AC185" s="52">
        <v>0</v>
      </c>
      <c r="AD185" s="52">
        <v>659</v>
      </c>
      <c r="AE185" s="52">
        <v>28.3</v>
      </c>
      <c r="AF185" s="52">
        <v>1173</v>
      </c>
      <c r="AG185" s="52">
        <v>53</v>
      </c>
      <c r="AH185" s="52">
        <v>1704</v>
      </c>
      <c r="AI185" s="52">
        <v>80</v>
      </c>
      <c r="AJ185" s="52">
        <v>-3</v>
      </c>
      <c r="AK185" s="52">
        <v>2</v>
      </c>
      <c r="AL185" s="52">
        <v>0</v>
      </c>
      <c r="AM185" s="52">
        <v>0</v>
      </c>
      <c r="AN185" s="52">
        <v>0</v>
      </c>
      <c r="AO185" s="52">
        <v>-14</v>
      </c>
      <c r="AP185" s="53" t="s">
        <v>64</v>
      </c>
      <c r="AQ185" s="52">
        <v>7</v>
      </c>
      <c r="AR185" s="52">
        <v>78</v>
      </c>
      <c r="AS185" s="52">
        <v>1</v>
      </c>
      <c r="AT185" s="53" t="s">
        <v>64</v>
      </c>
      <c r="AU185" s="53" t="s">
        <v>64</v>
      </c>
      <c r="AV185" s="53" t="s">
        <v>64</v>
      </c>
    </row>
    <row r="186" spans="1:48" ht="270">
      <c r="A186" s="54" t="s">
        <v>65</v>
      </c>
      <c r="B186" s="463" t="s">
        <v>4350</v>
      </c>
      <c r="C186" s="464"/>
      <c r="D186" s="464"/>
      <c r="E186" s="462"/>
      <c r="F186" s="501" t="s">
        <v>4351</v>
      </c>
      <c r="G186" s="464"/>
      <c r="H186" s="464"/>
      <c r="I186" s="464"/>
      <c r="J186" s="464"/>
      <c r="K186" s="462"/>
      <c r="L186" s="463" t="s">
        <v>4275</v>
      </c>
      <c r="M186" s="462"/>
      <c r="N186" s="463" t="s">
        <v>4151</v>
      </c>
      <c r="O186" s="462"/>
      <c r="P186" s="463" t="s">
        <v>4352</v>
      </c>
      <c r="Q186" s="464"/>
      <c r="R186" s="464"/>
      <c r="S186" s="464"/>
      <c r="T186" s="464"/>
      <c r="U186" s="462"/>
      <c r="V186" s="463" t="s">
        <v>4353</v>
      </c>
      <c r="W186" s="464"/>
      <c r="X186" s="464"/>
      <c r="Y186" s="464"/>
      <c r="Z186" s="464"/>
      <c r="AA186" s="464"/>
      <c r="AB186" s="464"/>
      <c r="AC186" s="462"/>
      <c r="AD186" s="463" t="s">
        <v>72</v>
      </c>
      <c r="AE186" s="462"/>
      <c r="AF186" s="463" t="s">
        <v>73</v>
      </c>
      <c r="AG186" s="462"/>
      <c r="AH186" s="463" t="s">
        <v>1352</v>
      </c>
      <c r="AI186" s="462"/>
      <c r="AJ186" s="50" t="s">
        <v>2988</v>
      </c>
      <c r="AK186" s="463" t="s">
        <v>4172</v>
      </c>
      <c r="AL186" s="462"/>
      <c r="AM186" s="463" t="s">
        <v>77</v>
      </c>
      <c r="AN186" s="462"/>
      <c r="AO186" s="50" t="s">
        <v>78</v>
      </c>
      <c r="AP186" s="50" t="s">
        <v>4155</v>
      </c>
      <c r="AQ186" s="463" t="s">
        <v>4146</v>
      </c>
      <c r="AR186" s="462"/>
      <c r="AS186" s="50" t="s">
        <v>81</v>
      </c>
      <c r="AT186" s="50" t="s">
        <v>82</v>
      </c>
      <c r="AU186" s="50" t="s">
        <v>228</v>
      </c>
      <c r="AV186" s="50" t="s">
        <v>203</v>
      </c>
    </row>
    <row r="187" spans="1:48" ht="52.5" customHeight="1">
      <c r="A187" s="441" t="s">
        <v>4354</v>
      </c>
      <c r="B187" s="464"/>
      <c r="C187" s="464"/>
      <c r="D187" s="464"/>
      <c r="E187" s="464"/>
      <c r="F187" s="464"/>
      <c r="G187" s="464"/>
      <c r="H187" s="464"/>
      <c r="I187" s="464"/>
      <c r="J187" s="464"/>
      <c r="K187" s="464"/>
      <c r="L187" s="464"/>
      <c r="M187" s="464"/>
      <c r="N187" s="464"/>
      <c r="O187" s="464"/>
      <c r="P187" s="464"/>
      <c r="Q187" s="464"/>
      <c r="R187" s="464"/>
      <c r="S187" s="464"/>
      <c r="T187" s="464"/>
      <c r="U187" s="464"/>
      <c r="V187" s="464"/>
      <c r="W187" s="464"/>
      <c r="X187" s="464"/>
      <c r="Y187" s="464"/>
      <c r="Z187" s="464"/>
      <c r="AA187" s="464"/>
      <c r="AB187" s="464"/>
      <c r="AC187" s="464"/>
      <c r="AD187" s="464"/>
      <c r="AE187" s="464"/>
      <c r="AF187" s="464"/>
      <c r="AG187" s="464"/>
      <c r="AH187" s="464"/>
      <c r="AI187" s="464"/>
      <c r="AJ187" s="464"/>
      <c r="AK187" s="464"/>
      <c r="AL187" s="464"/>
      <c r="AM187" s="464"/>
      <c r="AN187" s="464"/>
      <c r="AO187" s="464"/>
      <c r="AP187" s="464"/>
      <c r="AQ187" s="464"/>
      <c r="AR187" s="464"/>
      <c r="AS187" s="464"/>
      <c r="AT187" s="464"/>
      <c r="AU187" s="464"/>
      <c r="AV187" s="462"/>
    </row>
    <row r="188" spans="1:48" ht="54">
      <c r="A188" s="54" t="s">
        <v>46</v>
      </c>
      <c r="B188" s="50">
        <v>468</v>
      </c>
      <c r="C188" s="50">
        <v>226</v>
      </c>
      <c r="D188" s="50">
        <v>221</v>
      </c>
      <c r="E188" s="50">
        <v>21</v>
      </c>
      <c r="F188" s="50">
        <v>4</v>
      </c>
      <c r="G188" s="50">
        <v>0.8</v>
      </c>
      <c r="H188" s="50">
        <v>3</v>
      </c>
      <c r="I188" s="50">
        <v>0.6</v>
      </c>
      <c r="J188" s="50">
        <v>4</v>
      </c>
      <c r="K188" s="50">
        <v>0.8</v>
      </c>
      <c r="L188" s="50">
        <v>1</v>
      </c>
      <c r="M188" s="50">
        <v>0.21</v>
      </c>
      <c r="N188" s="50">
        <v>0</v>
      </c>
      <c r="O188" s="50">
        <v>0</v>
      </c>
      <c r="P188" s="50">
        <v>1</v>
      </c>
      <c r="Q188" s="50">
        <v>0.21</v>
      </c>
      <c r="R188" s="50">
        <v>0</v>
      </c>
      <c r="S188" s="50">
        <v>0</v>
      </c>
      <c r="T188" s="50">
        <v>0</v>
      </c>
      <c r="U188" s="50">
        <v>0</v>
      </c>
      <c r="V188" s="50">
        <v>0</v>
      </c>
      <c r="W188" s="50">
        <v>0</v>
      </c>
      <c r="X188" s="50">
        <v>16</v>
      </c>
      <c r="Y188" s="50">
        <v>3.4</v>
      </c>
      <c r="Z188" s="50">
        <v>0</v>
      </c>
      <c r="AA188" s="50">
        <v>0</v>
      </c>
      <c r="AB188" s="50">
        <v>37</v>
      </c>
      <c r="AC188" s="50">
        <v>7.9</v>
      </c>
      <c r="AD188" s="50">
        <v>235</v>
      </c>
      <c r="AE188" s="50">
        <v>50.2</v>
      </c>
      <c r="AF188" s="50">
        <v>226</v>
      </c>
      <c r="AG188" s="50">
        <v>48.3</v>
      </c>
      <c r="AH188" s="50">
        <v>246</v>
      </c>
      <c r="AI188" s="50">
        <v>52.6</v>
      </c>
      <c r="AJ188" s="50">
        <v>4</v>
      </c>
      <c r="AK188" s="50">
        <v>1.23</v>
      </c>
      <c r="AL188" s="50">
        <v>2</v>
      </c>
      <c r="AM188" s="50">
        <v>0.5</v>
      </c>
      <c r="AN188" s="50">
        <v>1</v>
      </c>
      <c r="AO188" s="50">
        <v>10</v>
      </c>
      <c r="AP188" s="504"/>
      <c r="AQ188" s="475"/>
      <c r="AR188" s="475"/>
      <c r="AS188" s="475"/>
      <c r="AT188" s="475"/>
      <c r="AU188" s="475"/>
      <c r="AV188" s="470"/>
    </row>
    <row r="189" spans="1:48" ht="72">
      <c r="A189" s="54" t="s">
        <v>48</v>
      </c>
      <c r="B189" s="50">
        <v>488</v>
      </c>
      <c r="C189" s="50">
        <v>231</v>
      </c>
      <c r="D189" s="50">
        <v>239</v>
      </c>
      <c r="E189" s="50">
        <v>18</v>
      </c>
      <c r="F189" s="50">
        <v>8</v>
      </c>
      <c r="G189" s="50">
        <v>1.6</v>
      </c>
      <c r="H189" s="50">
        <v>4</v>
      </c>
      <c r="I189" s="50">
        <v>0.8</v>
      </c>
      <c r="J189" s="50">
        <v>17</v>
      </c>
      <c r="K189" s="50">
        <v>3.5</v>
      </c>
      <c r="L189" s="50">
        <v>0</v>
      </c>
      <c r="M189" s="50">
        <v>0</v>
      </c>
      <c r="N189" s="50">
        <v>0</v>
      </c>
      <c r="O189" s="50">
        <v>0</v>
      </c>
      <c r="P189" s="50">
        <v>0</v>
      </c>
      <c r="Q189" s="50">
        <v>0</v>
      </c>
      <c r="R189" s="50">
        <v>0</v>
      </c>
      <c r="S189" s="50">
        <v>0</v>
      </c>
      <c r="T189" s="50">
        <v>0</v>
      </c>
      <c r="U189" s="50">
        <v>0</v>
      </c>
      <c r="V189" s="50">
        <v>26</v>
      </c>
      <c r="W189" s="50">
        <v>5.3</v>
      </c>
      <c r="X189" s="50">
        <v>14</v>
      </c>
      <c r="Y189" s="50">
        <v>2.9</v>
      </c>
      <c r="Z189" s="50">
        <v>6</v>
      </c>
      <c r="AA189" s="50">
        <v>1.2</v>
      </c>
      <c r="AB189" s="50">
        <v>25</v>
      </c>
      <c r="AC189" s="50">
        <v>5.0999999999999996</v>
      </c>
      <c r="AD189" s="50">
        <v>241</v>
      </c>
      <c r="AE189" s="50">
        <v>49.4</v>
      </c>
      <c r="AF189" s="50">
        <v>125</v>
      </c>
      <c r="AG189" s="50">
        <v>25.6</v>
      </c>
      <c r="AH189" s="50">
        <v>488</v>
      </c>
      <c r="AI189" s="50">
        <v>100</v>
      </c>
      <c r="AJ189" s="50">
        <v>4</v>
      </c>
      <c r="AK189" s="50">
        <v>1.58</v>
      </c>
      <c r="AL189" s="50">
        <v>3</v>
      </c>
      <c r="AM189" s="50">
        <v>0.5</v>
      </c>
      <c r="AN189" s="50">
        <v>1</v>
      </c>
      <c r="AO189" s="50">
        <v>9</v>
      </c>
      <c r="AP189" s="50" t="s">
        <v>49</v>
      </c>
      <c r="AQ189" s="50">
        <v>1</v>
      </c>
      <c r="AR189" s="50">
        <v>20</v>
      </c>
      <c r="AS189" s="50">
        <v>1</v>
      </c>
      <c r="AT189" s="50" t="s">
        <v>49</v>
      </c>
      <c r="AU189" s="50" t="s">
        <v>49</v>
      </c>
      <c r="AV189" s="50" t="s">
        <v>49</v>
      </c>
    </row>
    <row r="190" spans="1:48" ht="45">
      <c r="A190" s="122" t="s">
        <v>51</v>
      </c>
      <c r="B190" s="52">
        <v>20</v>
      </c>
      <c r="C190" s="52">
        <v>5</v>
      </c>
      <c r="D190" s="52">
        <v>18</v>
      </c>
      <c r="E190" s="52">
        <v>-3</v>
      </c>
      <c r="F190" s="52">
        <v>4</v>
      </c>
      <c r="G190" s="52">
        <v>0.8</v>
      </c>
      <c r="H190" s="52">
        <v>1</v>
      </c>
      <c r="I190" s="52">
        <v>0.2</v>
      </c>
      <c r="J190" s="52">
        <v>13</v>
      </c>
      <c r="K190" s="52">
        <v>2.7</v>
      </c>
      <c r="L190" s="52">
        <v>-1</v>
      </c>
      <c r="M190" s="52">
        <v>0</v>
      </c>
      <c r="N190" s="52">
        <v>0</v>
      </c>
      <c r="O190" s="52">
        <v>0</v>
      </c>
      <c r="P190" s="52">
        <v>-1</v>
      </c>
      <c r="Q190" s="52">
        <v>-0.2</v>
      </c>
      <c r="R190" s="52">
        <v>0</v>
      </c>
      <c r="S190" s="52">
        <v>0</v>
      </c>
      <c r="T190" s="52">
        <v>0</v>
      </c>
      <c r="U190" s="52">
        <v>0</v>
      </c>
      <c r="V190" s="52">
        <v>26</v>
      </c>
      <c r="W190" s="52">
        <v>5.3</v>
      </c>
      <c r="X190" s="52">
        <v>-2</v>
      </c>
      <c r="Y190" s="52">
        <v>-0.5</v>
      </c>
      <c r="Z190" s="52">
        <v>6</v>
      </c>
      <c r="AA190" s="52">
        <v>1.2</v>
      </c>
      <c r="AB190" s="52">
        <v>-12</v>
      </c>
      <c r="AC190" s="52">
        <v>-2.8</v>
      </c>
      <c r="AD190" s="52">
        <v>6</v>
      </c>
      <c r="AE190" s="52">
        <v>-0.8</v>
      </c>
      <c r="AF190" s="52">
        <v>-101</v>
      </c>
      <c r="AG190" s="52">
        <v>-22.7</v>
      </c>
      <c r="AH190" s="52">
        <v>242</v>
      </c>
      <c r="AI190" s="52">
        <v>47.4</v>
      </c>
      <c r="AJ190" s="52">
        <v>0</v>
      </c>
      <c r="AK190" s="52">
        <v>0.35</v>
      </c>
      <c r="AL190" s="52">
        <v>1</v>
      </c>
      <c r="AM190" s="52">
        <v>0</v>
      </c>
      <c r="AN190" s="52">
        <v>0</v>
      </c>
      <c r="AO190" s="52">
        <v>1</v>
      </c>
      <c r="AP190" s="53" t="s">
        <v>64</v>
      </c>
      <c r="AQ190" s="52">
        <v>1</v>
      </c>
      <c r="AR190" s="52">
        <v>20</v>
      </c>
      <c r="AS190" s="52">
        <v>1</v>
      </c>
      <c r="AT190" s="53" t="s">
        <v>64</v>
      </c>
      <c r="AU190" s="53" t="s">
        <v>64</v>
      </c>
      <c r="AV190" s="53" t="s">
        <v>64</v>
      </c>
    </row>
    <row r="191" spans="1:48" ht="270">
      <c r="A191" s="54" t="s">
        <v>65</v>
      </c>
      <c r="B191" s="463" t="s">
        <v>4355</v>
      </c>
      <c r="C191" s="464"/>
      <c r="D191" s="464"/>
      <c r="E191" s="462"/>
      <c r="F191" s="501" t="s">
        <v>4356</v>
      </c>
      <c r="G191" s="464"/>
      <c r="H191" s="464"/>
      <c r="I191" s="464"/>
      <c r="J191" s="464"/>
      <c r="K191" s="462"/>
      <c r="L191" s="463" t="s">
        <v>4275</v>
      </c>
      <c r="M191" s="462"/>
      <c r="N191" s="463" t="s">
        <v>4151</v>
      </c>
      <c r="O191" s="462"/>
      <c r="P191" s="463" t="s">
        <v>4357</v>
      </c>
      <c r="Q191" s="464"/>
      <c r="R191" s="464"/>
      <c r="S191" s="464"/>
      <c r="T191" s="464"/>
      <c r="U191" s="462"/>
      <c r="V191" s="463" t="s">
        <v>4358</v>
      </c>
      <c r="W191" s="464"/>
      <c r="X191" s="464"/>
      <c r="Y191" s="464"/>
      <c r="Z191" s="464"/>
      <c r="AA191" s="464"/>
      <c r="AB191" s="464"/>
      <c r="AC191" s="462"/>
      <c r="AD191" s="463" t="s">
        <v>72</v>
      </c>
      <c r="AE191" s="462"/>
      <c r="AF191" s="463" t="s">
        <v>159</v>
      </c>
      <c r="AG191" s="462"/>
      <c r="AH191" s="463" t="s">
        <v>1352</v>
      </c>
      <c r="AI191" s="462"/>
      <c r="AJ191" s="50" t="s">
        <v>2918</v>
      </c>
      <c r="AK191" s="463" t="s">
        <v>4172</v>
      </c>
      <c r="AL191" s="462"/>
      <c r="AM191" s="463" t="s">
        <v>1375</v>
      </c>
      <c r="AN191" s="462"/>
      <c r="AO191" s="50" t="s">
        <v>1006</v>
      </c>
      <c r="AP191" s="50" t="s">
        <v>4155</v>
      </c>
      <c r="AQ191" s="501" t="s">
        <v>4359</v>
      </c>
      <c r="AR191" s="462"/>
      <c r="AS191" s="50" t="s">
        <v>81</v>
      </c>
      <c r="AT191" s="50" t="s">
        <v>82</v>
      </c>
      <c r="AU191" s="50" t="s">
        <v>228</v>
      </c>
      <c r="AV191" s="50" t="s">
        <v>203</v>
      </c>
    </row>
    <row r="192" spans="1:48" ht="48" customHeight="1">
      <c r="A192" s="441" t="s">
        <v>4360</v>
      </c>
      <c r="B192" s="464"/>
      <c r="C192" s="464"/>
      <c r="D192" s="464"/>
      <c r="E192" s="464"/>
      <c r="F192" s="464"/>
      <c r="G192" s="464"/>
      <c r="H192" s="464"/>
      <c r="I192" s="464"/>
      <c r="J192" s="464"/>
      <c r="K192" s="464"/>
      <c r="L192" s="464"/>
      <c r="M192" s="464"/>
      <c r="N192" s="464"/>
      <c r="O192" s="464"/>
      <c r="P192" s="464"/>
      <c r="Q192" s="464"/>
      <c r="R192" s="464"/>
      <c r="S192" s="464"/>
      <c r="T192" s="464"/>
      <c r="U192" s="464"/>
      <c r="V192" s="464"/>
      <c r="W192" s="464"/>
      <c r="X192" s="464"/>
      <c r="Y192" s="464"/>
      <c r="Z192" s="464"/>
      <c r="AA192" s="464"/>
      <c r="AB192" s="464"/>
      <c r="AC192" s="464"/>
      <c r="AD192" s="464"/>
      <c r="AE192" s="464"/>
      <c r="AF192" s="464"/>
      <c r="AG192" s="464"/>
      <c r="AH192" s="464"/>
      <c r="AI192" s="464"/>
      <c r="AJ192" s="464"/>
      <c r="AK192" s="464"/>
      <c r="AL192" s="464"/>
      <c r="AM192" s="464"/>
      <c r="AN192" s="464"/>
      <c r="AO192" s="464"/>
      <c r="AP192" s="464"/>
      <c r="AQ192" s="464"/>
      <c r="AR192" s="464"/>
      <c r="AS192" s="464"/>
      <c r="AT192" s="464"/>
      <c r="AU192" s="464"/>
      <c r="AV192" s="462"/>
    </row>
    <row r="193" spans="1:48" ht="54">
      <c r="A193" s="54" t="s">
        <v>46</v>
      </c>
      <c r="B193" s="50">
        <v>656</v>
      </c>
      <c r="C193" s="50">
        <v>273</v>
      </c>
      <c r="D193" s="50">
        <v>340</v>
      </c>
      <c r="E193" s="50">
        <v>43</v>
      </c>
      <c r="F193" s="50">
        <v>5</v>
      </c>
      <c r="G193" s="50">
        <v>0.7</v>
      </c>
      <c r="H193" s="50">
        <v>0</v>
      </c>
      <c r="I193" s="50">
        <v>0</v>
      </c>
      <c r="J193" s="50">
        <v>18</v>
      </c>
      <c r="K193" s="50">
        <v>2.7</v>
      </c>
      <c r="L193" s="50">
        <v>0</v>
      </c>
      <c r="M193" s="50">
        <v>0</v>
      </c>
      <c r="N193" s="50">
        <v>0</v>
      </c>
      <c r="O193" s="50">
        <v>0</v>
      </c>
      <c r="P193" s="50">
        <v>0</v>
      </c>
      <c r="Q193" s="50">
        <v>0</v>
      </c>
      <c r="R193" s="50">
        <v>0</v>
      </c>
      <c r="S193" s="50">
        <v>0</v>
      </c>
      <c r="T193" s="50">
        <v>0</v>
      </c>
      <c r="U193" s="50">
        <v>0</v>
      </c>
      <c r="V193" s="50">
        <v>48</v>
      </c>
      <c r="W193" s="50">
        <v>7.3</v>
      </c>
      <c r="X193" s="50">
        <v>50</v>
      </c>
      <c r="Y193" s="50">
        <v>7.6</v>
      </c>
      <c r="Z193" s="50">
        <v>0</v>
      </c>
      <c r="AA193" s="50">
        <v>0</v>
      </c>
      <c r="AB193" s="50">
        <v>361</v>
      </c>
      <c r="AC193" s="50">
        <v>55.1</v>
      </c>
      <c r="AD193" s="50">
        <v>568</v>
      </c>
      <c r="AE193" s="50">
        <v>86.7</v>
      </c>
      <c r="AF193" s="50">
        <v>272</v>
      </c>
      <c r="AG193" s="50">
        <v>41.5</v>
      </c>
      <c r="AH193" s="50">
        <v>484</v>
      </c>
      <c r="AI193" s="50">
        <v>74</v>
      </c>
      <c r="AJ193" s="50">
        <v>8</v>
      </c>
      <c r="AK193" s="50">
        <v>0</v>
      </c>
      <c r="AL193" s="50">
        <v>0</v>
      </c>
      <c r="AM193" s="50">
        <v>0</v>
      </c>
      <c r="AN193" s="50">
        <v>0</v>
      </c>
      <c r="AO193" s="50">
        <v>16</v>
      </c>
      <c r="AP193" s="504"/>
      <c r="AQ193" s="475"/>
      <c r="AR193" s="475"/>
      <c r="AS193" s="475"/>
      <c r="AT193" s="475"/>
      <c r="AU193" s="475"/>
      <c r="AV193" s="470"/>
    </row>
    <row r="194" spans="1:48" ht="72">
      <c r="A194" s="54" t="s">
        <v>48</v>
      </c>
      <c r="B194" s="50">
        <v>663</v>
      </c>
      <c r="C194" s="50">
        <v>280</v>
      </c>
      <c r="D194" s="50">
        <v>336</v>
      </c>
      <c r="E194" s="50">
        <v>47</v>
      </c>
      <c r="F194" s="50">
        <v>5</v>
      </c>
      <c r="G194" s="50">
        <v>0.7</v>
      </c>
      <c r="H194" s="50">
        <v>0</v>
      </c>
      <c r="I194" s="50">
        <v>0</v>
      </c>
      <c r="J194" s="50">
        <v>6</v>
      </c>
      <c r="K194" s="50">
        <v>0.9</v>
      </c>
      <c r="L194" s="50">
        <v>0</v>
      </c>
      <c r="M194" s="50">
        <v>0</v>
      </c>
      <c r="N194" s="50">
        <v>0</v>
      </c>
      <c r="O194" s="50">
        <v>0</v>
      </c>
      <c r="P194" s="50">
        <v>0</v>
      </c>
      <c r="Q194" s="50">
        <v>0</v>
      </c>
      <c r="R194" s="50">
        <v>0</v>
      </c>
      <c r="S194" s="50">
        <v>0</v>
      </c>
      <c r="T194" s="50">
        <v>0</v>
      </c>
      <c r="U194" s="50">
        <v>0</v>
      </c>
      <c r="V194" s="50">
        <v>87</v>
      </c>
      <c r="W194" s="50">
        <v>13.1</v>
      </c>
      <c r="X194" s="50">
        <v>51</v>
      </c>
      <c r="Y194" s="50">
        <v>8</v>
      </c>
      <c r="Z194" s="50">
        <v>47</v>
      </c>
      <c r="AA194" s="50">
        <v>7</v>
      </c>
      <c r="AB194" s="50">
        <v>50</v>
      </c>
      <c r="AC194" s="50">
        <v>7.5</v>
      </c>
      <c r="AD194" s="50">
        <v>471</v>
      </c>
      <c r="AE194" s="50">
        <v>71</v>
      </c>
      <c r="AF194" s="50">
        <v>663</v>
      </c>
      <c r="AG194" s="50">
        <v>100</v>
      </c>
      <c r="AH194" s="50">
        <v>663</v>
      </c>
      <c r="AI194" s="50">
        <v>100</v>
      </c>
      <c r="AJ194" s="50">
        <v>8</v>
      </c>
      <c r="AK194" s="50">
        <v>1</v>
      </c>
      <c r="AL194" s="50">
        <v>2</v>
      </c>
      <c r="AM194" s="50">
        <v>0</v>
      </c>
      <c r="AN194" s="50">
        <v>0</v>
      </c>
      <c r="AO194" s="50">
        <v>16</v>
      </c>
      <c r="AP194" s="50" t="s">
        <v>49</v>
      </c>
      <c r="AQ194" s="50">
        <v>2</v>
      </c>
      <c r="AR194" s="50">
        <v>59</v>
      </c>
      <c r="AS194" s="50">
        <v>1</v>
      </c>
      <c r="AT194" s="50" t="s">
        <v>49</v>
      </c>
      <c r="AU194" s="50" t="s">
        <v>49</v>
      </c>
      <c r="AV194" s="50" t="s">
        <v>49</v>
      </c>
    </row>
    <row r="195" spans="1:48" ht="45">
      <c r="A195" s="122" t="s">
        <v>51</v>
      </c>
      <c r="B195" s="52">
        <v>7</v>
      </c>
      <c r="C195" s="52">
        <v>7</v>
      </c>
      <c r="D195" s="52">
        <v>-4</v>
      </c>
      <c r="E195" s="52">
        <v>4</v>
      </c>
      <c r="F195" s="52">
        <v>0</v>
      </c>
      <c r="G195" s="52">
        <v>0</v>
      </c>
      <c r="H195" s="52">
        <v>0</v>
      </c>
      <c r="I195" s="52">
        <v>0</v>
      </c>
      <c r="J195" s="52">
        <v>-12</v>
      </c>
      <c r="K195" s="52">
        <v>-1.8</v>
      </c>
      <c r="L195" s="52">
        <v>0</v>
      </c>
      <c r="M195" s="52">
        <v>0</v>
      </c>
      <c r="N195" s="52">
        <v>0</v>
      </c>
      <c r="O195" s="52">
        <v>0</v>
      </c>
      <c r="P195" s="52">
        <v>0</v>
      </c>
      <c r="Q195" s="52">
        <v>0</v>
      </c>
      <c r="R195" s="52">
        <v>0</v>
      </c>
      <c r="S195" s="52">
        <v>0</v>
      </c>
      <c r="T195" s="52">
        <v>0</v>
      </c>
      <c r="U195" s="52">
        <v>0</v>
      </c>
      <c r="V195" s="52">
        <v>39</v>
      </c>
      <c r="W195" s="52">
        <v>5.8</v>
      </c>
      <c r="X195" s="52">
        <v>1</v>
      </c>
      <c r="Y195" s="52">
        <v>0.4</v>
      </c>
      <c r="Z195" s="52">
        <v>47</v>
      </c>
      <c r="AA195" s="52">
        <v>7</v>
      </c>
      <c r="AB195" s="52">
        <v>-311</v>
      </c>
      <c r="AC195" s="52">
        <v>-47.6</v>
      </c>
      <c r="AD195" s="52">
        <v>-97</v>
      </c>
      <c r="AE195" s="52">
        <v>-16</v>
      </c>
      <c r="AF195" s="52">
        <v>391</v>
      </c>
      <c r="AG195" s="52">
        <v>58.5</v>
      </c>
      <c r="AH195" s="52">
        <v>179</v>
      </c>
      <c r="AI195" s="52">
        <v>26</v>
      </c>
      <c r="AJ195" s="52">
        <v>0</v>
      </c>
      <c r="AK195" s="52">
        <v>1</v>
      </c>
      <c r="AL195" s="52">
        <v>2</v>
      </c>
      <c r="AM195" s="52">
        <v>0</v>
      </c>
      <c r="AN195" s="52">
        <v>0</v>
      </c>
      <c r="AO195" s="52">
        <v>0</v>
      </c>
      <c r="AP195" s="53" t="s">
        <v>64</v>
      </c>
      <c r="AQ195" s="52">
        <v>2</v>
      </c>
      <c r="AR195" s="52">
        <v>59</v>
      </c>
      <c r="AS195" s="52">
        <v>1</v>
      </c>
      <c r="AT195" s="53" t="s">
        <v>64</v>
      </c>
      <c r="AU195" s="53" t="s">
        <v>64</v>
      </c>
      <c r="AV195" s="53" t="s">
        <v>64</v>
      </c>
    </row>
    <row r="196" spans="1:48" ht="270">
      <c r="A196" s="54" t="s">
        <v>65</v>
      </c>
      <c r="B196" s="463" t="s">
        <v>4361</v>
      </c>
      <c r="C196" s="464"/>
      <c r="D196" s="464"/>
      <c r="E196" s="462"/>
      <c r="F196" s="501" t="s">
        <v>4362</v>
      </c>
      <c r="G196" s="464"/>
      <c r="H196" s="464"/>
      <c r="I196" s="464"/>
      <c r="J196" s="464"/>
      <c r="K196" s="462"/>
      <c r="L196" s="463" t="s">
        <v>4160</v>
      </c>
      <c r="M196" s="462"/>
      <c r="N196" s="463" t="s">
        <v>4151</v>
      </c>
      <c r="O196" s="462"/>
      <c r="P196" s="463" t="s">
        <v>4363</v>
      </c>
      <c r="Q196" s="464"/>
      <c r="R196" s="464"/>
      <c r="S196" s="464"/>
      <c r="T196" s="464"/>
      <c r="U196" s="462"/>
      <c r="V196" s="463" t="s">
        <v>4364</v>
      </c>
      <c r="W196" s="464"/>
      <c r="X196" s="464"/>
      <c r="Y196" s="464"/>
      <c r="Z196" s="464"/>
      <c r="AA196" s="464"/>
      <c r="AB196" s="464"/>
      <c r="AC196" s="462"/>
      <c r="AD196" s="463" t="s">
        <v>145</v>
      </c>
      <c r="AE196" s="462"/>
      <c r="AF196" s="463" t="s">
        <v>73</v>
      </c>
      <c r="AG196" s="462"/>
      <c r="AH196" s="463" t="s">
        <v>1352</v>
      </c>
      <c r="AI196" s="462"/>
      <c r="AJ196" s="50" t="s">
        <v>2918</v>
      </c>
      <c r="AK196" s="463" t="s">
        <v>76</v>
      </c>
      <c r="AL196" s="462"/>
      <c r="AM196" s="463" t="s">
        <v>77</v>
      </c>
      <c r="AN196" s="462"/>
      <c r="AO196" s="50" t="s">
        <v>161</v>
      </c>
      <c r="AP196" s="50" t="s">
        <v>4155</v>
      </c>
      <c r="AQ196" s="463" t="s">
        <v>4146</v>
      </c>
      <c r="AR196" s="462"/>
      <c r="AS196" s="50" t="s">
        <v>81</v>
      </c>
      <c r="AT196" s="50" t="s">
        <v>82</v>
      </c>
      <c r="AU196" s="50" t="s">
        <v>228</v>
      </c>
      <c r="AV196" s="50" t="s">
        <v>203</v>
      </c>
    </row>
    <row r="197" spans="1:48" ht="45" customHeight="1">
      <c r="A197" s="441" t="s">
        <v>4365</v>
      </c>
      <c r="B197" s="464"/>
      <c r="C197" s="464"/>
      <c r="D197" s="464"/>
      <c r="E197" s="464"/>
      <c r="F197" s="464"/>
      <c r="G197" s="464"/>
      <c r="H197" s="464"/>
      <c r="I197" s="464"/>
      <c r="J197" s="464"/>
      <c r="K197" s="464"/>
      <c r="L197" s="464"/>
      <c r="M197" s="464"/>
      <c r="N197" s="464"/>
      <c r="O197" s="464"/>
      <c r="P197" s="464"/>
      <c r="Q197" s="464"/>
      <c r="R197" s="464"/>
      <c r="S197" s="464"/>
      <c r="T197" s="464"/>
      <c r="U197" s="464"/>
      <c r="V197" s="464"/>
      <c r="W197" s="464"/>
      <c r="X197" s="464"/>
      <c r="Y197" s="464"/>
      <c r="Z197" s="464"/>
      <c r="AA197" s="464"/>
      <c r="AB197" s="464"/>
      <c r="AC197" s="464"/>
      <c r="AD197" s="464"/>
      <c r="AE197" s="464"/>
      <c r="AF197" s="464"/>
      <c r="AG197" s="464"/>
      <c r="AH197" s="464"/>
      <c r="AI197" s="464"/>
      <c r="AJ197" s="464"/>
      <c r="AK197" s="464"/>
      <c r="AL197" s="464"/>
      <c r="AM197" s="464"/>
      <c r="AN197" s="464"/>
      <c r="AO197" s="464"/>
      <c r="AP197" s="464"/>
      <c r="AQ197" s="464"/>
      <c r="AR197" s="464"/>
      <c r="AS197" s="464"/>
      <c r="AT197" s="464"/>
      <c r="AU197" s="464"/>
      <c r="AV197" s="462"/>
    </row>
    <row r="198" spans="1:48" ht="54">
      <c r="A198" s="54" t="s">
        <v>46</v>
      </c>
      <c r="B198" s="50">
        <v>2585</v>
      </c>
      <c r="C198" s="50">
        <v>1327</v>
      </c>
      <c r="D198" s="50">
        <v>1086</v>
      </c>
      <c r="E198" s="50">
        <v>172</v>
      </c>
      <c r="F198" s="50">
        <v>6</v>
      </c>
      <c r="G198" s="50">
        <v>0.2</v>
      </c>
      <c r="H198" s="50">
        <v>4</v>
      </c>
      <c r="I198" s="50">
        <v>0.1</v>
      </c>
      <c r="J198" s="50">
        <v>440</v>
      </c>
      <c r="K198" s="50">
        <v>17</v>
      </c>
      <c r="L198" s="50">
        <v>1</v>
      </c>
      <c r="M198" s="50">
        <v>0</v>
      </c>
      <c r="N198" s="50">
        <v>1</v>
      </c>
      <c r="O198" s="50">
        <v>0.04</v>
      </c>
      <c r="P198" s="50">
        <v>0</v>
      </c>
      <c r="Q198" s="50">
        <v>0</v>
      </c>
      <c r="R198" s="50">
        <v>0</v>
      </c>
      <c r="S198" s="50">
        <v>0</v>
      </c>
      <c r="T198" s="50">
        <v>3</v>
      </c>
      <c r="U198" s="50">
        <v>0.1</v>
      </c>
      <c r="V198" s="50">
        <v>3</v>
      </c>
      <c r="W198" s="50">
        <v>0</v>
      </c>
      <c r="X198" s="50">
        <v>35</v>
      </c>
      <c r="Y198" s="50">
        <v>1</v>
      </c>
      <c r="Z198" s="50">
        <v>0</v>
      </c>
      <c r="AA198" s="50">
        <v>0</v>
      </c>
      <c r="AB198" s="50">
        <v>54</v>
      </c>
      <c r="AC198" s="50">
        <v>2</v>
      </c>
      <c r="AD198" s="50">
        <v>2379</v>
      </c>
      <c r="AE198" s="50">
        <v>92</v>
      </c>
      <c r="AF198" s="50">
        <v>1623</v>
      </c>
      <c r="AG198" s="50">
        <v>63</v>
      </c>
      <c r="AH198" s="50">
        <v>2450</v>
      </c>
      <c r="AI198" s="50">
        <v>94</v>
      </c>
      <c r="AJ198" s="50">
        <v>13</v>
      </c>
      <c r="AK198" s="50">
        <v>4</v>
      </c>
      <c r="AL198" s="50">
        <v>4</v>
      </c>
      <c r="AM198" s="50">
        <v>0</v>
      </c>
      <c r="AN198" s="50">
        <v>0</v>
      </c>
      <c r="AO198" s="50">
        <v>30</v>
      </c>
      <c r="AP198" s="504"/>
      <c r="AQ198" s="475"/>
      <c r="AR198" s="475"/>
      <c r="AS198" s="475"/>
      <c r="AT198" s="475"/>
      <c r="AU198" s="475"/>
      <c r="AV198" s="470"/>
    </row>
    <row r="199" spans="1:48" ht="72">
      <c r="A199" s="54" t="s">
        <v>48</v>
      </c>
      <c r="B199" s="50">
        <v>2866</v>
      </c>
      <c r="C199" s="50">
        <v>1429</v>
      </c>
      <c r="D199" s="50">
        <v>1245</v>
      </c>
      <c r="E199" s="50">
        <v>192</v>
      </c>
      <c r="F199" s="50">
        <v>6</v>
      </c>
      <c r="G199" s="50">
        <v>0.2</v>
      </c>
      <c r="H199" s="50">
        <v>6</v>
      </c>
      <c r="I199" s="50">
        <v>0.2</v>
      </c>
      <c r="J199" s="50">
        <v>497</v>
      </c>
      <c r="K199" s="50">
        <v>17</v>
      </c>
      <c r="L199" s="50">
        <v>6</v>
      </c>
      <c r="M199" s="50">
        <v>0.2</v>
      </c>
      <c r="N199" s="50">
        <v>3</v>
      </c>
      <c r="O199" s="50">
        <v>0.1</v>
      </c>
      <c r="P199" s="50">
        <v>0</v>
      </c>
      <c r="Q199" s="50">
        <v>0</v>
      </c>
      <c r="R199" s="50">
        <v>3</v>
      </c>
      <c r="S199" s="50">
        <v>0.1</v>
      </c>
      <c r="T199" s="50">
        <v>0</v>
      </c>
      <c r="U199" s="50">
        <v>0</v>
      </c>
      <c r="V199" s="50">
        <v>67</v>
      </c>
      <c r="W199" s="50">
        <v>2.2999999999999998</v>
      </c>
      <c r="X199" s="50">
        <v>42</v>
      </c>
      <c r="Y199" s="50">
        <v>1.5</v>
      </c>
      <c r="Z199" s="50">
        <v>1</v>
      </c>
      <c r="AA199" s="50">
        <v>0.03</v>
      </c>
      <c r="AB199" s="50">
        <v>59</v>
      </c>
      <c r="AC199" s="50">
        <v>2</v>
      </c>
      <c r="AD199" s="50">
        <v>2147</v>
      </c>
      <c r="AE199" s="50">
        <v>75</v>
      </c>
      <c r="AF199" s="50">
        <v>2866</v>
      </c>
      <c r="AG199" s="50">
        <v>100</v>
      </c>
      <c r="AH199" s="50">
        <v>2866</v>
      </c>
      <c r="AI199" s="50">
        <v>100</v>
      </c>
      <c r="AJ199" s="50">
        <v>10</v>
      </c>
      <c r="AK199" s="50">
        <v>2</v>
      </c>
      <c r="AL199" s="50">
        <v>2</v>
      </c>
      <c r="AM199" s="50">
        <v>0</v>
      </c>
      <c r="AN199" s="50">
        <v>0</v>
      </c>
      <c r="AO199" s="50">
        <v>33</v>
      </c>
      <c r="AP199" s="50" t="s">
        <v>49</v>
      </c>
      <c r="AQ199" s="50">
        <v>3</v>
      </c>
      <c r="AR199" s="50">
        <v>58</v>
      </c>
      <c r="AS199" s="50">
        <v>5</v>
      </c>
      <c r="AT199" s="50" t="s">
        <v>49</v>
      </c>
      <c r="AU199" s="50" t="s">
        <v>49</v>
      </c>
      <c r="AV199" s="50" t="s">
        <v>49</v>
      </c>
    </row>
    <row r="200" spans="1:48" ht="45">
      <c r="A200" s="122" t="s">
        <v>51</v>
      </c>
      <c r="B200" s="52">
        <v>281</v>
      </c>
      <c r="C200" s="52">
        <v>102</v>
      </c>
      <c r="D200" s="52">
        <v>159</v>
      </c>
      <c r="E200" s="52">
        <v>20</v>
      </c>
      <c r="F200" s="52">
        <v>0</v>
      </c>
      <c r="G200" s="52">
        <v>0</v>
      </c>
      <c r="H200" s="52">
        <v>2</v>
      </c>
      <c r="I200" s="52">
        <v>0.1</v>
      </c>
      <c r="J200" s="52">
        <v>57</v>
      </c>
      <c r="K200" s="52">
        <v>0</v>
      </c>
      <c r="L200" s="52">
        <v>5</v>
      </c>
      <c r="M200" s="52">
        <v>0.2</v>
      </c>
      <c r="N200" s="52">
        <v>2</v>
      </c>
      <c r="O200" s="52">
        <v>0.1</v>
      </c>
      <c r="P200" s="52">
        <v>0</v>
      </c>
      <c r="Q200" s="52">
        <v>0</v>
      </c>
      <c r="R200" s="52">
        <v>3</v>
      </c>
      <c r="S200" s="52">
        <v>0.1</v>
      </c>
      <c r="T200" s="52">
        <v>-3</v>
      </c>
      <c r="U200" s="52">
        <v>0</v>
      </c>
      <c r="V200" s="52">
        <v>64</v>
      </c>
      <c r="W200" s="52">
        <v>2.2999999999999998</v>
      </c>
      <c r="X200" s="52">
        <v>7</v>
      </c>
      <c r="Y200" s="52">
        <v>0.5</v>
      </c>
      <c r="Z200" s="52">
        <v>1</v>
      </c>
      <c r="AA200" s="52">
        <v>0.03</v>
      </c>
      <c r="AB200" s="52">
        <v>5</v>
      </c>
      <c r="AC200" s="52">
        <v>0</v>
      </c>
      <c r="AD200" s="52">
        <v>-232</v>
      </c>
      <c r="AE200" s="52">
        <v>-17</v>
      </c>
      <c r="AF200" s="52">
        <v>1243</v>
      </c>
      <c r="AG200" s="52">
        <v>37</v>
      </c>
      <c r="AH200" s="52">
        <v>416</v>
      </c>
      <c r="AI200" s="52">
        <v>6</v>
      </c>
      <c r="AJ200" s="52">
        <v>-3</v>
      </c>
      <c r="AK200" s="52">
        <v>-2</v>
      </c>
      <c r="AL200" s="52">
        <v>-2</v>
      </c>
      <c r="AM200" s="52">
        <v>0</v>
      </c>
      <c r="AN200" s="52">
        <v>0</v>
      </c>
      <c r="AO200" s="52">
        <v>-3</v>
      </c>
      <c r="AP200" s="53" t="s">
        <v>64</v>
      </c>
      <c r="AQ200" s="52">
        <v>3</v>
      </c>
      <c r="AR200" s="52">
        <v>58</v>
      </c>
      <c r="AS200" s="52">
        <v>5</v>
      </c>
      <c r="AT200" s="53" t="s">
        <v>64</v>
      </c>
      <c r="AU200" s="53" t="s">
        <v>64</v>
      </c>
      <c r="AV200" s="53" t="s">
        <v>64</v>
      </c>
    </row>
    <row r="201" spans="1:48" ht="270">
      <c r="A201" s="54" t="s">
        <v>65</v>
      </c>
      <c r="B201" s="463" t="s">
        <v>4366</v>
      </c>
      <c r="C201" s="464"/>
      <c r="D201" s="464"/>
      <c r="E201" s="462"/>
      <c r="F201" s="501" t="s">
        <v>4367</v>
      </c>
      <c r="G201" s="464"/>
      <c r="H201" s="464"/>
      <c r="I201" s="464"/>
      <c r="J201" s="464"/>
      <c r="K201" s="462"/>
      <c r="L201" s="463" t="s">
        <v>4368</v>
      </c>
      <c r="M201" s="462"/>
      <c r="N201" s="463" t="s">
        <v>4369</v>
      </c>
      <c r="O201" s="462"/>
      <c r="P201" s="463" t="s">
        <v>4370</v>
      </c>
      <c r="Q201" s="464"/>
      <c r="R201" s="464"/>
      <c r="S201" s="464"/>
      <c r="T201" s="464"/>
      <c r="U201" s="462"/>
      <c r="V201" s="463" t="s">
        <v>4371</v>
      </c>
      <c r="W201" s="464"/>
      <c r="X201" s="464"/>
      <c r="Y201" s="464"/>
      <c r="Z201" s="464"/>
      <c r="AA201" s="464"/>
      <c r="AB201" s="464"/>
      <c r="AC201" s="462"/>
      <c r="AD201" s="463" t="s">
        <v>145</v>
      </c>
      <c r="AE201" s="462"/>
      <c r="AF201" s="463" t="s">
        <v>73</v>
      </c>
      <c r="AG201" s="462"/>
      <c r="AH201" s="463" t="s">
        <v>1352</v>
      </c>
      <c r="AI201" s="462"/>
      <c r="AJ201" s="50" t="s">
        <v>2988</v>
      </c>
      <c r="AK201" s="463" t="s">
        <v>76</v>
      </c>
      <c r="AL201" s="462"/>
      <c r="AM201" s="463" t="s">
        <v>77</v>
      </c>
      <c r="AN201" s="462"/>
      <c r="AO201" s="50" t="s">
        <v>78</v>
      </c>
      <c r="AP201" s="50" t="s">
        <v>4155</v>
      </c>
      <c r="AQ201" s="501" t="s">
        <v>4372</v>
      </c>
      <c r="AR201" s="462"/>
      <c r="AS201" s="50" t="s">
        <v>81</v>
      </c>
      <c r="AT201" s="50" t="s">
        <v>82</v>
      </c>
      <c r="AU201" s="50" t="s">
        <v>228</v>
      </c>
      <c r="AV201" s="50" t="s">
        <v>203</v>
      </c>
    </row>
    <row r="202" spans="1:48" ht="42.75" customHeight="1">
      <c r="A202" s="441" t="s">
        <v>4373</v>
      </c>
      <c r="B202" s="464"/>
      <c r="C202" s="464"/>
      <c r="D202" s="464"/>
      <c r="E202" s="464"/>
      <c r="F202" s="464"/>
      <c r="G202" s="464"/>
      <c r="H202" s="464"/>
      <c r="I202" s="464"/>
      <c r="J202" s="464"/>
      <c r="K202" s="464"/>
      <c r="L202" s="464"/>
      <c r="M202" s="464"/>
      <c r="N202" s="464"/>
      <c r="O202" s="464"/>
      <c r="P202" s="464"/>
      <c r="Q202" s="464"/>
      <c r="R202" s="464"/>
      <c r="S202" s="464"/>
      <c r="T202" s="464"/>
      <c r="U202" s="464"/>
      <c r="V202" s="464"/>
      <c r="W202" s="464"/>
      <c r="X202" s="464"/>
      <c r="Y202" s="464"/>
      <c r="Z202" s="464"/>
      <c r="AA202" s="464"/>
      <c r="AB202" s="464"/>
      <c r="AC202" s="464"/>
      <c r="AD202" s="464"/>
      <c r="AE202" s="464"/>
      <c r="AF202" s="464"/>
      <c r="AG202" s="464"/>
      <c r="AH202" s="464"/>
      <c r="AI202" s="464"/>
      <c r="AJ202" s="464"/>
      <c r="AK202" s="464"/>
      <c r="AL202" s="464"/>
      <c r="AM202" s="464"/>
      <c r="AN202" s="464"/>
      <c r="AO202" s="464"/>
      <c r="AP202" s="464"/>
      <c r="AQ202" s="464"/>
      <c r="AR202" s="464"/>
      <c r="AS202" s="464"/>
      <c r="AT202" s="464"/>
      <c r="AU202" s="464"/>
      <c r="AV202" s="462"/>
    </row>
    <row r="203" spans="1:48" ht="54">
      <c r="A203" s="54" t="s">
        <v>46</v>
      </c>
      <c r="B203" s="50">
        <v>1708</v>
      </c>
      <c r="C203" s="50">
        <v>982</v>
      </c>
      <c r="D203" s="50">
        <v>677</v>
      </c>
      <c r="E203" s="50">
        <v>49</v>
      </c>
      <c r="F203" s="50">
        <v>2</v>
      </c>
      <c r="G203" s="50">
        <v>0.1</v>
      </c>
      <c r="H203" s="50">
        <v>2</v>
      </c>
      <c r="I203" s="50">
        <v>0.1</v>
      </c>
      <c r="J203" s="50">
        <v>41</v>
      </c>
      <c r="K203" s="50">
        <v>2.2999999999999998</v>
      </c>
      <c r="L203" s="50">
        <v>0</v>
      </c>
      <c r="M203" s="50">
        <v>0</v>
      </c>
      <c r="N203" s="50">
        <v>0</v>
      </c>
      <c r="O203" s="50">
        <v>0</v>
      </c>
      <c r="P203" s="50">
        <v>0</v>
      </c>
      <c r="Q203" s="50">
        <v>0</v>
      </c>
      <c r="R203" s="50">
        <v>2</v>
      </c>
      <c r="S203" s="50">
        <v>0.11</v>
      </c>
      <c r="T203" s="50">
        <v>0</v>
      </c>
      <c r="U203" s="50">
        <v>0</v>
      </c>
      <c r="V203" s="50">
        <v>120</v>
      </c>
      <c r="W203" s="50">
        <v>7</v>
      </c>
      <c r="X203" s="50">
        <v>113</v>
      </c>
      <c r="Y203" s="50">
        <v>6.6</v>
      </c>
      <c r="Z203" s="50">
        <v>15</v>
      </c>
      <c r="AA203" s="50">
        <v>0.8</v>
      </c>
      <c r="AB203" s="50">
        <v>25</v>
      </c>
      <c r="AC203" s="50">
        <v>1.4</v>
      </c>
      <c r="AD203" s="50">
        <v>266</v>
      </c>
      <c r="AE203" s="50">
        <v>16</v>
      </c>
      <c r="AF203" s="50">
        <v>1586</v>
      </c>
      <c r="AG203" s="50">
        <v>93</v>
      </c>
      <c r="AH203" s="50">
        <v>200</v>
      </c>
      <c r="AI203" s="50">
        <v>12</v>
      </c>
      <c r="AJ203" s="50">
        <v>6</v>
      </c>
      <c r="AK203" s="50">
        <v>1</v>
      </c>
      <c r="AL203" s="50">
        <v>1</v>
      </c>
      <c r="AM203" s="50">
        <v>0</v>
      </c>
      <c r="AN203" s="50">
        <v>0</v>
      </c>
      <c r="AO203" s="50">
        <v>27</v>
      </c>
      <c r="AP203" s="504"/>
      <c r="AQ203" s="475"/>
      <c r="AR203" s="475"/>
      <c r="AS203" s="475"/>
      <c r="AT203" s="475"/>
      <c r="AU203" s="475"/>
      <c r="AV203" s="470"/>
    </row>
    <row r="204" spans="1:48" ht="72">
      <c r="A204" s="54" t="s">
        <v>48</v>
      </c>
      <c r="B204" s="50">
        <v>1952</v>
      </c>
      <c r="C204" s="50">
        <v>1064</v>
      </c>
      <c r="D204" s="50">
        <v>829</v>
      </c>
      <c r="E204" s="50">
        <v>59</v>
      </c>
      <c r="F204" s="50">
        <v>2</v>
      </c>
      <c r="G204" s="50">
        <v>0.1</v>
      </c>
      <c r="H204" s="50">
        <v>2</v>
      </c>
      <c r="I204" s="50">
        <v>0.1</v>
      </c>
      <c r="J204" s="50">
        <v>12</v>
      </c>
      <c r="K204" s="50">
        <v>0.6</v>
      </c>
      <c r="L204" s="50">
        <v>0</v>
      </c>
      <c r="M204" s="50">
        <v>0</v>
      </c>
      <c r="N204" s="50">
        <v>0</v>
      </c>
      <c r="O204" s="50">
        <v>0</v>
      </c>
      <c r="P204" s="50">
        <v>0</v>
      </c>
      <c r="Q204" s="50">
        <v>0</v>
      </c>
      <c r="R204" s="50">
        <v>0</v>
      </c>
      <c r="S204" s="50">
        <v>0</v>
      </c>
      <c r="T204" s="50">
        <v>0</v>
      </c>
      <c r="U204" s="50">
        <v>0</v>
      </c>
      <c r="V204" s="50">
        <v>40</v>
      </c>
      <c r="W204" s="50">
        <v>2</v>
      </c>
      <c r="X204" s="50">
        <v>151</v>
      </c>
      <c r="Y204" s="50">
        <v>7.7</v>
      </c>
      <c r="Z204" s="50">
        <v>15</v>
      </c>
      <c r="AA204" s="50">
        <v>0.7</v>
      </c>
      <c r="AB204" s="50">
        <v>0</v>
      </c>
      <c r="AC204" s="50">
        <v>0</v>
      </c>
      <c r="AD204" s="50">
        <v>1952</v>
      </c>
      <c r="AE204" s="50">
        <v>100</v>
      </c>
      <c r="AF204" s="50">
        <v>1952</v>
      </c>
      <c r="AG204" s="50">
        <v>100</v>
      </c>
      <c r="AH204" s="50">
        <v>5</v>
      </c>
      <c r="AI204" s="50">
        <v>0.2</v>
      </c>
      <c r="AJ204" s="50">
        <v>6</v>
      </c>
      <c r="AK204" s="50">
        <v>1</v>
      </c>
      <c r="AL204" s="50">
        <v>1</v>
      </c>
      <c r="AM204" s="50">
        <v>0</v>
      </c>
      <c r="AN204" s="50">
        <v>0</v>
      </c>
      <c r="AO204" s="50">
        <v>23</v>
      </c>
      <c r="AP204" s="50" t="s">
        <v>49</v>
      </c>
      <c r="AQ204" s="50">
        <v>2</v>
      </c>
      <c r="AR204" s="50">
        <v>72</v>
      </c>
      <c r="AS204" s="50">
        <v>1</v>
      </c>
      <c r="AT204" s="50" t="s">
        <v>49</v>
      </c>
      <c r="AU204" s="50" t="s">
        <v>49</v>
      </c>
      <c r="AV204" s="50" t="s">
        <v>49</v>
      </c>
    </row>
    <row r="205" spans="1:48" ht="45">
      <c r="A205" s="122" t="s">
        <v>51</v>
      </c>
      <c r="B205" s="52">
        <v>244</v>
      </c>
      <c r="C205" s="52">
        <v>82</v>
      </c>
      <c r="D205" s="52">
        <v>152</v>
      </c>
      <c r="E205" s="52">
        <v>10</v>
      </c>
      <c r="F205" s="52">
        <v>0</v>
      </c>
      <c r="G205" s="52">
        <v>0</v>
      </c>
      <c r="H205" s="52">
        <v>0</v>
      </c>
      <c r="I205" s="52">
        <v>0</v>
      </c>
      <c r="J205" s="52">
        <v>-29</v>
      </c>
      <c r="K205" s="52">
        <v>-1.7</v>
      </c>
      <c r="L205" s="52">
        <v>0</v>
      </c>
      <c r="M205" s="52">
        <v>0</v>
      </c>
      <c r="N205" s="52">
        <v>0</v>
      </c>
      <c r="O205" s="52">
        <v>0</v>
      </c>
      <c r="P205" s="52">
        <v>0</v>
      </c>
      <c r="Q205" s="52">
        <v>0</v>
      </c>
      <c r="R205" s="52">
        <v>-2</v>
      </c>
      <c r="S205" s="52">
        <v>-0.11</v>
      </c>
      <c r="T205" s="52">
        <v>0</v>
      </c>
      <c r="U205" s="52">
        <v>0</v>
      </c>
      <c r="V205" s="52">
        <v>-80</v>
      </c>
      <c r="W205" s="52">
        <v>-5</v>
      </c>
      <c r="X205" s="52">
        <v>38</v>
      </c>
      <c r="Y205" s="52">
        <v>1.1000000000000001</v>
      </c>
      <c r="Z205" s="52">
        <v>0</v>
      </c>
      <c r="AA205" s="52">
        <v>-0.1</v>
      </c>
      <c r="AB205" s="52">
        <v>-25</v>
      </c>
      <c r="AC205" s="52">
        <v>-1.4</v>
      </c>
      <c r="AD205" s="52">
        <v>1686</v>
      </c>
      <c r="AE205" s="52">
        <v>84</v>
      </c>
      <c r="AF205" s="52">
        <v>366</v>
      </c>
      <c r="AG205" s="52">
        <v>7</v>
      </c>
      <c r="AH205" s="52">
        <v>-195</v>
      </c>
      <c r="AI205" s="52">
        <v>-11.8</v>
      </c>
      <c r="AJ205" s="52">
        <v>0</v>
      </c>
      <c r="AK205" s="52">
        <v>0</v>
      </c>
      <c r="AL205" s="52">
        <v>0</v>
      </c>
      <c r="AM205" s="52">
        <v>0</v>
      </c>
      <c r="AN205" s="52">
        <v>0</v>
      </c>
      <c r="AO205" s="52">
        <v>4</v>
      </c>
      <c r="AP205" s="53" t="s">
        <v>64</v>
      </c>
      <c r="AQ205" s="52">
        <v>2</v>
      </c>
      <c r="AR205" s="52">
        <v>72</v>
      </c>
      <c r="AS205" s="52">
        <v>1</v>
      </c>
      <c r="AT205" s="53" t="s">
        <v>64</v>
      </c>
      <c r="AU205" s="53" t="s">
        <v>64</v>
      </c>
      <c r="AV205" s="53" t="s">
        <v>64</v>
      </c>
    </row>
    <row r="206" spans="1:48" ht="270">
      <c r="A206" s="54" t="s">
        <v>65</v>
      </c>
      <c r="B206" s="463" t="s">
        <v>4374</v>
      </c>
      <c r="C206" s="464"/>
      <c r="D206" s="464"/>
      <c r="E206" s="462"/>
      <c r="F206" s="501" t="s">
        <v>4375</v>
      </c>
      <c r="G206" s="464"/>
      <c r="H206" s="464"/>
      <c r="I206" s="464"/>
      <c r="J206" s="464"/>
      <c r="K206" s="462"/>
      <c r="L206" s="463" t="s">
        <v>4160</v>
      </c>
      <c r="M206" s="462"/>
      <c r="N206" s="463" t="s">
        <v>4201</v>
      </c>
      <c r="O206" s="462"/>
      <c r="P206" s="463" t="s">
        <v>4376</v>
      </c>
      <c r="Q206" s="464"/>
      <c r="R206" s="464"/>
      <c r="S206" s="464"/>
      <c r="T206" s="464"/>
      <c r="U206" s="462"/>
      <c r="V206" s="463" t="s">
        <v>4377</v>
      </c>
      <c r="W206" s="464"/>
      <c r="X206" s="464"/>
      <c r="Y206" s="464"/>
      <c r="Z206" s="464"/>
      <c r="AA206" s="464"/>
      <c r="AB206" s="464"/>
      <c r="AC206" s="462"/>
      <c r="AD206" s="463" t="s">
        <v>72</v>
      </c>
      <c r="AE206" s="462"/>
      <c r="AF206" s="463" t="s">
        <v>73</v>
      </c>
      <c r="AG206" s="462"/>
      <c r="AH206" s="463" t="s">
        <v>4067</v>
      </c>
      <c r="AI206" s="462"/>
      <c r="AJ206" s="50" t="s">
        <v>2918</v>
      </c>
      <c r="AK206" s="463" t="s">
        <v>307</v>
      </c>
      <c r="AL206" s="462"/>
      <c r="AM206" s="463" t="s">
        <v>77</v>
      </c>
      <c r="AN206" s="462"/>
      <c r="AO206" s="50" t="s">
        <v>78</v>
      </c>
      <c r="AP206" s="50" t="s">
        <v>4155</v>
      </c>
      <c r="AQ206" s="501" t="s">
        <v>4378</v>
      </c>
      <c r="AR206" s="462"/>
      <c r="AS206" s="50" t="s">
        <v>81</v>
      </c>
      <c r="AT206" s="50" t="s">
        <v>82</v>
      </c>
      <c r="AU206" s="50" t="s">
        <v>228</v>
      </c>
      <c r="AV206" s="50" t="s">
        <v>203</v>
      </c>
    </row>
    <row r="207" spans="1:48" ht="35.25" customHeight="1">
      <c r="A207" s="441" t="s">
        <v>4379</v>
      </c>
      <c r="B207" s="464"/>
      <c r="C207" s="464"/>
      <c r="D207" s="464"/>
      <c r="E207" s="464"/>
      <c r="F207" s="464"/>
      <c r="G207" s="464"/>
      <c r="H207" s="464"/>
      <c r="I207" s="464"/>
      <c r="J207" s="464"/>
      <c r="K207" s="464"/>
      <c r="L207" s="464"/>
      <c r="M207" s="464"/>
      <c r="N207" s="464"/>
      <c r="O207" s="464"/>
      <c r="P207" s="464"/>
      <c r="Q207" s="464"/>
      <c r="R207" s="464"/>
      <c r="S207" s="464"/>
      <c r="T207" s="464"/>
      <c r="U207" s="464"/>
      <c r="V207" s="464"/>
      <c r="W207" s="464"/>
      <c r="X207" s="464"/>
      <c r="Y207" s="464"/>
      <c r="Z207" s="464"/>
      <c r="AA207" s="464"/>
      <c r="AB207" s="464"/>
      <c r="AC207" s="464"/>
      <c r="AD207" s="464"/>
      <c r="AE207" s="464"/>
      <c r="AF207" s="464"/>
      <c r="AG207" s="464"/>
      <c r="AH207" s="464"/>
      <c r="AI207" s="464"/>
      <c r="AJ207" s="464"/>
      <c r="AK207" s="464"/>
      <c r="AL207" s="464"/>
      <c r="AM207" s="464"/>
      <c r="AN207" s="464"/>
      <c r="AO207" s="464"/>
      <c r="AP207" s="464"/>
      <c r="AQ207" s="464"/>
      <c r="AR207" s="464"/>
      <c r="AS207" s="464"/>
      <c r="AT207" s="464"/>
      <c r="AU207" s="464"/>
      <c r="AV207" s="462"/>
    </row>
    <row r="208" spans="1:48" ht="54">
      <c r="A208" s="54" t="s">
        <v>46</v>
      </c>
      <c r="B208" s="50">
        <v>1708</v>
      </c>
      <c r="C208" s="50">
        <v>984</v>
      </c>
      <c r="D208" s="50">
        <v>618</v>
      </c>
      <c r="E208" s="50">
        <v>106</v>
      </c>
      <c r="F208" s="50">
        <v>1</v>
      </c>
      <c r="G208" s="50">
        <v>0.05</v>
      </c>
      <c r="H208" s="50">
        <v>0</v>
      </c>
      <c r="I208" s="50">
        <v>0</v>
      </c>
      <c r="J208" s="50">
        <v>74</v>
      </c>
      <c r="K208" s="50">
        <v>4.3</v>
      </c>
      <c r="L208" s="50">
        <v>4</v>
      </c>
      <c r="M208" s="50">
        <v>0.23</v>
      </c>
      <c r="N208" s="50">
        <v>1</v>
      </c>
      <c r="O208" s="50">
        <v>0.05</v>
      </c>
      <c r="P208" s="50">
        <v>4</v>
      </c>
      <c r="Q208" s="50">
        <v>0.23</v>
      </c>
      <c r="R208" s="50">
        <v>0</v>
      </c>
      <c r="S208" s="50">
        <v>0</v>
      </c>
      <c r="T208" s="50">
        <v>19</v>
      </c>
      <c r="U208" s="50">
        <v>1.1000000000000001</v>
      </c>
      <c r="V208" s="50">
        <v>20</v>
      </c>
      <c r="W208" s="50">
        <v>1.2</v>
      </c>
      <c r="X208" s="50">
        <v>24</v>
      </c>
      <c r="Y208" s="50">
        <v>1.4</v>
      </c>
      <c r="Z208" s="50">
        <v>3</v>
      </c>
      <c r="AA208" s="50">
        <v>0.17</v>
      </c>
      <c r="AB208" s="50">
        <v>4</v>
      </c>
      <c r="AC208" s="50">
        <v>0.23</v>
      </c>
      <c r="AD208" s="50">
        <v>779</v>
      </c>
      <c r="AE208" s="50">
        <v>45.6</v>
      </c>
      <c r="AF208" s="50">
        <v>1646</v>
      </c>
      <c r="AG208" s="50">
        <v>96.3</v>
      </c>
      <c r="AH208" s="50">
        <v>1647</v>
      </c>
      <c r="AI208" s="50">
        <v>96.4</v>
      </c>
      <c r="AJ208" s="50">
        <v>4</v>
      </c>
      <c r="AK208" s="50">
        <v>1</v>
      </c>
      <c r="AL208" s="50">
        <v>0</v>
      </c>
      <c r="AM208" s="50">
        <v>1</v>
      </c>
      <c r="AN208" s="50">
        <v>1</v>
      </c>
      <c r="AO208" s="50">
        <v>42</v>
      </c>
      <c r="AP208" s="504"/>
      <c r="AQ208" s="475"/>
      <c r="AR208" s="475"/>
      <c r="AS208" s="475"/>
      <c r="AT208" s="475"/>
      <c r="AU208" s="475"/>
      <c r="AV208" s="470"/>
    </row>
    <row r="209" spans="1:48" ht="72">
      <c r="A209" s="54" t="s">
        <v>48</v>
      </c>
      <c r="B209" s="50">
        <v>1968</v>
      </c>
      <c r="C209" s="50">
        <v>1093</v>
      </c>
      <c r="D209" s="50">
        <v>800</v>
      </c>
      <c r="E209" s="50">
        <v>75</v>
      </c>
      <c r="F209" s="50">
        <v>9</v>
      </c>
      <c r="G209" s="50">
        <v>0.45</v>
      </c>
      <c r="H209" s="50">
        <v>0</v>
      </c>
      <c r="I209" s="50">
        <v>0</v>
      </c>
      <c r="J209" s="50">
        <v>2</v>
      </c>
      <c r="K209" s="50">
        <v>0.1</v>
      </c>
      <c r="L209" s="50">
        <v>0</v>
      </c>
      <c r="M209" s="50">
        <v>0</v>
      </c>
      <c r="N209" s="50">
        <v>0</v>
      </c>
      <c r="O209" s="50">
        <v>0</v>
      </c>
      <c r="P209" s="50">
        <v>3</v>
      </c>
      <c r="Q209" s="50">
        <v>0.2</v>
      </c>
      <c r="R209" s="50">
        <v>0</v>
      </c>
      <c r="S209" s="50">
        <v>0</v>
      </c>
      <c r="T209" s="50">
        <v>7</v>
      </c>
      <c r="U209" s="50">
        <v>0.4</v>
      </c>
      <c r="V209" s="50">
        <v>152</v>
      </c>
      <c r="W209" s="50">
        <v>7.75</v>
      </c>
      <c r="X209" s="50">
        <v>24</v>
      </c>
      <c r="Y209" s="50">
        <v>1.2</v>
      </c>
      <c r="Z209" s="50">
        <v>0</v>
      </c>
      <c r="AA209" s="50">
        <v>0</v>
      </c>
      <c r="AB209" s="50">
        <v>0</v>
      </c>
      <c r="AC209" s="50">
        <v>0</v>
      </c>
      <c r="AD209" s="50">
        <v>317</v>
      </c>
      <c r="AE209" s="50">
        <v>16.100000000000001</v>
      </c>
      <c r="AF209" s="50">
        <v>1968</v>
      </c>
      <c r="AG209" s="50">
        <v>100</v>
      </c>
      <c r="AH209" s="50">
        <v>1068</v>
      </c>
      <c r="AI209" s="50">
        <v>54.4</v>
      </c>
      <c r="AJ209" s="50">
        <v>12</v>
      </c>
      <c r="AK209" s="50">
        <v>1</v>
      </c>
      <c r="AL209" s="50">
        <v>2</v>
      </c>
      <c r="AM209" s="50">
        <v>0</v>
      </c>
      <c r="AN209" s="50">
        <v>0</v>
      </c>
      <c r="AO209" s="50">
        <v>56</v>
      </c>
      <c r="AP209" s="50" t="s">
        <v>49</v>
      </c>
      <c r="AQ209" s="50">
        <v>2</v>
      </c>
      <c r="AR209" s="50">
        <v>56</v>
      </c>
      <c r="AS209" s="50">
        <v>1</v>
      </c>
      <c r="AT209" s="50" t="s">
        <v>49</v>
      </c>
      <c r="AU209" s="50" t="s">
        <v>50</v>
      </c>
      <c r="AV209" s="50" t="s">
        <v>50</v>
      </c>
    </row>
    <row r="210" spans="1:48" ht="45">
      <c r="A210" s="122" t="s">
        <v>51</v>
      </c>
      <c r="B210" s="52">
        <v>260</v>
      </c>
      <c r="C210" s="52">
        <v>109</v>
      </c>
      <c r="D210" s="52">
        <v>182</v>
      </c>
      <c r="E210" s="52">
        <v>-31</v>
      </c>
      <c r="F210" s="52">
        <v>8</v>
      </c>
      <c r="G210" s="52">
        <v>0.4</v>
      </c>
      <c r="H210" s="52">
        <v>0</v>
      </c>
      <c r="I210" s="52">
        <v>0</v>
      </c>
      <c r="J210" s="52">
        <v>-72</v>
      </c>
      <c r="K210" s="52">
        <v>-4.2</v>
      </c>
      <c r="L210" s="52">
        <v>-4</v>
      </c>
      <c r="M210" s="52">
        <v>0</v>
      </c>
      <c r="N210" s="52">
        <v>-1</v>
      </c>
      <c r="O210" s="52">
        <v>0</v>
      </c>
      <c r="P210" s="52">
        <v>-1</v>
      </c>
      <c r="Q210" s="52">
        <v>0</v>
      </c>
      <c r="R210" s="52">
        <v>0</v>
      </c>
      <c r="S210" s="52">
        <v>0</v>
      </c>
      <c r="T210" s="52">
        <v>-12</v>
      </c>
      <c r="U210" s="52">
        <v>-1</v>
      </c>
      <c r="V210" s="52">
        <v>132</v>
      </c>
      <c r="W210" s="52">
        <v>6.55</v>
      </c>
      <c r="X210" s="52">
        <v>0</v>
      </c>
      <c r="Y210" s="52">
        <v>-0.2</v>
      </c>
      <c r="Z210" s="52">
        <v>-3</v>
      </c>
      <c r="AA210" s="52">
        <v>-0.17</v>
      </c>
      <c r="AB210" s="52">
        <v>-4</v>
      </c>
      <c r="AC210" s="52">
        <v>-0.23</v>
      </c>
      <c r="AD210" s="52">
        <v>-462</v>
      </c>
      <c r="AE210" s="52">
        <v>-30</v>
      </c>
      <c r="AF210" s="52">
        <v>322</v>
      </c>
      <c r="AG210" s="52">
        <v>3.7</v>
      </c>
      <c r="AH210" s="52">
        <v>-579</v>
      </c>
      <c r="AI210" s="52">
        <v>-42</v>
      </c>
      <c r="AJ210" s="52">
        <v>8</v>
      </c>
      <c r="AK210" s="52">
        <v>0</v>
      </c>
      <c r="AL210" s="52">
        <v>2</v>
      </c>
      <c r="AM210" s="52">
        <v>-1</v>
      </c>
      <c r="AN210" s="52">
        <v>-1</v>
      </c>
      <c r="AO210" s="52">
        <v>-14</v>
      </c>
      <c r="AP210" s="53" t="s">
        <v>64</v>
      </c>
      <c r="AQ210" s="52">
        <v>2</v>
      </c>
      <c r="AR210" s="52">
        <v>56</v>
      </c>
      <c r="AS210" s="52">
        <v>1</v>
      </c>
      <c r="AT210" s="53" t="s">
        <v>64</v>
      </c>
      <c r="AU210" s="52" t="s">
        <v>47</v>
      </c>
      <c r="AV210" s="52" t="s">
        <v>47</v>
      </c>
    </row>
    <row r="211" spans="1:48" ht="270">
      <c r="A211" s="54" t="s">
        <v>65</v>
      </c>
      <c r="B211" s="463" t="s">
        <v>4380</v>
      </c>
      <c r="C211" s="464"/>
      <c r="D211" s="464"/>
      <c r="E211" s="462"/>
      <c r="F211" s="501" t="s">
        <v>4381</v>
      </c>
      <c r="G211" s="464"/>
      <c r="H211" s="464"/>
      <c r="I211" s="464"/>
      <c r="J211" s="464"/>
      <c r="K211" s="462"/>
      <c r="L211" s="463" t="s">
        <v>4275</v>
      </c>
      <c r="M211" s="462"/>
      <c r="N211" s="463" t="s">
        <v>4201</v>
      </c>
      <c r="O211" s="462"/>
      <c r="P211" s="463" t="s">
        <v>4382</v>
      </c>
      <c r="Q211" s="464"/>
      <c r="R211" s="464"/>
      <c r="S211" s="464"/>
      <c r="T211" s="464"/>
      <c r="U211" s="462"/>
      <c r="V211" s="463" t="s">
        <v>4383</v>
      </c>
      <c r="W211" s="464"/>
      <c r="X211" s="464"/>
      <c r="Y211" s="464"/>
      <c r="Z211" s="464"/>
      <c r="AA211" s="464"/>
      <c r="AB211" s="464"/>
      <c r="AC211" s="462"/>
      <c r="AD211" s="463" t="s">
        <v>145</v>
      </c>
      <c r="AE211" s="462"/>
      <c r="AF211" s="463" t="s">
        <v>73</v>
      </c>
      <c r="AG211" s="462"/>
      <c r="AH211" s="463" t="s">
        <v>4067</v>
      </c>
      <c r="AI211" s="462"/>
      <c r="AJ211" s="50" t="s">
        <v>1461</v>
      </c>
      <c r="AK211" s="463" t="s">
        <v>76</v>
      </c>
      <c r="AL211" s="462"/>
      <c r="AM211" s="463" t="s">
        <v>1378</v>
      </c>
      <c r="AN211" s="462"/>
      <c r="AO211" s="50" t="s">
        <v>78</v>
      </c>
      <c r="AP211" s="50" t="s">
        <v>4155</v>
      </c>
      <c r="AQ211" s="501" t="s">
        <v>4384</v>
      </c>
      <c r="AR211" s="462"/>
      <c r="AS211" s="50" t="s">
        <v>81</v>
      </c>
      <c r="AT211" s="50" t="s">
        <v>82</v>
      </c>
      <c r="AU211" s="50" t="s">
        <v>131</v>
      </c>
      <c r="AV211" s="50" t="s">
        <v>735</v>
      </c>
    </row>
    <row r="212" spans="1:48" ht="40.5" customHeight="1">
      <c r="A212" s="441" t="s">
        <v>4385</v>
      </c>
      <c r="B212" s="464"/>
      <c r="C212" s="464"/>
      <c r="D212" s="464"/>
      <c r="E212" s="464"/>
      <c r="F212" s="464"/>
      <c r="G212" s="464"/>
      <c r="H212" s="464"/>
      <c r="I212" s="464"/>
      <c r="J212" s="464"/>
      <c r="K212" s="464"/>
      <c r="L212" s="464"/>
      <c r="M212" s="464"/>
      <c r="N212" s="464"/>
      <c r="O212" s="464"/>
      <c r="P212" s="464"/>
      <c r="Q212" s="464"/>
      <c r="R212" s="464"/>
      <c r="S212" s="464"/>
      <c r="T212" s="464"/>
      <c r="U212" s="464"/>
      <c r="V212" s="464"/>
      <c r="W212" s="464"/>
      <c r="X212" s="464"/>
      <c r="Y212" s="464"/>
      <c r="Z212" s="464"/>
      <c r="AA212" s="464"/>
      <c r="AB212" s="464"/>
      <c r="AC212" s="464"/>
      <c r="AD212" s="464"/>
      <c r="AE212" s="464"/>
      <c r="AF212" s="464"/>
      <c r="AG212" s="464"/>
      <c r="AH212" s="464"/>
      <c r="AI212" s="464"/>
      <c r="AJ212" s="464"/>
      <c r="AK212" s="464"/>
      <c r="AL212" s="464"/>
      <c r="AM212" s="464"/>
      <c r="AN212" s="464"/>
      <c r="AO212" s="464"/>
      <c r="AP212" s="464"/>
      <c r="AQ212" s="464"/>
      <c r="AR212" s="464"/>
      <c r="AS212" s="464"/>
      <c r="AT212" s="464"/>
      <c r="AU212" s="464"/>
      <c r="AV212" s="462"/>
    </row>
    <row r="213" spans="1:48" ht="54">
      <c r="A213" s="54" t="s">
        <v>46</v>
      </c>
      <c r="B213" s="50">
        <v>1654</v>
      </c>
      <c r="C213" s="50">
        <v>1022</v>
      </c>
      <c r="D213" s="50">
        <v>596</v>
      </c>
      <c r="E213" s="50">
        <v>36</v>
      </c>
      <c r="F213" s="50">
        <v>3</v>
      </c>
      <c r="G213" s="50">
        <v>0.2</v>
      </c>
      <c r="H213" s="50">
        <v>2</v>
      </c>
      <c r="I213" s="50">
        <v>0.1</v>
      </c>
      <c r="J213" s="50">
        <v>250</v>
      </c>
      <c r="K213" s="50">
        <v>15</v>
      </c>
      <c r="L213" s="50">
        <v>2</v>
      </c>
      <c r="M213" s="50">
        <v>0.1</v>
      </c>
      <c r="N213" s="50">
        <v>0</v>
      </c>
      <c r="O213" s="50">
        <v>0</v>
      </c>
      <c r="P213" s="50">
        <v>0</v>
      </c>
      <c r="Q213" s="50">
        <v>0</v>
      </c>
      <c r="R213" s="50">
        <v>0</v>
      </c>
      <c r="S213" s="50">
        <v>0</v>
      </c>
      <c r="T213" s="50">
        <v>0</v>
      </c>
      <c r="U213" s="50">
        <v>0</v>
      </c>
      <c r="V213" s="50">
        <v>0</v>
      </c>
      <c r="W213" s="50">
        <v>0</v>
      </c>
      <c r="X213" s="50">
        <v>34</v>
      </c>
      <c r="Y213" s="50">
        <v>2</v>
      </c>
      <c r="Z213" s="50">
        <v>0</v>
      </c>
      <c r="AA213" s="50">
        <v>0</v>
      </c>
      <c r="AB213" s="50">
        <v>30</v>
      </c>
      <c r="AC213" s="50">
        <v>1.8</v>
      </c>
      <c r="AD213" s="50">
        <v>1350</v>
      </c>
      <c r="AE213" s="50">
        <v>81</v>
      </c>
      <c r="AF213" s="50">
        <v>997</v>
      </c>
      <c r="AG213" s="50">
        <v>60</v>
      </c>
      <c r="AH213" s="50">
        <v>1129</v>
      </c>
      <c r="AI213" s="50">
        <v>68</v>
      </c>
      <c r="AJ213" s="50">
        <v>4</v>
      </c>
      <c r="AK213" s="50">
        <v>3.5</v>
      </c>
      <c r="AL213" s="50">
        <v>4</v>
      </c>
      <c r="AM213" s="50">
        <v>0</v>
      </c>
      <c r="AN213" s="50">
        <v>0</v>
      </c>
      <c r="AO213" s="50">
        <v>1</v>
      </c>
      <c r="AP213" s="504"/>
      <c r="AQ213" s="475"/>
      <c r="AR213" s="475"/>
      <c r="AS213" s="475"/>
      <c r="AT213" s="475"/>
      <c r="AU213" s="475"/>
      <c r="AV213" s="470"/>
    </row>
    <row r="214" spans="1:48" ht="72">
      <c r="A214" s="54" t="s">
        <v>48</v>
      </c>
      <c r="B214" s="50">
        <v>2206</v>
      </c>
      <c r="C214" s="50">
        <v>1349</v>
      </c>
      <c r="D214" s="50">
        <v>762</v>
      </c>
      <c r="E214" s="50">
        <v>95</v>
      </c>
      <c r="F214" s="50">
        <v>2</v>
      </c>
      <c r="G214" s="50">
        <v>0.1</v>
      </c>
      <c r="H214" s="50">
        <v>4</v>
      </c>
      <c r="I214" s="50">
        <v>0.2</v>
      </c>
      <c r="J214" s="50">
        <v>20</v>
      </c>
      <c r="K214" s="50">
        <v>1</v>
      </c>
      <c r="L214" s="50">
        <v>2</v>
      </c>
      <c r="M214" s="50">
        <v>0.1</v>
      </c>
      <c r="N214" s="50">
        <v>0</v>
      </c>
      <c r="O214" s="50">
        <v>0</v>
      </c>
      <c r="P214" s="50">
        <v>0</v>
      </c>
      <c r="Q214" s="50">
        <v>0</v>
      </c>
      <c r="R214" s="50">
        <v>0</v>
      </c>
      <c r="S214" s="50">
        <v>0</v>
      </c>
      <c r="T214" s="50">
        <v>0</v>
      </c>
      <c r="U214" s="50">
        <v>0</v>
      </c>
      <c r="V214" s="50">
        <v>30</v>
      </c>
      <c r="W214" s="50">
        <v>1.4</v>
      </c>
      <c r="X214" s="50">
        <v>34</v>
      </c>
      <c r="Y214" s="50">
        <v>1.5</v>
      </c>
      <c r="Z214" s="50">
        <v>0</v>
      </c>
      <c r="AA214" s="50">
        <v>0</v>
      </c>
      <c r="AB214" s="50">
        <v>0</v>
      </c>
      <c r="AC214" s="50">
        <v>0</v>
      </c>
      <c r="AD214" s="50">
        <v>1541</v>
      </c>
      <c r="AE214" s="50">
        <v>69.8</v>
      </c>
      <c r="AF214" s="50">
        <v>1541</v>
      </c>
      <c r="AG214" s="50">
        <v>69.8</v>
      </c>
      <c r="AH214" s="50">
        <v>2186</v>
      </c>
      <c r="AI214" s="50">
        <v>99</v>
      </c>
      <c r="AJ214" s="50">
        <v>9</v>
      </c>
      <c r="AK214" s="50">
        <v>5</v>
      </c>
      <c r="AL214" s="50">
        <v>5</v>
      </c>
      <c r="AM214" s="50">
        <v>0</v>
      </c>
      <c r="AN214" s="50">
        <v>0</v>
      </c>
      <c r="AO214" s="50">
        <v>70</v>
      </c>
      <c r="AP214" s="50" t="s">
        <v>49</v>
      </c>
      <c r="AQ214" s="50">
        <v>1</v>
      </c>
      <c r="AR214" s="50">
        <v>33</v>
      </c>
      <c r="AS214" s="50">
        <v>1</v>
      </c>
      <c r="AT214" s="50" t="s">
        <v>49</v>
      </c>
      <c r="AU214" s="50" t="s">
        <v>50</v>
      </c>
      <c r="AV214" s="50" t="s">
        <v>49</v>
      </c>
    </row>
    <row r="215" spans="1:48" ht="45">
      <c r="A215" s="122" t="s">
        <v>51</v>
      </c>
      <c r="B215" s="52">
        <v>552</v>
      </c>
      <c r="C215" s="52">
        <v>327</v>
      </c>
      <c r="D215" s="52">
        <v>166</v>
      </c>
      <c r="E215" s="52">
        <v>59</v>
      </c>
      <c r="F215" s="52">
        <v>-1</v>
      </c>
      <c r="G215" s="52">
        <v>-0.1</v>
      </c>
      <c r="H215" s="52">
        <v>2</v>
      </c>
      <c r="I215" s="52">
        <v>0.1</v>
      </c>
      <c r="J215" s="52">
        <v>-230</v>
      </c>
      <c r="K215" s="52">
        <v>-14</v>
      </c>
      <c r="L215" s="52">
        <v>0</v>
      </c>
      <c r="M215" s="52">
        <v>0</v>
      </c>
      <c r="N215" s="52">
        <v>0</v>
      </c>
      <c r="O215" s="52">
        <v>0</v>
      </c>
      <c r="P215" s="52">
        <v>0</v>
      </c>
      <c r="Q215" s="52">
        <v>0</v>
      </c>
      <c r="R215" s="52">
        <v>0</v>
      </c>
      <c r="S215" s="52">
        <v>0</v>
      </c>
      <c r="T215" s="52">
        <v>0</v>
      </c>
      <c r="U215" s="52">
        <v>0</v>
      </c>
      <c r="V215" s="52">
        <v>30</v>
      </c>
      <c r="W215" s="52">
        <v>1.4</v>
      </c>
      <c r="X215" s="52">
        <v>0</v>
      </c>
      <c r="Y215" s="52">
        <v>-0.5</v>
      </c>
      <c r="Z215" s="52">
        <v>0</v>
      </c>
      <c r="AA215" s="52">
        <v>0</v>
      </c>
      <c r="AB215" s="52">
        <v>-30</v>
      </c>
      <c r="AC215" s="52">
        <v>-1.8</v>
      </c>
      <c r="AD215" s="52">
        <v>191</v>
      </c>
      <c r="AE215" s="52">
        <v>-11</v>
      </c>
      <c r="AF215" s="52">
        <v>544</v>
      </c>
      <c r="AG215" s="52">
        <v>9.8000000000000007</v>
      </c>
      <c r="AH215" s="52">
        <v>1057</v>
      </c>
      <c r="AI215" s="52">
        <v>31</v>
      </c>
      <c r="AJ215" s="52">
        <v>5</v>
      </c>
      <c r="AK215" s="52">
        <v>1.5</v>
      </c>
      <c r="AL215" s="52">
        <v>1</v>
      </c>
      <c r="AM215" s="52">
        <v>0</v>
      </c>
      <c r="AN215" s="52">
        <v>0</v>
      </c>
      <c r="AO215" s="52">
        <v>-69</v>
      </c>
      <c r="AP215" s="53" t="s">
        <v>64</v>
      </c>
      <c r="AQ215" s="52">
        <v>1</v>
      </c>
      <c r="AR215" s="52">
        <v>33</v>
      </c>
      <c r="AS215" s="52">
        <v>1</v>
      </c>
      <c r="AT215" s="53" t="s">
        <v>64</v>
      </c>
      <c r="AU215" s="52" t="s">
        <v>47</v>
      </c>
      <c r="AV215" s="53" t="s">
        <v>64</v>
      </c>
    </row>
    <row r="216" spans="1:48" ht="270">
      <c r="A216" s="54" t="s">
        <v>65</v>
      </c>
      <c r="B216" s="463" t="s">
        <v>4386</v>
      </c>
      <c r="C216" s="464"/>
      <c r="D216" s="464"/>
      <c r="E216" s="462"/>
      <c r="F216" s="501" t="s">
        <v>4387</v>
      </c>
      <c r="G216" s="464"/>
      <c r="H216" s="464"/>
      <c r="I216" s="464"/>
      <c r="J216" s="464"/>
      <c r="K216" s="462"/>
      <c r="L216" s="463" t="s">
        <v>4234</v>
      </c>
      <c r="M216" s="462"/>
      <c r="N216" s="463" t="s">
        <v>4151</v>
      </c>
      <c r="O216" s="462"/>
      <c r="P216" s="463" t="s">
        <v>4388</v>
      </c>
      <c r="Q216" s="464"/>
      <c r="R216" s="464"/>
      <c r="S216" s="464"/>
      <c r="T216" s="464"/>
      <c r="U216" s="462"/>
      <c r="V216" s="463" t="s">
        <v>4389</v>
      </c>
      <c r="W216" s="464"/>
      <c r="X216" s="464"/>
      <c r="Y216" s="464"/>
      <c r="Z216" s="464"/>
      <c r="AA216" s="464"/>
      <c r="AB216" s="464"/>
      <c r="AC216" s="462"/>
      <c r="AD216" s="463" t="s">
        <v>72</v>
      </c>
      <c r="AE216" s="462"/>
      <c r="AF216" s="463" t="s">
        <v>73</v>
      </c>
      <c r="AG216" s="462"/>
      <c r="AH216" s="463" t="s">
        <v>1352</v>
      </c>
      <c r="AI216" s="462"/>
      <c r="AJ216" s="50" t="s">
        <v>1461</v>
      </c>
      <c r="AK216" s="463" t="s">
        <v>4390</v>
      </c>
      <c r="AL216" s="462"/>
      <c r="AM216" s="463" t="s">
        <v>77</v>
      </c>
      <c r="AN216" s="462"/>
      <c r="AO216" s="50" t="s">
        <v>78</v>
      </c>
      <c r="AP216" s="50" t="s">
        <v>4155</v>
      </c>
      <c r="AQ216" s="463" t="s">
        <v>4391</v>
      </c>
      <c r="AR216" s="462"/>
      <c r="AS216" s="50" t="s">
        <v>81</v>
      </c>
      <c r="AT216" s="50" t="s">
        <v>82</v>
      </c>
      <c r="AU216" s="50" t="s">
        <v>131</v>
      </c>
      <c r="AV216" s="50" t="s">
        <v>203</v>
      </c>
    </row>
    <row r="217" spans="1:48" ht="48" customHeight="1">
      <c r="A217" s="441" t="s">
        <v>4392</v>
      </c>
      <c r="B217" s="464"/>
      <c r="C217" s="464"/>
      <c r="D217" s="464"/>
      <c r="E217" s="464"/>
      <c r="F217" s="464"/>
      <c r="G217" s="464"/>
      <c r="H217" s="464"/>
      <c r="I217" s="464"/>
      <c r="J217" s="464"/>
      <c r="K217" s="464"/>
      <c r="L217" s="464"/>
      <c r="M217" s="464"/>
      <c r="N217" s="464"/>
      <c r="O217" s="464"/>
      <c r="P217" s="464"/>
      <c r="Q217" s="464"/>
      <c r="R217" s="464"/>
      <c r="S217" s="464"/>
      <c r="T217" s="464"/>
      <c r="U217" s="464"/>
      <c r="V217" s="464"/>
      <c r="W217" s="464"/>
      <c r="X217" s="464"/>
      <c r="Y217" s="464"/>
      <c r="Z217" s="464"/>
      <c r="AA217" s="464"/>
      <c r="AB217" s="464"/>
      <c r="AC217" s="464"/>
      <c r="AD217" s="464"/>
      <c r="AE217" s="464"/>
      <c r="AF217" s="464"/>
      <c r="AG217" s="464"/>
      <c r="AH217" s="464"/>
      <c r="AI217" s="464"/>
      <c r="AJ217" s="464"/>
      <c r="AK217" s="464"/>
      <c r="AL217" s="464"/>
      <c r="AM217" s="464"/>
      <c r="AN217" s="464"/>
      <c r="AO217" s="464"/>
      <c r="AP217" s="464"/>
      <c r="AQ217" s="464"/>
      <c r="AR217" s="464"/>
      <c r="AS217" s="464"/>
      <c r="AT217" s="464"/>
      <c r="AU217" s="464"/>
      <c r="AV217" s="462"/>
    </row>
    <row r="218" spans="1:48" ht="54">
      <c r="A218" s="54" t="s">
        <v>46</v>
      </c>
      <c r="B218" s="50">
        <v>792</v>
      </c>
      <c r="C218" s="50">
        <v>352</v>
      </c>
      <c r="D218" s="50">
        <v>399</v>
      </c>
      <c r="E218" s="50">
        <v>41</v>
      </c>
      <c r="F218" s="50">
        <v>2</v>
      </c>
      <c r="G218" s="50">
        <v>0.2</v>
      </c>
      <c r="H218" s="50">
        <v>1</v>
      </c>
      <c r="I218" s="50">
        <v>0.1</v>
      </c>
      <c r="J218" s="50">
        <v>41</v>
      </c>
      <c r="K218" s="50">
        <v>5</v>
      </c>
      <c r="L218" s="50">
        <v>1</v>
      </c>
      <c r="M218" s="50">
        <v>0.13</v>
      </c>
      <c r="N218" s="50">
        <v>0</v>
      </c>
      <c r="O218" s="50">
        <v>0</v>
      </c>
      <c r="P218" s="50">
        <v>1</v>
      </c>
      <c r="Q218" s="50">
        <v>0.12</v>
      </c>
      <c r="R218" s="50">
        <v>1</v>
      </c>
      <c r="S218" s="50">
        <v>0.12</v>
      </c>
      <c r="T218" s="50">
        <v>0</v>
      </c>
      <c r="U218" s="50">
        <v>0</v>
      </c>
      <c r="V218" s="50">
        <v>0</v>
      </c>
      <c r="W218" s="50">
        <v>0</v>
      </c>
      <c r="X218" s="50">
        <v>7</v>
      </c>
      <c r="Y218" s="50">
        <v>1</v>
      </c>
      <c r="Z218" s="50">
        <v>0</v>
      </c>
      <c r="AA218" s="50">
        <v>0</v>
      </c>
      <c r="AB218" s="50">
        <v>0</v>
      </c>
      <c r="AC218" s="50">
        <v>0</v>
      </c>
      <c r="AD218" s="50">
        <v>50</v>
      </c>
      <c r="AE218" s="50">
        <v>6.3</v>
      </c>
      <c r="AF218" s="50">
        <v>523</v>
      </c>
      <c r="AG218" s="50">
        <v>66</v>
      </c>
      <c r="AH218" s="50">
        <v>456</v>
      </c>
      <c r="AI218" s="50">
        <v>58</v>
      </c>
      <c r="AJ218" s="50">
        <v>6</v>
      </c>
      <c r="AK218" s="50">
        <v>0</v>
      </c>
      <c r="AL218" s="50">
        <v>0</v>
      </c>
      <c r="AM218" s="50">
        <v>0</v>
      </c>
      <c r="AN218" s="50">
        <v>0</v>
      </c>
      <c r="AO218" s="50">
        <v>17</v>
      </c>
      <c r="AP218" s="504"/>
      <c r="AQ218" s="475"/>
      <c r="AR218" s="475"/>
      <c r="AS218" s="475"/>
      <c r="AT218" s="475"/>
      <c r="AU218" s="475"/>
      <c r="AV218" s="470"/>
    </row>
    <row r="219" spans="1:48" ht="72">
      <c r="A219" s="54" t="s">
        <v>48</v>
      </c>
      <c r="B219" s="50">
        <v>822</v>
      </c>
      <c r="C219" s="50">
        <v>382</v>
      </c>
      <c r="D219" s="50">
        <v>404</v>
      </c>
      <c r="E219" s="50">
        <v>36</v>
      </c>
      <c r="F219" s="50">
        <v>6</v>
      </c>
      <c r="G219" s="50">
        <v>0.7</v>
      </c>
      <c r="H219" s="50">
        <v>0</v>
      </c>
      <c r="I219" s="50">
        <v>0</v>
      </c>
      <c r="J219" s="50">
        <v>9</v>
      </c>
      <c r="K219" s="50">
        <v>1</v>
      </c>
      <c r="L219" s="50">
        <v>0</v>
      </c>
      <c r="M219" s="50">
        <v>0</v>
      </c>
      <c r="N219" s="50">
        <v>4</v>
      </c>
      <c r="O219" s="50">
        <v>0.5</v>
      </c>
      <c r="P219" s="50">
        <v>0</v>
      </c>
      <c r="Q219" s="50">
        <v>0</v>
      </c>
      <c r="R219" s="50">
        <v>0</v>
      </c>
      <c r="S219" s="50">
        <v>0</v>
      </c>
      <c r="T219" s="50">
        <v>0</v>
      </c>
      <c r="U219" s="50">
        <v>0</v>
      </c>
      <c r="V219" s="50">
        <v>15</v>
      </c>
      <c r="W219" s="50">
        <v>1.8</v>
      </c>
      <c r="X219" s="50">
        <v>10</v>
      </c>
      <c r="Y219" s="50">
        <v>1.2</v>
      </c>
      <c r="Z219" s="50">
        <v>0</v>
      </c>
      <c r="AA219" s="50">
        <v>0</v>
      </c>
      <c r="AB219" s="50">
        <v>0</v>
      </c>
      <c r="AC219" s="50">
        <v>0</v>
      </c>
      <c r="AD219" s="50">
        <v>335</v>
      </c>
      <c r="AE219" s="50">
        <v>43.1</v>
      </c>
      <c r="AF219" s="50">
        <v>798</v>
      </c>
      <c r="AG219" s="50">
        <v>97</v>
      </c>
      <c r="AH219" s="50">
        <v>606</v>
      </c>
      <c r="AI219" s="50">
        <v>73.7</v>
      </c>
      <c r="AJ219" s="50">
        <v>5</v>
      </c>
      <c r="AK219" s="50">
        <v>0</v>
      </c>
      <c r="AL219" s="50">
        <v>0</v>
      </c>
      <c r="AM219" s="50">
        <v>0</v>
      </c>
      <c r="AN219" s="50">
        <v>0</v>
      </c>
      <c r="AO219" s="50">
        <v>15</v>
      </c>
      <c r="AP219" s="50" t="s">
        <v>49</v>
      </c>
      <c r="AQ219" s="50">
        <v>1</v>
      </c>
      <c r="AR219" s="50">
        <v>24</v>
      </c>
      <c r="AS219" s="50">
        <v>1</v>
      </c>
      <c r="AT219" s="50" t="s">
        <v>49</v>
      </c>
      <c r="AU219" s="50" t="s">
        <v>4393</v>
      </c>
      <c r="AV219" s="50" t="s">
        <v>49</v>
      </c>
    </row>
    <row r="220" spans="1:48" ht="45">
      <c r="A220" s="122" t="s">
        <v>51</v>
      </c>
      <c r="B220" s="52">
        <v>30</v>
      </c>
      <c r="C220" s="52">
        <v>30</v>
      </c>
      <c r="D220" s="52">
        <v>5</v>
      </c>
      <c r="E220" s="52">
        <v>-5</v>
      </c>
      <c r="F220" s="52">
        <v>4</v>
      </c>
      <c r="G220" s="52">
        <v>0.5</v>
      </c>
      <c r="H220" s="52">
        <v>-1</v>
      </c>
      <c r="I220" s="52">
        <v>0</v>
      </c>
      <c r="J220" s="52">
        <v>-32</v>
      </c>
      <c r="K220" s="52">
        <v>-4</v>
      </c>
      <c r="L220" s="52">
        <v>-1</v>
      </c>
      <c r="M220" s="52">
        <v>0</v>
      </c>
      <c r="N220" s="52">
        <v>4</v>
      </c>
      <c r="O220" s="52">
        <v>0.5</v>
      </c>
      <c r="P220" s="52">
        <v>-1</v>
      </c>
      <c r="Q220" s="52">
        <v>-0.1</v>
      </c>
      <c r="R220" s="52">
        <v>-1</v>
      </c>
      <c r="S220" s="52">
        <v>-0.12</v>
      </c>
      <c r="T220" s="52">
        <v>0</v>
      </c>
      <c r="U220" s="52">
        <v>0</v>
      </c>
      <c r="V220" s="52">
        <v>15</v>
      </c>
      <c r="W220" s="52">
        <v>1.8</v>
      </c>
      <c r="X220" s="52">
        <v>3</v>
      </c>
      <c r="Y220" s="52">
        <v>0.2</v>
      </c>
      <c r="Z220" s="52">
        <v>0</v>
      </c>
      <c r="AA220" s="52">
        <v>0</v>
      </c>
      <c r="AB220" s="52">
        <v>0</v>
      </c>
      <c r="AC220" s="52">
        <v>0</v>
      </c>
      <c r="AD220" s="52">
        <v>285</v>
      </c>
      <c r="AE220" s="52">
        <v>36.799999999999997</v>
      </c>
      <c r="AF220" s="52">
        <v>275</v>
      </c>
      <c r="AG220" s="52">
        <v>31</v>
      </c>
      <c r="AH220" s="52">
        <v>150</v>
      </c>
      <c r="AI220" s="52">
        <v>15.7</v>
      </c>
      <c r="AJ220" s="52">
        <v>-1</v>
      </c>
      <c r="AK220" s="52">
        <v>0</v>
      </c>
      <c r="AL220" s="52">
        <v>0</v>
      </c>
      <c r="AM220" s="52">
        <v>0</v>
      </c>
      <c r="AN220" s="52">
        <v>0</v>
      </c>
      <c r="AO220" s="52">
        <v>2</v>
      </c>
      <c r="AP220" s="53" t="s">
        <v>64</v>
      </c>
      <c r="AQ220" s="52">
        <v>1</v>
      </c>
      <c r="AR220" s="52">
        <v>24</v>
      </c>
      <c r="AS220" s="52">
        <v>1</v>
      </c>
      <c r="AT220" s="53" t="s">
        <v>64</v>
      </c>
      <c r="AU220" s="52" t="s">
        <v>47</v>
      </c>
      <c r="AV220" s="53" t="s">
        <v>64</v>
      </c>
    </row>
    <row r="221" spans="1:48" ht="270">
      <c r="A221" s="54" t="s">
        <v>65</v>
      </c>
      <c r="B221" s="463" t="s">
        <v>4394</v>
      </c>
      <c r="C221" s="464"/>
      <c r="D221" s="464"/>
      <c r="E221" s="462"/>
      <c r="F221" s="501" t="s">
        <v>4395</v>
      </c>
      <c r="G221" s="464"/>
      <c r="H221" s="464"/>
      <c r="I221" s="464"/>
      <c r="J221" s="464"/>
      <c r="K221" s="462"/>
      <c r="L221" s="463" t="s">
        <v>4275</v>
      </c>
      <c r="M221" s="462"/>
      <c r="N221" s="463" t="s">
        <v>4396</v>
      </c>
      <c r="O221" s="462"/>
      <c r="P221" s="463" t="s">
        <v>4397</v>
      </c>
      <c r="Q221" s="464"/>
      <c r="R221" s="464"/>
      <c r="S221" s="464"/>
      <c r="T221" s="464"/>
      <c r="U221" s="462"/>
      <c r="V221" s="463" t="s">
        <v>4398</v>
      </c>
      <c r="W221" s="464"/>
      <c r="X221" s="464"/>
      <c r="Y221" s="464"/>
      <c r="Z221" s="464"/>
      <c r="AA221" s="464"/>
      <c r="AB221" s="464"/>
      <c r="AC221" s="462"/>
      <c r="AD221" s="463" t="s">
        <v>72</v>
      </c>
      <c r="AE221" s="462"/>
      <c r="AF221" s="463" t="s">
        <v>73</v>
      </c>
      <c r="AG221" s="462"/>
      <c r="AH221" s="463" t="s">
        <v>1352</v>
      </c>
      <c r="AI221" s="462"/>
      <c r="AJ221" s="50" t="s">
        <v>2988</v>
      </c>
      <c r="AK221" s="463" t="s">
        <v>214</v>
      </c>
      <c r="AL221" s="462"/>
      <c r="AM221" s="463" t="s">
        <v>77</v>
      </c>
      <c r="AN221" s="462"/>
      <c r="AO221" s="50" t="s">
        <v>1006</v>
      </c>
      <c r="AP221" s="50" t="s">
        <v>4155</v>
      </c>
      <c r="AQ221" s="501" t="s">
        <v>4399</v>
      </c>
      <c r="AR221" s="462"/>
      <c r="AS221" s="50" t="s">
        <v>81</v>
      </c>
      <c r="AT221" s="50" t="s">
        <v>82</v>
      </c>
      <c r="AU221" s="50" t="s">
        <v>131</v>
      </c>
      <c r="AV221" s="50" t="s">
        <v>203</v>
      </c>
    </row>
    <row r="222" spans="1:48" ht="50.25" customHeight="1">
      <c r="A222" s="441" t="s">
        <v>4400</v>
      </c>
      <c r="B222" s="464"/>
      <c r="C222" s="464"/>
      <c r="D222" s="464"/>
      <c r="E222" s="464"/>
      <c r="F222" s="464"/>
      <c r="G222" s="464"/>
      <c r="H222" s="464"/>
      <c r="I222" s="464"/>
      <c r="J222" s="464"/>
      <c r="K222" s="464"/>
      <c r="L222" s="464"/>
      <c r="M222" s="464"/>
      <c r="N222" s="464"/>
      <c r="O222" s="464"/>
      <c r="P222" s="464"/>
      <c r="Q222" s="464"/>
      <c r="R222" s="464"/>
      <c r="S222" s="464"/>
      <c r="T222" s="464"/>
      <c r="U222" s="464"/>
      <c r="V222" s="464"/>
      <c r="W222" s="464"/>
      <c r="X222" s="464"/>
      <c r="Y222" s="464"/>
      <c r="Z222" s="464"/>
      <c r="AA222" s="464"/>
      <c r="AB222" s="464"/>
      <c r="AC222" s="464"/>
      <c r="AD222" s="464"/>
      <c r="AE222" s="464"/>
      <c r="AF222" s="464"/>
      <c r="AG222" s="464"/>
      <c r="AH222" s="464"/>
      <c r="AI222" s="464"/>
      <c r="AJ222" s="464"/>
      <c r="AK222" s="464"/>
      <c r="AL222" s="464"/>
      <c r="AM222" s="464"/>
      <c r="AN222" s="464"/>
      <c r="AO222" s="464"/>
      <c r="AP222" s="464"/>
      <c r="AQ222" s="464"/>
      <c r="AR222" s="464"/>
      <c r="AS222" s="464"/>
      <c r="AT222" s="464"/>
      <c r="AU222" s="464"/>
      <c r="AV222" s="462"/>
    </row>
    <row r="223" spans="1:48" ht="54">
      <c r="A223" s="54" t="s">
        <v>46</v>
      </c>
      <c r="B223" s="50">
        <v>253</v>
      </c>
      <c r="C223" s="50">
        <v>0</v>
      </c>
      <c r="D223" s="50">
        <v>135</v>
      </c>
      <c r="E223" s="50">
        <v>118</v>
      </c>
      <c r="F223" s="50">
        <v>69</v>
      </c>
      <c r="G223" s="50">
        <v>27</v>
      </c>
      <c r="H223" s="50">
        <v>14</v>
      </c>
      <c r="I223" s="50">
        <v>6</v>
      </c>
      <c r="J223" s="50">
        <v>25</v>
      </c>
      <c r="K223" s="50">
        <v>10</v>
      </c>
      <c r="L223" s="50">
        <v>28</v>
      </c>
      <c r="M223" s="50">
        <v>11.1</v>
      </c>
      <c r="N223" s="50">
        <v>3</v>
      </c>
      <c r="O223" s="50">
        <v>1.18</v>
      </c>
      <c r="P223" s="50">
        <v>0</v>
      </c>
      <c r="Q223" s="50">
        <v>0</v>
      </c>
      <c r="R223" s="50">
        <v>1</v>
      </c>
      <c r="S223" s="50">
        <v>0.39</v>
      </c>
      <c r="T223" s="50">
        <v>1</v>
      </c>
      <c r="U223" s="50">
        <v>0.4</v>
      </c>
      <c r="V223" s="50">
        <v>13</v>
      </c>
      <c r="W223" s="50">
        <v>5</v>
      </c>
      <c r="X223" s="50">
        <v>21</v>
      </c>
      <c r="Y223" s="50">
        <v>8</v>
      </c>
      <c r="Z223" s="50">
        <v>3</v>
      </c>
      <c r="AA223" s="50">
        <v>1</v>
      </c>
      <c r="AB223" s="50">
        <v>7</v>
      </c>
      <c r="AC223" s="50">
        <v>3</v>
      </c>
      <c r="AD223" s="50">
        <v>98</v>
      </c>
      <c r="AE223" s="50">
        <v>39</v>
      </c>
      <c r="AF223" s="50">
        <v>38</v>
      </c>
      <c r="AG223" s="50">
        <v>15</v>
      </c>
      <c r="AH223" s="50">
        <v>54</v>
      </c>
      <c r="AI223" s="50">
        <v>21</v>
      </c>
      <c r="AJ223" s="50">
        <v>2</v>
      </c>
      <c r="AK223" s="50">
        <v>0</v>
      </c>
      <c r="AL223" s="50">
        <v>0</v>
      </c>
      <c r="AM223" s="50">
        <v>0</v>
      </c>
      <c r="AN223" s="50">
        <v>0</v>
      </c>
      <c r="AO223" s="50">
        <v>3</v>
      </c>
      <c r="AP223" s="504"/>
      <c r="AQ223" s="475"/>
      <c r="AR223" s="475"/>
      <c r="AS223" s="475"/>
      <c r="AT223" s="475"/>
      <c r="AU223" s="475"/>
      <c r="AV223" s="470"/>
    </row>
    <row r="224" spans="1:48" ht="72">
      <c r="A224" s="54" t="s">
        <v>48</v>
      </c>
      <c r="B224" s="50">
        <v>242</v>
      </c>
      <c r="C224" s="50">
        <v>0</v>
      </c>
      <c r="D224" s="50">
        <v>144</v>
      </c>
      <c r="E224" s="50">
        <v>98</v>
      </c>
      <c r="F224" s="50">
        <v>53</v>
      </c>
      <c r="G224" s="50">
        <v>21.9</v>
      </c>
      <c r="H224" s="50">
        <v>18</v>
      </c>
      <c r="I224" s="50">
        <v>7.4</v>
      </c>
      <c r="J224" s="50">
        <v>4</v>
      </c>
      <c r="K224" s="50">
        <v>1.6</v>
      </c>
      <c r="L224" s="50">
        <v>9</v>
      </c>
      <c r="M224" s="50">
        <v>3.7</v>
      </c>
      <c r="N224" s="50">
        <v>0</v>
      </c>
      <c r="O224" s="50">
        <v>0</v>
      </c>
      <c r="P224" s="50">
        <v>0</v>
      </c>
      <c r="Q224" s="50">
        <v>0</v>
      </c>
      <c r="R224" s="50">
        <v>1</v>
      </c>
      <c r="S224" s="50">
        <v>0.4</v>
      </c>
      <c r="T224" s="50">
        <v>1</v>
      </c>
      <c r="U224" s="50">
        <v>0.4</v>
      </c>
      <c r="V224" s="50">
        <v>8</v>
      </c>
      <c r="W224" s="50">
        <v>3.3</v>
      </c>
      <c r="X224" s="50">
        <v>52</v>
      </c>
      <c r="Y224" s="50">
        <v>21</v>
      </c>
      <c r="Z224" s="50">
        <v>0</v>
      </c>
      <c r="AA224" s="50">
        <v>0</v>
      </c>
      <c r="AB224" s="50">
        <v>0</v>
      </c>
      <c r="AC224" s="50">
        <v>0</v>
      </c>
      <c r="AD224" s="50">
        <v>71</v>
      </c>
      <c r="AE224" s="50">
        <v>29.3</v>
      </c>
      <c r="AF224" s="50">
        <v>121</v>
      </c>
      <c r="AG224" s="50">
        <v>50</v>
      </c>
      <c r="AH224" s="50">
        <v>49</v>
      </c>
      <c r="AI224" s="50">
        <v>20.2</v>
      </c>
      <c r="AJ224" s="50">
        <v>2</v>
      </c>
      <c r="AK224" s="50">
        <v>0</v>
      </c>
      <c r="AL224" s="50">
        <v>0</v>
      </c>
      <c r="AM224" s="50">
        <v>0</v>
      </c>
      <c r="AN224" s="50">
        <v>0</v>
      </c>
      <c r="AO224" s="50">
        <v>3</v>
      </c>
      <c r="AP224" s="50" t="s">
        <v>49</v>
      </c>
      <c r="AQ224" s="50">
        <v>0</v>
      </c>
      <c r="AR224" s="50">
        <v>0</v>
      </c>
      <c r="AS224" s="50">
        <v>0</v>
      </c>
      <c r="AT224" s="50" t="s">
        <v>50</v>
      </c>
      <c r="AU224" s="50" t="s">
        <v>50</v>
      </c>
      <c r="AV224" s="50" t="s">
        <v>49</v>
      </c>
    </row>
    <row r="225" spans="1:48" ht="45">
      <c r="A225" s="122" t="s">
        <v>51</v>
      </c>
      <c r="B225" s="52">
        <v>-11</v>
      </c>
      <c r="C225" s="52">
        <v>0</v>
      </c>
      <c r="D225" s="52">
        <v>9</v>
      </c>
      <c r="E225" s="52">
        <v>-20</v>
      </c>
      <c r="F225" s="52">
        <v>-16</v>
      </c>
      <c r="G225" s="52">
        <v>-5.0999999999999996</v>
      </c>
      <c r="H225" s="52">
        <v>4</v>
      </c>
      <c r="I225" s="52">
        <v>1.4</v>
      </c>
      <c r="J225" s="52">
        <v>-21</v>
      </c>
      <c r="K225" s="52">
        <v>-8.4</v>
      </c>
      <c r="L225" s="52">
        <v>-19</v>
      </c>
      <c r="M225" s="52">
        <v>-7</v>
      </c>
      <c r="N225" s="52">
        <v>-3</v>
      </c>
      <c r="O225" s="52">
        <v>-1</v>
      </c>
      <c r="P225" s="52">
        <v>0</v>
      </c>
      <c r="Q225" s="52">
        <v>0</v>
      </c>
      <c r="R225" s="52">
        <v>0</v>
      </c>
      <c r="S225" s="52">
        <v>0.01</v>
      </c>
      <c r="T225" s="52">
        <v>0</v>
      </c>
      <c r="U225" s="52">
        <v>0</v>
      </c>
      <c r="V225" s="52">
        <v>-5</v>
      </c>
      <c r="W225" s="52">
        <v>-1.7</v>
      </c>
      <c r="X225" s="52">
        <v>31</v>
      </c>
      <c r="Y225" s="52">
        <v>13</v>
      </c>
      <c r="Z225" s="52">
        <v>-3</v>
      </c>
      <c r="AA225" s="52">
        <v>-1</v>
      </c>
      <c r="AB225" s="52">
        <v>-7</v>
      </c>
      <c r="AC225" s="52">
        <v>-3</v>
      </c>
      <c r="AD225" s="52">
        <v>-27</v>
      </c>
      <c r="AE225" s="52">
        <v>-9.6999999999999993</v>
      </c>
      <c r="AF225" s="52">
        <v>83</v>
      </c>
      <c r="AG225" s="52">
        <v>35</v>
      </c>
      <c r="AH225" s="52">
        <v>-5</v>
      </c>
      <c r="AI225" s="52">
        <v>-0.8</v>
      </c>
      <c r="AJ225" s="52">
        <v>0</v>
      </c>
      <c r="AK225" s="52">
        <v>0</v>
      </c>
      <c r="AL225" s="52">
        <v>0</v>
      </c>
      <c r="AM225" s="52">
        <v>0</v>
      </c>
      <c r="AN225" s="52">
        <v>0</v>
      </c>
      <c r="AO225" s="52">
        <v>0</v>
      </c>
      <c r="AP225" s="53" t="s">
        <v>64</v>
      </c>
      <c r="AQ225" s="52">
        <v>0</v>
      </c>
      <c r="AR225" s="52">
        <v>0</v>
      </c>
      <c r="AS225" s="52">
        <v>0</v>
      </c>
      <c r="AT225" s="52" t="s">
        <v>47</v>
      </c>
      <c r="AU225" s="52" t="s">
        <v>47</v>
      </c>
      <c r="AV225" s="53" t="s">
        <v>64</v>
      </c>
    </row>
    <row r="226" spans="1:48" ht="270">
      <c r="A226" s="54" t="s">
        <v>65</v>
      </c>
      <c r="B226" s="463" t="s">
        <v>4401</v>
      </c>
      <c r="C226" s="464"/>
      <c r="D226" s="464"/>
      <c r="E226" s="462"/>
      <c r="F226" s="501" t="s">
        <v>4402</v>
      </c>
      <c r="G226" s="464"/>
      <c r="H226" s="464"/>
      <c r="I226" s="464"/>
      <c r="J226" s="464"/>
      <c r="K226" s="462"/>
      <c r="L226" s="463" t="s">
        <v>4403</v>
      </c>
      <c r="M226" s="462"/>
      <c r="N226" s="463" t="s">
        <v>4201</v>
      </c>
      <c r="O226" s="462"/>
      <c r="P226" s="463" t="s">
        <v>4404</v>
      </c>
      <c r="Q226" s="464"/>
      <c r="R226" s="464"/>
      <c r="S226" s="464"/>
      <c r="T226" s="464"/>
      <c r="U226" s="462"/>
      <c r="V226" s="463" t="s">
        <v>4405</v>
      </c>
      <c r="W226" s="464"/>
      <c r="X226" s="464"/>
      <c r="Y226" s="464"/>
      <c r="Z226" s="464"/>
      <c r="AA226" s="464"/>
      <c r="AB226" s="464"/>
      <c r="AC226" s="462"/>
      <c r="AD226" s="463" t="s">
        <v>145</v>
      </c>
      <c r="AE226" s="462"/>
      <c r="AF226" s="463" t="s">
        <v>73</v>
      </c>
      <c r="AG226" s="462"/>
      <c r="AH226" s="463" t="s">
        <v>4067</v>
      </c>
      <c r="AI226" s="462"/>
      <c r="AJ226" s="50" t="s">
        <v>2918</v>
      </c>
      <c r="AK226" s="463" t="s">
        <v>214</v>
      </c>
      <c r="AL226" s="462"/>
      <c r="AM226" s="463" t="s">
        <v>77</v>
      </c>
      <c r="AN226" s="462"/>
      <c r="AO226" s="50" t="s">
        <v>78</v>
      </c>
      <c r="AP226" s="50" t="s">
        <v>4155</v>
      </c>
      <c r="AQ226" s="463" t="s">
        <v>4028</v>
      </c>
      <c r="AR226" s="462"/>
      <c r="AS226" s="50" t="s">
        <v>150</v>
      </c>
      <c r="AT226" s="50" t="s">
        <v>130</v>
      </c>
      <c r="AU226" s="50" t="s">
        <v>131</v>
      </c>
      <c r="AV226" s="50" t="s">
        <v>203</v>
      </c>
    </row>
    <row r="227" spans="1:48" ht="30" customHeight="1">
      <c r="A227" s="441" t="s">
        <v>4406</v>
      </c>
      <c r="B227" s="464"/>
      <c r="C227" s="464"/>
      <c r="D227" s="464"/>
      <c r="E227" s="464"/>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4"/>
      <c r="AD227" s="464"/>
      <c r="AE227" s="464"/>
      <c r="AF227" s="464"/>
      <c r="AG227" s="464"/>
      <c r="AH227" s="464"/>
      <c r="AI227" s="464"/>
      <c r="AJ227" s="464"/>
      <c r="AK227" s="464"/>
      <c r="AL227" s="464"/>
      <c r="AM227" s="464"/>
      <c r="AN227" s="464"/>
      <c r="AO227" s="464"/>
      <c r="AP227" s="464"/>
      <c r="AQ227" s="464"/>
      <c r="AR227" s="464"/>
      <c r="AS227" s="464"/>
      <c r="AT227" s="464"/>
      <c r="AU227" s="464"/>
      <c r="AV227" s="462"/>
    </row>
    <row r="228" spans="1:48" ht="54">
      <c r="A228" s="54" t="s">
        <v>46</v>
      </c>
      <c r="B228" s="49">
        <v>1493</v>
      </c>
      <c r="C228" s="49">
        <v>601</v>
      </c>
      <c r="D228" s="49">
        <v>675</v>
      </c>
      <c r="E228" s="49">
        <v>217</v>
      </c>
      <c r="F228" s="49">
        <v>9</v>
      </c>
      <c r="G228" s="49">
        <v>0.6</v>
      </c>
      <c r="H228" s="49">
        <v>0</v>
      </c>
      <c r="I228" s="49">
        <v>0</v>
      </c>
      <c r="J228" s="49">
        <v>0</v>
      </c>
      <c r="K228" s="49">
        <v>0</v>
      </c>
      <c r="L228" s="49">
        <v>0</v>
      </c>
      <c r="M228" s="49">
        <v>0</v>
      </c>
      <c r="N228" s="49">
        <v>0</v>
      </c>
      <c r="O228" s="49">
        <v>0</v>
      </c>
      <c r="P228" s="49">
        <v>0</v>
      </c>
      <c r="Q228" s="49">
        <v>0</v>
      </c>
      <c r="R228" s="49">
        <v>0</v>
      </c>
      <c r="S228" s="49">
        <v>0</v>
      </c>
      <c r="T228" s="49">
        <v>0</v>
      </c>
      <c r="U228" s="49">
        <v>0</v>
      </c>
      <c r="V228" s="49">
        <v>2</v>
      </c>
      <c r="W228" s="49">
        <v>0.1</v>
      </c>
      <c r="X228" s="49">
        <v>16</v>
      </c>
      <c r="Y228" s="49">
        <v>1.1000000000000001</v>
      </c>
      <c r="Z228" s="49">
        <v>0</v>
      </c>
      <c r="AA228" s="49">
        <v>0</v>
      </c>
      <c r="AB228" s="49">
        <v>673</v>
      </c>
      <c r="AC228" s="49">
        <v>45.1</v>
      </c>
      <c r="AD228" s="49">
        <v>861</v>
      </c>
      <c r="AE228" s="49">
        <v>57.7</v>
      </c>
      <c r="AF228" s="49">
        <v>747</v>
      </c>
      <c r="AG228" s="49">
        <v>50</v>
      </c>
      <c r="AH228" s="49">
        <v>982</v>
      </c>
      <c r="AI228" s="49">
        <v>65.8</v>
      </c>
      <c r="AJ228" s="49">
        <v>53</v>
      </c>
      <c r="AK228" s="49">
        <v>0</v>
      </c>
      <c r="AL228" s="49">
        <v>0</v>
      </c>
      <c r="AM228" s="49">
        <v>0</v>
      </c>
      <c r="AN228" s="49">
        <v>0</v>
      </c>
      <c r="AO228" s="49">
        <v>23</v>
      </c>
      <c r="AP228" s="504"/>
      <c r="AQ228" s="475"/>
      <c r="AR228" s="475"/>
      <c r="AS228" s="475"/>
      <c r="AT228" s="475"/>
      <c r="AU228" s="475"/>
      <c r="AV228" s="470"/>
    </row>
    <row r="229" spans="1:48" ht="72">
      <c r="A229" s="54" t="s">
        <v>48</v>
      </c>
      <c r="B229" s="50">
        <v>1442</v>
      </c>
      <c r="C229" s="50">
        <v>599</v>
      </c>
      <c r="D229" s="50">
        <v>662</v>
      </c>
      <c r="E229" s="50">
        <v>181</v>
      </c>
      <c r="F229" s="50">
        <v>0</v>
      </c>
      <c r="G229" s="50">
        <v>0</v>
      </c>
      <c r="H229" s="50">
        <v>0</v>
      </c>
      <c r="I229" s="50">
        <v>0</v>
      </c>
      <c r="J229" s="50">
        <v>0</v>
      </c>
      <c r="K229" s="50">
        <v>0</v>
      </c>
      <c r="L229" s="50">
        <v>0</v>
      </c>
      <c r="M229" s="50">
        <v>0</v>
      </c>
      <c r="N229" s="50">
        <v>0</v>
      </c>
      <c r="O229" s="50">
        <v>0</v>
      </c>
      <c r="P229" s="50">
        <v>0</v>
      </c>
      <c r="Q229" s="50">
        <v>0</v>
      </c>
      <c r="R229" s="50">
        <v>0</v>
      </c>
      <c r="S229" s="50">
        <v>0</v>
      </c>
      <c r="T229" s="50">
        <v>0</v>
      </c>
      <c r="U229" s="50">
        <v>0</v>
      </c>
      <c r="V229" s="50">
        <v>2</v>
      </c>
      <c r="W229" s="50">
        <v>0.1</v>
      </c>
      <c r="X229" s="50">
        <v>15</v>
      </c>
      <c r="Y229" s="50">
        <v>1.1000000000000001</v>
      </c>
      <c r="Z229" s="50">
        <v>0</v>
      </c>
      <c r="AA229" s="50">
        <v>0</v>
      </c>
      <c r="AB229" s="50">
        <v>752</v>
      </c>
      <c r="AC229" s="50">
        <v>5104</v>
      </c>
      <c r="AD229" s="50">
        <v>891</v>
      </c>
      <c r="AE229" s="50">
        <v>60.9</v>
      </c>
      <c r="AF229" s="50">
        <v>821</v>
      </c>
      <c r="AG229" s="50">
        <v>56.2</v>
      </c>
      <c r="AH229" s="56">
        <v>994</v>
      </c>
      <c r="AI229" s="56">
        <v>68</v>
      </c>
      <c r="AJ229" s="56">
        <v>53</v>
      </c>
      <c r="AK229" s="56">
        <v>0</v>
      </c>
      <c r="AL229" s="56">
        <v>0</v>
      </c>
      <c r="AM229" s="56">
        <v>0</v>
      </c>
      <c r="AN229" s="56">
        <v>0</v>
      </c>
      <c r="AO229" s="56">
        <v>18</v>
      </c>
      <c r="AP229" s="56" t="s">
        <v>49</v>
      </c>
      <c r="AQ229" s="56">
        <v>0</v>
      </c>
      <c r="AR229" s="56">
        <v>0</v>
      </c>
      <c r="AS229" s="56">
        <v>1</v>
      </c>
      <c r="AT229" s="56" t="s">
        <v>50</v>
      </c>
      <c r="AU229" s="56" t="s">
        <v>49</v>
      </c>
      <c r="AV229" s="56" t="s">
        <v>50</v>
      </c>
    </row>
    <row r="230" spans="1:48" ht="45">
      <c r="A230" s="122" t="s">
        <v>51</v>
      </c>
      <c r="B230" s="52">
        <v>-51</v>
      </c>
      <c r="C230" s="52">
        <v>-2</v>
      </c>
      <c r="D230" s="52">
        <v>-13</v>
      </c>
      <c r="E230" s="52">
        <v>-36</v>
      </c>
      <c r="F230" s="52">
        <v>-9</v>
      </c>
      <c r="G230" s="52">
        <v>-0.6</v>
      </c>
      <c r="H230" s="52">
        <v>0</v>
      </c>
      <c r="I230" s="52">
        <v>0</v>
      </c>
      <c r="J230" s="52">
        <v>0</v>
      </c>
      <c r="K230" s="52">
        <v>0</v>
      </c>
      <c r="L230" s="52">
        <v>0</v>
      </c>
      <c r="M230" s="52">
        <v>0</v>
      </c>
      <c r="N230" s="52">
        <v>0</v>
      </c>
      <c r="O230" s="52">
        <v>0</v>
      </c>
      <c r="P230" s="52">
        <v>0</v>
      </c>
      <c r="Q230" s="52">
        <v>0</v>
      </c>
      <c r="R230" s="52">
        <v>0</v>
      </c>
      <c r="S230" s="52">
        <v>0</v>
      </c>
      <c r="T230" s="52">
        <v>0</v>
      </c>
      <c r="U230" s="52">
        <v>0</v>
      </c>
      <c r="V230" s="52">
        <v>0</v>
      </c>
      <c r="W230" s="52">
        <v>0</v>
      </c>
      <c r="X230" s="52">
        <v>-1</v>
      </c>
      <c r="Y230" s="52">
        <v>0</v>
      </c>
      <c r="Z230" s="52">
        <v>0</v>
      </c>
      <c r="AA230" s="52">
        <v>0</v>
      </c>
      <c r="AB230" s="52">
        <v>79</v>
      </c>
      <c r="AC230" s="52">
        <v>5059</v>
      </c>
      <c r="AD230" s="52">
        <v>30</v>
      </c>
      <c r="AE230" s="52">
        <v>3.2</v>
      </c>
      <c r="AF230" s="52">
        <v>74</v>
      </c>
      <c r="AG230" s="52">
        <v>6.2</v>
      </c>
      <c r="AH230" s="52">
        <v>12</v>
      </c>
      <c r="AI230" s="52">
        <v>2.2000000000000002</v>
      </c>
      <c r="AJ230" s="52">
        <v>0</v>
      </c>
      <c r="AK230" s="52">
        <v>0</v>
      </c>
      <c r="AL230" s="52">
        <v>0</v>
      </c>
      <c r="AM230" s="52">
        <v>0</v>
      </c>
      <c r="AN230" s="52">
        <v>0</v>
      </c>
      <c r="AO230" s="52">
        <v>5</v>
      </c>
      <c r="AP230" s="53" t="s">
        <v>64</v>
      </c>
      <c r="AQ230" s="52">
        <v>0</v>
      </c>
      <c r="AR230" s="52">
        <v>0</v>
      </c>
      <c r="AS230" s="52">
        <v>1</v>
      </c>
      <c r="AT230" s="52" t="s">
        <v>47</v>
      </c>
      <c r="AU230" s="53" t="s">
        <v>64</v>
      </c>
      <c r="AV230" s="52" t="s">
        <v>47</v>
      </c>
    </row>
    <row r="231" spans="1:48" ht="270">
      <c r="A231" s="54" t="s">
        <v>65</v>
      </c>
      <c r="B231" s="463" t="s">
        <v>4407</v>
      </c>
      <c r="C231" s="464"/>
      <c r="D231" s="464"/>
      <c r="E231" s="462"/>
      <c r="F231" s="501" t="s">
        <v>4408</v>
      </c>
      <c r="G231" s="464"/>
      <c r="H231" s="464"/>
      <c r="I231" s="464"/>
      <c r="J231" s="464"/>
      <c r="K231" s="462"/>
      <c r="L231" s="463" t="s">
        <v>4160</v>
      </c>
      <c r="M231" s="462"/>
      <c r="N231" s="463" t="s">
        <v>4151</v>
      </c>
      <c r="O231" s="462"/>
      <c r="P231" s="463" t="s">
        <v>4409</v>
      </c>
      <c r="Q231" s="464"/>
      <c r="R231" s="464"/>
      <c r="S231" s="464"/>
      <c r="T231" s="464"/>
      <c r="U231" s="462"/>
      <c r="V231" s="463" t="s">
        <v>4410</v>
      </c>
      <c r="W231" s="464"/>
      <c r="X231" s="464"/>
      <c r="Y231" s="464"/>
      <c r="Z231" s="464"/>
      <c r="AA231" s="464"/>
      <c r="AB231" s="464"/>
      <c r="AC231" s="462"/>
      <c r="AD231" s="463" t="s">
        <v>72</v>
      </c>
      <c r="AE231" s="462"/>
      <c r="AF231" s="463" t="s">
        <v>73</v>
      </c>
      <c r="AG231" s="462"/>
      <c r="AH231" s="463" t="s">
        <v>1352</v>
      </c>
      <c r="AI231" s="462"/>
      <c r="AJ231" s="50" t="s">
        <v>2918</v>
      </c>
      <c r="AK231" s="463" t="s">
        <v>214</v>
      </c>
      <c r="AL231" s="462"/>
      <c r="AM231" s="463" t="s">
        <v>77</v>
      </c>
      <c r="AN231" s="462"/>
      <c r="AO231" s="50" t="s">
        <v>1006</v>
      </c>
      <c r="AP231" s="50" t="s">
        <v>4155</v>
      </c>
      <c r="AQ231" s="463" t="s">
        <v>4028</v>
      </c>
      <c r="AR231" s="462"/>
      <c r="AS231" s="50" t="s">
        <v>81</v>
      </c>
      <c r="AT231" s="50" t="s">
        <v>130</v>
      </c>
      <c r="AU231" s="50" t="s">
        <v>228</v>
      </c>
      <c r="AV231" s="50" t="s">
        <v>203</v>
      </c>
    </row>
    <row r="232" spans="1:48" ht="48" customHeight="1">
      <c r="A232" s="441" t="s">
        <v>4411</v>
      </c>
      <c r="B232" s="464"/>
      <c r="C232" s="464"/>
      <c r="D232" s="464"/>
      <c r="E232" s="464"/>
      <c r="F232" s="464"/>
      <c r="G232" s="464"/>
      <c r="H232" s="464"/>
      <c r="I232" s="464"/>
      <c r="J232" s="464"/>
      <c r="K232" s="464"/>
      <c r="L232" s="464"/>
      <c r="M232" s="464"/>
      <c r="N232" s="464"/>
      <c r="O232" s="464"/>
      <c r="P232" s="464"/>
      <c r="Q232" s="464"/>
      <c r="R232" s="464"/>
      <c r="S232" s="464"/>
      <c r="T232" s="464"/>
      <c r="U232" s="464"/>
      <c r="V232" s="464"/>
      <c r="W232" s="464"/>
      <c r="X232" s="464"/>
      <c r="Y232" s="464"/>
      <c r="Z232" s="464"/>
      <c r="AA232" s="464"/>
      <c r="AB232" s="464"/>
      <c r="AC232" s="464"/>
      <c r="AD232" s="464"/>
      <c r="AE232" s="464"/>
      <c r="AF232" s="464"/>
      <c r="AG232" s="464"/>
      <c r="AH232" s="464"/>
      <c r="AI232" s="464"/>
      <c r="AJ232" s="464"/>
      <c r="AK232" s="464"/>
      <c r="AL232" s="464"/>
      <c r="AM232" s="464"/>
      <c r="AN232" s="464"/>
      <c r="AO232" s="464"/>
      <c r="AP232" s="464"/>
      <c r="AQ232" s="464"/>
      <c r="AR232" s="464"/>
      <c r="AS232" s="464"/>
      <c r="AT232" s="464"/>
      <c r="AU232" s="464"/>
      <c r="AV232" s="462"/>
    </row>
    <row r="233" spans="1:48" ht="54">
      <c r="A233" s="54" t="s">
        <v>46</v>
      </c>
      <c r="B233" s="49">
        <v>1160</v>
      </c>
      <c r="C233" s="49">
        <v>449</v>
      </c>
      <c r="D233" s="49">
        <v>534</v>
      </c>
      <c r="E233" s="49">
        <v>177</v>
      </c>
      <c r="F233" s="49">
        <v>2</v>
      </c>
      <c r="G233" s="49">
        <v>2E-3</v>
      </c>
      <c r="H233" s="49">
        <v>0</v>
      </c>
      <c r="I233" s="49">
        <v>0</v>
      </c>
      <c r="J233" s="49">
        <v>162</v>
      </c>
      <c r="K233" s="49">
        <v>14</v>
      </c>
      <c r="L233" s="49">
        <v>0</v>
      </c>
      <c r="M233" s="49">
        <v>0</v>
      </c>
      <c r="N233" s="49">
        <v>0</v>
      </c>
      <c r="O233" s="49">
        <v>0</v>
      </c>
      <c r="P233" s="49">
        <v>1</v>
      </c>
      <c r="Q233" s="49">
        <v>0</v>
      </c>
      <c r="R233" s="49">
        <v>0</v>
      </c>
      <c r="S233" s="49">
        <v>0</v>
      </c>
      <c r="T233" s="49">
        <v>2</v>
      </c>
      <c r="U233" s="49">
        <v>0</v>
      </c>
      <c r="V233" s="49">
        <v>40</v>
      </c>
      <c r="W233" s="49">
        <v>3</v>
      </c>
      <c r="X233" s="49">
        <v>30</v>
      </c>
      <c r="Y233" s="49">
        <v>2</v>
      </c>
      <c r="Z233" s="49">
        <v>0</v>
      </c>
      <c r="AA233" s="49">
        <v>0</v>
      </c>
      <c r="AB233" s="49">
        <v>0</v>
      </c>
      <c r="AC233" s="49">
        <v>0</v>
      </c>
      <c r="AD233" s="49">
        <v>169</v>
      </c>
      <c r="AE233" s="49">
        <v>15</v>
      </c>
      <c r="AF233" s="49">
        <v>1074</v>
      </c>
      <c r="AG233" s="49">
        <v>93</v>
      </c>
      <c r="AH233" s="49">
        <v>312</v>
      </c>
      <c r="AI233" s="49">
        <v>27</v>
      </c>
      <c r="AJ233" s="49">
        <v>8</v>
      </c>
      <c r="AK233" s="49">
        <v>3</v>
      </c>
      <c r="AL233" s="49">
        <v>1</v>
      </c>
      <c r="AM233" s="49">
        <v>0</v>
      </c>
      <c r="AN233" s="49">
        <v>0</v>
      </c>
      <c r="AO233" s="49">
        <v>19</v>
      </c>
      <c r="AP233" s="504"/>
      <c r="AQ233" s="475"/>
      <c r="AR233" s="475"/>
      <c r="AS233" s="475"/>
      <c r="AT233" s="475"/>
      <c r="AU233" s="475"/>
      <c r="AV233" s="470"/>
    </row>
    <row r="234" spans="1:48" ht="72">
      <c r="A234" s="54" t="s">
        <v>48</v>
      </c>
      <c r="B234" s="50">
        <v>1172</v>
      </c>
      <c r="C234" s="50">
        <v>442</v>
      </c>
      <c r="D234" s="50">
        <v>568</v>
      </c>
      <c r="E234" s="50">
        <v>162</v>
      </c>
      <c r="F234" s="50">
        <v>3</v>
      </c>
      <c r="G234" s="50">
        <v>0.2</v>
      </c>
      <c r="H234" s="50">
        <v>0</v>
      </c>
      <c r="I234" s="50">
        <v>0</v>
      </c>
      <c r="J234" s="50">
        <v>0</v>
      </c>
      <c r="K234" s="50">
        <v>0</v>
      </c>
      <c r="L234" s="50">
        <v>0</v>
      </c>
      <c r="M234" s="50">
        <v>0</v>
      </c>
      <c r="N234" s="50">
        <v>0</v>
      </c>
      <c r="O234" s="50">
        <v>0</v>
      </c>
      <c r="P234" s="50">
        <v>3</v>
      </c>
      <c r="Q234" s="50">
        <v>0.2</v>
      </c>
      <c r="R234" s="50">
        <v>0</v>
      </c>
      <c r="S234" s="50">
        <v>0</v>
      </c>
      <c r="T234" s="50">
        <v>0</v>
      </c>
      <c r="U234" s="50">
        <v>0</v>
      </c>
      <c r="V234" s="50">
        <v>66</v>
      </c>
      <c r="W234" s="50">
        <v>6</v>
      </c>
      <c r="X234" s="50">
        <v>25</v>
      </c>
      <c r="Y234" s="50">
        <v>2</v>
      </c>
      <c r="Z234" s="50">
        <v>0</v>
      </c>
      <c r="AA234" s="50">
        <v>0</v>
      </c>
      <c r="AB234" s="50">
        <v>0</v>
      </c>
      <c r="AC234" s="50">
        <v>0</v>
      </c>
      <c r="AD234" s="50">
        <v>166</v>
      </c>
      <c r="AE234" s="50">
        <v>10</v>
      </c>
      <c r="AF234" s="50">
        <v>1156</v>
      </c>
      <c r="AG234" s="50">
        <v>99</v>
      </c>
      <c r="AH234" s="50">
        <v>1172</v>
      </c>
      <c r="AI234" s="50">
        <v>100</v>
      </c>
      <c r="AJ234" s="50">
        <v>3</v>
      </c>
      <c r="AK234" s="50">
        <v>0</v>
      </c>
      <c r="AL234" s="50">
        <v>0</v>
      </c>
      <c r="AM234" s="50">
        <v>0</v>
      </c>
      <c r="AN234" s="50">
        <v>0</v>
      </c>
      <c r="AO234" s="50">
        <v>12</v>
      </c>
      <c r="AP234" s="50" t="s">
        <v>49</v>
      </c>
      <c r="AQ234" s="50">
        <v>1</v>
      </c>
      <c r="AR234" s="50">
        <v>20</v>
      </c>
      <c r="AS234" s="50">
        <v>1</v>
      </c>
      <c r="AT234" s="50" t="s">
        <v>49</v>
      </c>
      <c r="AU234" s="50" t="s">
        <v>50</v>
      </c>
      <c r="AV234" s="50" t="s">
        <v>49</v>
      </c>
    </row>
    <row r="235" spans="1:48" ht="45">
      <c r="A235" s="122" t="s">
        <v>51</v>
      </c>
      <c r="B235" s="52">
        <v>12</v>
      </c>
      <c r="C235" s="52">
        <v>-7</v>
      </c>
      <c r="D235" s="52">
        <v>34</v>
      </c>
      <c r="E235" s="52">
        <v>-15</v>
      </c>
      <c r="F235" s="52">
        <v>1</v>
      </c>
      <c r="G235" s="52">
        <v>0.19800000000000001</v>
      </c>
      <c r="H235" s="52">
        <v>0</v>
      </c>
      <c r="I235" s="52">
        <v>0</v>
      </c>
      <c r="J235" s="52">
        <v>-162</v>
      </c>
      <c r="K235" s="52">
        <v>-14</v>
      </c>
      <c r="L235" s="52">
        <v>0</v>
      </c>
      <c r="M235" s="52">
        <v>0</v>
      </c>
      <c r="N235" s="52">
        <v>0</v>
      </c>
      <c r="O235" s="52">
        <v>0</v>
      </c>
      <c r="P235" s="52">
        <v>2</v>
      </c>
      <c r="Q235" s="52">
        <v>0.2</v>
      </c>
      <c r="R235" s="52">
        <v>0</v>
      </c>
      <c r="S235" s="52">
        <v>0</v>
      </c>
      <c r="T235" s="52">
        <v>-2</v>
      </c>
      <c r="U235" s="52">
        <v>0</v>
      </c>
      <c r="V235" s="52">
        <v>26</v>
      </c>
      <c r="W235" s="52">
        <v>3</v>
      </c>
      <c r="X235" s="52">
        <v>-5</v>
      </c>
      <c r="Y235" s="52">
        <v>0</v>
      </c>
      <c r="Z235" s="52">
        <v>0</v>
      </c>
      <c r="AA235" s="52">
        <v>0</v>
      </c>
      <c r="AB235" s="52">
        <v>0</v>
      </c>
      <c r="AC235" s="52">
        <v>0</v>
      </c>
      <c r="AD235" s="52">
        <v>-3</v>
      </c>
      <c r="AE235" s="52">
        <v>-5</v>
      </c>
      <c r="AF235" s="52">
        <v>82</v>
      </c>
      <c r="AG235" s="52">
        <v>6</v>
      </c>
      <c r="AH235" s="52">
        <v>860</v>
      </c>
      <c r="AI235" s="52">
        <v>73</v>
      </c>
      <c r="AJ235" s="52">
        <v>-5</v>
      </c>
      <c r="AK235" s="52">
        <v>-3</v>
      </c>
      <c r="AL235" s="52">
        <v>-1</v>
      </c>
      <c r="AM235" s="52">
        <v>0</v>
      </c>
      <c r="AN235" s="52">
        <v>0</v>
      </c>
      <c r="AO235" s="52">
        <v>7</v>
      </c>
      <c r="AP235" s="53" t="s">
        <v>64</v>
      </c>
      <c r="AQ235" s="52">
        <v>1</v>
      </c>
      <c r="AR235" s="52">
        <v>20</v>
      </c>
      <c r="AS235" s="52">
        <v>1</v>
      </c>
      <c r="AT235" s="53" t="s">
        <v>64</v>
      </c>
      <c r="AU235" s="52" t="s">
        <v>47</v>
      </c>
      <c r="AV235" s="53" t="s">
        <v>64</v>
      </c>
    </row>
    <row r="236" spans="1:48" ht="270">
      <c r="A236" s="54" t="s">
        <v>65</v>
      </c>
      <c r="B236" s="463" t="s">
        <v>4412</v>
      </c>
      <c r="C236" s="464"/>
      <c r="D236" s="464"/>
      <c r="E236" s="462"/>
      <c r="F236" s="501" t="s">
        <v>4413</v>
      </c>
      <c r="G236" s="464"/>
      <c r="H236" s="464"/>
      <c r="I236" s="464"/>
      <c r="J236" s="464"/>
      <c r="K236" s="462"/>
      <c r="L236" s="463" t="s">
        <v>4160</v>
      </c>
      <c r="M236" s="462"/>
      <c r="N236" s="463" t="s">
        <v>4151</v>
      </c>
      <c r="O236" s="462"/>
      <c r="P236" s="463" t="s">
        <v>4414</v>
      </c>
      <c r="Q236" s="464"/>
      <c r="R236" s="464"/>
      <c r="S236" s="464"/>
      <c r="T236" s="464"/>
      <c r="U236" s="462"/>
      <c r="V236" s="463" t="s">
        <v>4415</v>
      </c>
      <c r="W236" s="464"/>
      <c r="X236" s="464"/>
      <c r="Y236" s="464"/>
      <c r="Z236" s="464"/>
      <c r="AA236" s="464"/>
      <c r="AB236" s="464"/>
      <c r="AC236" s="462"/>
      <c r="AD236" s="463" t="s">
        <v>145</v>
      </c>
      <c r="AE236" s="462"/>
      <c r="AF236" s="463" t="s">
        <v>73</v>
      </c>
      <c r="AG236" s="462"/>
      <c r="AH236" s="463" t="s">
        <v>1352</v>
      </c>
      <c r="AI236" s="462"/>
      <c r="AJ236" s="50" t="s">
        <v>2988</v>
      </c>
      <c r="AK236" s="463" t="s">
        <v>214</v>
      </c>
      <c r="AL236" s="462"/>
      <c r="AM236" s="463" t="s">
        <v>77</v>
      </c>
      <c r="AN236" s="462"/>
      <c r="AO236" s="50" t="s">
        <v>1006</v>
      </c>
      <c r="AP236" s="50" t="s">
        <v>4155</v>
      </c>
      <c r="AQ236" s="501" t="s">
        <v>4416</v>
      </c>
      <c r="AR236" s="462"/>
      <c r="AS236" s="50" t="s">
        <v>81</v>
      </c>
      <c r="AT236" s="50" t="s">
        <v>82</v>
      </c>
      <c r="AU236" s="50" t="s">
        <v>131</v>
      </c>
      <c r="AV236" s="50" t="s">
        <v>203</v>
      </c>
    </row>
  </sheetData>
  <mergeCells count="663">
    <mergeCell ref="AP188:AV188"/>
    <mergeCell ref="A187:AV187"/>
    <mergeCell ref="AK176:AL176"/>
    <mergeCell ref="A177:AV177"/>
    <mergeCell ref="V156:AC156"/>
    <mergeCell ref="AD156:AE156"/>
    <mergeCell ref="AD191:AE191"/>
    <mergeCell ref="AF191:AG191"/>
    <mergeCell ref="AH191:AI191"/>
    <mergeCell ref="AK191:AL191"/>
    <mergeCell ref="AM191:AN191"/>
    <mergeCell ref="AF161:AG161"/>
    <mergeCell ref="A172:AV172"/>
    <mergeCell ref="AP173:AV173"/>
    <mergeCell ref="F176:K176"/>
    <mergeCell ref="L176:M176"/>
    <mergeCell ref="N176:O176"/>
    <mergeCell ref="P176:U176"/>
    <mergeCell ref="V176:AC176"/>
    <mergeCell ref="AD176:AE176"/>
    <mergeCell ref="AQ191:AR191"/>
    <mergeCell ref="AF186:AG186"/>
    <mergeCell ref="F186:K186"/>
    <mergeCell ref="N186:O186"/>
    <mergeCell ref="F181:K181"/>
    <mergeCell ref="AK186:AL186"/>
    <mergeCell ref="A182:AV182"/>
    <mergeCell ref="AP183:AV183"/>
    <mergeCell ref="AQ181:AR181"/>
    <mergeCell ref="L181:M181"/>
    <mergeCell ref="N181:O181"/>
    <mergeCell ref="P181:U181"/>
    <mergeCell ref="AH181:AI181"/>
    <mergeCell ref="AK181:AL181"/>
    <mergeCell ref="AD181:AE181"/>
    <mergeCell ref="AF181:AG181"/>
    <mergeCell ref="AM181:AN181"/>
    <mergeCell ref="V181:AC181"/>
    <mergeCell ref="AM186:AN186"/>
    <mergeCell ref="P186:U186"/>
    <mergeCell ref="V186:AC186"/>
    <mergeCell ref="B156:E156"/>
    <mergeCell ref="N156:O156"/>
    <mergeCell ref="F196:K196"/>
    <mergeCell ref="L196:M196"/>
    <mergeCell ref="B186:E186"/>
    <mergeCell ref="B191:E191"/>
    <mergeCell ref="F191:K191"/>
    <mergeCell ref="L191:M191"/>
    <mergeCell ref="L186:M186"/>
    <mergeCell ref="B161:E161"/>
    <mergeCell ref="F161:K161"/>
    <mergeCell ref="A192:AV192"/>
    <mergeCell ref="N191:O191"/>
    <mergeCell ref="P191:U191"/>
    <mergeCell ref="V191:AC191"/>
    <mergeCell ref="AH186:AI186"/>
    <mergeCell ref="AF176:AG176"/>
    <mergeCell ref="AH176:AI176"/>
    <mergeCell ref="AM176:AN176"/>
    <mergeCell ref="AQ176:AR176"/>
    <mergeCell ref="AP178:AV178"/>
    <mergeCell ref="B176:E176"/>
    <mergeCell ref="AD186:AE186"/>
    <mergeCell ref="B181:E181"/>
    <mergeCell ref="AH161:AI161"/>
    <mergeCell ref="AF166:AG166"/>
    <mergeCell ref="AH166:AI166"/>
    <mergeCell ref="AK166:AL166"/>
    <mergeCell ref="AD161:AE161"/>
    <mergeCell ref="AH156:AI156"/>
    <mergeCell ref="AK156:AL156"/>
    <mergeCell ref="AM156:AN156"/>
    <mergeCell ref="AQ156:AR156"/>
    <mergeCell ref="AD166:AE166"/>
    <mergeCell ref="AP148:AV148"/>
    <mergeCell ref="A147:AV147"/>
    <mergeCell ref="L161:M161"/>
    <mergeCell ref="N161:O161"/>
    <mergeCell ref="A152:AV152"/>
    <mergeCell ref="AP153:AV153"/>
    <mergeCell ref="B146:E146"/>
    <mergeCell ref="B151:E151"/>
    <mergeCell ref="F151:K151"/>
    <mergeCell ref="AF156:AG156"/>
    <mergeCell ref="AF146:AG146"/>
    <mergeCell ref="F146:K146"/>
    <mergeCell ref="L146:M146"/>
    <mergeCell ref="N146:O146"/>
    <mergeCell ref="P146:U146"/>
    <mergeCell ref="V146:AC146"/>
    <mergeCell ref="AD146:AE146"/>
    <mergeCell ref="L151:M151"/>
    <mergeCell ref="AP158:AV158"/>
    <mergeCell ref="A157:AV157"/>
    <mergeCell ref="F156:K156"/>
    <mergeCell ref="L156:M156"/>
    <mergeCell ref="AK161:AL161"/>
    <mergeCell ref="P156:U156"/>
    <mergeCell ref="AK136:AL136"/>
    <mergeCell ref="AM131:AN131"/>
    <mergeCell ref="AQ131:AR131"/>
    <mergeCell ref="A132:AV132"/>
    <mergeCell ref="AP133:AV133"/>
    <mergeCell ref="AD141:AE141"/>
    <mergeCell ref="AF141:AG141"/>
    <mergeCell ref="F141:K141"/>
    <mergeCell ref="L141:M141"/>
    <mergeCell ref="N141:O141"/>
    <mergeCell ref="AM136:AN136"/>
    <mergeCell ref="AQ136:AR136"/>
    <mergeCell ref="AP138:AV138"/>
    <mergeCell ref="A137:AV137"/>
    <mergeCell ref="B136:E136"/>
    <mergeCell ref="B141:E141"/>
    <mergeCell ref="AF136:AG136"/>
    <mergeCell ref="AH141:AI141"/>
    <mergeCell ref="AH111:AI111"/>
    <mergeCell ref="AH126:AI126"/>
    <mergeCell ref="AK126:AL126"/>
    <mergeCell ref="AH131:AI131"/>
    <mergeCell ref="B126:E126"/>
    <mergeCell ref="B131:E131"/>
    <mergeCell ref="N131:O131"/>
    <mergeCell ref="P131:U131"/>
    <mergeCell ref="V131:AC131"/>
    <mergeCell ref="AF126:AG126"/>
    <mergeCell ref="AK131:AL131"/>
    <mergeCell ref="AK111:AL111"/>
    <mergeCell ref="F131:K131"/>
    <mergeCell ref="L131:M131"/>
    <mergeCell ref="AH116:AI116"/>
    <mergeCell ref="AK116:AL116"/>
    <mergeCell ref="AM116:AN116"/>
    <mergeCell ref="AQ116:AR116"/>
    <mergeCell ref="AP118:AV118"/>
    <mergeCell ref="B116:E116"/>
    <mergeCell ref="B121:E121"/>
    <mergeCell ref="F121:K121"/>
    <mergeCell ref="L121:M121"/>
    <mergeCell ref="N121:O121"/>
    <mergeCell ref="AQ71:AR71"/>
    <mergeCell ref="AP73:AV73"/>
    <mergeCell ref="F71:K71"/>
    <mergeCell ref="F76:K76"/>
    <mergeCell ref="L76:M76"/>
    <mergeCell ref="N76:O76"/>
    <mergeCell ref="P71:U71"/>
    <mergeCell ref="V71:AC71"/>
    <mergeCell ref="AD71:AE71"/>
    <mergeCell ref="AQ121:AR121"/>
    <mergeCell ref="V76:AC76"/>
    <mergeCell ref="AF111:AG111"/>
    <mergeCell ref="A82:AV82"/>
    <mergeCell ref="AP78:AV78"/>
    <mergeCell ref="AD76:AE76"/>
    <mergeCell ref="AH81:AI81"/>
    <mergeCell ref="AP203:AV203"/>
    <mergeCell ref="B196:E196"/>
    <mergeCell ref="B201:E201"/>
    <mergeCell ref="F201:K201"/>
    <mergeCell ref="L201:M201"/>
    <mergeCell ref="A197:AV197"/>
    <mergeCell ref="AK196:AL196"/>
    <mergeCell ref="AM196:AN196"/>
    <mergeCell ref="P201:U201"/>
    <mergeCell ref="N196:O196"/>
    <mergeCell ref="P196:U196"/>
    <mergeCell ref="AQ196:AR196"/>
    <mergeCell ref="AP198:AV198"/>
    <mergeCell ref="N201:O201"/>
    <mergeCell ref="V196:AC196"/>
    <mergeCell ref="AD196:AE196"/>
    <mergeCell ref="AF196:AG196"/>
    <mergeCell ref="AH196:AI196"/>
    <mergeCell ref="AF201:AG201"/>
    <mergeCell ref="AH201:AI201"/>
    <mergeCell ref="AK201:AL201"/>
    <mergeCell ref="AM201:AN201"/>
    <mergeCell ref="V201:AC201"/>
    <mergeCell ref="V216:AC216"/>
    <mergeCell ref="AD216:AE216"/>
    <mergeCell ref="A217:AV217"/>
    <mergeCell ref="B216:E216"/>
    <mergeCell ref="F216:K216"/>
    <mergeCell ref="L216:M216"/>
    <mergeCell ref="N216:O216"/>
    <mergeCell ref="AP218:AV218"/>
    <mergeCell ref="AM221:AN221"/>
    <mergeCell ref="AQ221:AR221"/>
    <mergeCell ref="AP223:AV223"/>
    <mergeCell ref="AH226:AI226"/>
    <mergeCell ref="AK226:AL226"/>
    <mergeCell ref="AF221:AG221"/>
    <mergeCell ref="AH221:AI221"/>
    <mergeCell ref="AK221:AL221"/>
    <mergeCell ref="AD221:AE221"/>
    <mergeCell ref="A222:AV222"/>
    <mergeCell ref="V221:AC221"/>
    <mergeCell ref="B221:E221"/>
    <mergeCell ref="F221:K221"/>
    <mergeCell ref="L221:M221"/>
    <mergeCell ref="N221:O221"/>
    <mergeCell ref="P221:U221"/>
    <mergeCell ref="AD231:AE231"/>
    <mergeCell ref="AF231:AG231"/>
    <mergeCell ref="AH231:AI231"/>
    <mergeCell ref="AK231:AL231"/>
    <mergeCell ref="AM231:AN231"/>
    <mergeCell ref="AQ231:AR231"/>
    <mergeCell ref="AM226:AN226"/>
    <mergeCell ref="AQ226:AR226"/>
    <mergeCell ref="AP228:AV228"/>
    <mergeCell ref="AD226:AE226"/>
    <mergeCell ref="A227:AV227"/>
    <mergeCell ref="B236:E236"/>
    <mergeCell ref="F236:K236"/>
    <mergeCell ref="L236:M236"/>
    <mergeCell ref="N236:O236"/>
    <mergeCell ref="P236:U236"/>
    <mergeCell ref="P226:U226"/>
    <mergeCell ref="AF236:AG236"/>
    <mergeCell ref="AH236:AI236"/>
    <mergeCell ref="AK236:AL236"/>
    <mergeCell ref="A232:AV232"/>
    <mergeCell ref="B231:E231"/>
    <mergeCell ref="F231:K231"/>
    <mergeCell ref="L231:M231"/>
    <mergeCell ref="N231:O231"/>
    <mergeCell ref="P231:U231"/>
    <mergeCell ref="V231:AC231"/>
    <mergeCell ref="B226:E226"/>
    <mergeCell ref="F226:K226"/>
    <mergeCell ref="V236:AC236"/>
    <mergeCell ref="AD236:AE236"/>
    <mergeCell ref="AM236:AN236"/>
    <mergeCell ref="L226:M226"/>
    <mergeCell ref="N226:O226"/>
    <mergeCell ref="V226:AC226"/>
    <mergeCell ref="AQ236:AR236"/>
    <mergeCell ref="AP233:AV233"/>
    <mergeCell ref="AF226:AG226"/>
    <mergeCell ref="P206:U206"/>
    <mergeCell ref="V206:AC206"/>
    <mergeCell ref="AD206:AE206"/>
    <mergeCell ref="A207:AV207"/>
    <mergeCell ref="F206:K206"/>
    <mergeCell ref="L206:M206"/>
    <mergeCell ref="A212:AV212"/>
    <mergeCell ref="AQ211:AR211"/>
    <mergeCell ref="AQ206:AR206"/>
    <mergeCell ref="AP208:AV208"/>
    <mergeCell ref="AK211:AL211"/>
    <mergeCell ref="AM211:AN211"/>
    <mergeCell ref="B206:E206"/>
    <mergeCell ref="B211:E211"/>
    <mergeCell ref="F211:K211"/>
    <mergeCell ref="L211:M211"/>
    <mergeCell ref="N211:O211"/>
    <mergeCell ref="P211:U211"/>
    <mergeCell ref="V211:AC211"/>
    <mergeCell ref="AD211:AE211"/>
    <mergeCell ref="AF211:AG211"/>
    <mergeCell ref="AF216:AG216"/>
    <mergeCell ref="AH216:AI216"/>
    <mergeCell ref="AK216:AL216"/>
    <mergeCell ref="AM216:AN216"/>
    <mergeCell ref="AQ216:AR216"/>
    <mergeCell ref="AQ186:AR186"/>
    <mergeCell ref="B166:E166"/>
    <mergeCell ref="B171:E171"/>
    <mergeCell ref="A167:AV167"/>
    <mergeCell ref="F171:K171"/>
    <mergeCell ref="L171:M171"/>
    <mergeCell ref="N171:O171"/>
    <mergeCell ref="AP193:AV193"/>
    <mergeCell ref="AD201:AE201"/>
    <mergeCell ref="AD171:AE171"/>
    <mergeCell ref="AF171:AG171"/>
    <mergeCell ref="AH211:AI211"/>
    <mergeCell ref="AP213:AV213"/>
    <mergeCell ref="AF206:AG206"/>
    <mergeCell ref="AH206:AI206"/>
    <mergeCell ref="AK206:AL206"/>
    <mergeCell ref="AQ201:AR201"/>
    <mergeCell ref="A202:AV202"/>
    <mergeCell ref="P216:U216"/>
    <mergeCell ref="F166:K166"/>
    <mergeCell ref="L166:M166"/>
    <mergeCell ref="N166:O166"/>
    <mergeCell ref="P166:U166"/>
    <mergeCell ref="V166:AC166"/>
    <mergeCell ref="F136:K136"/>
    <mergeCell ref="L136:M136"/>
    <mergeCell ref="N136:O136"/>
    <mergeCell ref="P136:U136"/>
    <mergeCell ref="V136:AC136"/>
    <mergeCell ref="P161:U161"/>
    <mergeCell ref="V161:AC161"/>
    <mergeCell ref="A142:AV142"/>
    <mergeCell ref="AP143:AV143"/>
    <mergeCell ref="AH146:AI146"/>
    <mergeCell ref="AK146:AL146"/>
    <mergeCell ref="AM146:AN146"/>
    <mergeCell ref="P141:U141"/>
    <mergeCell ref="V141:AC141"/>
    <mergeCell ref="AQ146:AR146"/>
    <mergeCell ref="AK141:AL141"/>
    <mergeCell ref="AM141:AN141"/>
    <mergeCell ref="AQ141:AR141"/>
    <mergeCell ref="AH136:AI136"/>
    <mergeCell ref="AD151:AE151"/>
    <mergeCell ref="AF151:AG151"/>
    <mergeCell ref="AH151:AI151"/>
    <mergeCell ref="AM206:AN206"/>
    <mergeCell ref="N206:O206"/>
    <mergeCell ref="AK151:AL151"/>
    <mergeCell ref="AM151:AN151"/>
    <mergeCell ref="AQ151:AR151"/>
    <mergeCell ref="AH171:AI171"/>
    <mergeCell ref="AK171:AL171"/>
    <mergeCell ref="AM161:AN161"/>
    <mergeCell ref="AQ161:AR161"/>
    <mergeCell ref="A162:AV162"/>
    <mergeCell ref="AP163:AV163"/>
    <mergeCell ref="N151:O151"/>
    <mergeCell ref="AM166:AN166"/>
    <mergeCell ref="AQ166:AR166"/>
    <mergeCell ref="AP168:AV168"/>
    <mergeCell ref="P151:U151"/>
    <mergeCell ref="V151:AC151"/>
    <mergeCell ref="P171:U171"/>
    <mergeCell ref="V171:AC171"/>
    <mergeCell ref="AM171:AN171"/>
    <mergeCell ref="AQ171:AR171"/>
    <mergeCell ref="AP128:AV128"/>
    <mergeCell ref="F126:K126"/>
    <mergeCell ref="L126:M126"/>
    <mergeCell ref="N126:O126"/>
    <mergeCell ref="P126:U126"/>
    <mergeCell ref="V126:AC126"/>
    <mergeCell ref="AD126:AE126"/>
    <mergeCell ref="A127:AV127"/>
    <mergeCell ref="AM126:AN126"/>
    <mergeCell ref="AQ126:AR126"/>
    <mergeCell ref="AP123:AV123"/>
    <mergeCell ref="P121:U121"/>
    <mergeCell ref="AF131:AG131"/>
    <mergeCell ref="AF116:AG116"/>
    <mergeCell ref="V106:AC106"/>
    <mergeCell ref="AD106:AE106"/>
    <mergeCell ref="AD101:AE101"/>
    <mergeCell ref="AF101:AG101"/>
    <mergeCell ref="V101:AC101"/>
    <mergeCell ref="AM106:AN106"/>
    <mergeCell ref="AQ106:AR106"/>
    <mergeCell ref="AM111:AN111"/>
    <mergeCell ref="AQ111:AR111"/>
    <mergeCell ref="A112:AV112"/>
    <mergeCell ref="AP113:AV113"/>
    <mergeCell ref="AD121:AE121"/>
    <mergeCell ref="AF121:AG121"/>
    <mergeCell ref="AH121:AI121"/>
    <mergeCell ref="AK121:AL121"/>
    <mergeCell ref="AM121:AN121"/>
    <mergeCell ref="A122:AV122"/>
    <mergeCell ref="V121:AC121"/>
    <mergeCell ref="B111:E111"/>
    <mergeCell ref="AD111:AE111"/>
    <mergeCell ref="B61:E61"/>
    <mergeCell ref="B66:E66"/>
    <mergeCell ref="AF66:AG66"/>
    <mergeCell ref="AH66:AI66"/>
    <mergeCell ref="AK66:AL66"/>
    <mergeCell ref="AK71:AL71"/>
    <mergeCell ref="A72:AV72"/>
    <mergeCell ref="L71:M71"/>
    <mergeCell ref="A67:AV67"/>
    <mergeCell ref="AP68:AV68"/>
    <mergeCell ref="A62:AV62"/>
    <mergeCell ref="L61:M61"/>
    <mergeCell ref="N61:O61"/>
    <mergeCell ref="P61:U61"/>
    <mergeCell ref="V61:AC61"/>
    <mergeCell ref="AF61:AG61"/>
    <mergeCell ref="F61:K61"/>
    <mergeCell ref="AK81:AL81"/>
    <mergeCell ref="AM81:AN81"/>
    <mergeCell ref="AQ81:AR81"/>
    <mergeCell ref="B71:E71"/>
    <mergeCell ref="B76:E76"/>
    <mergeCell ref="B81:E81"/>
    <mergeCell ref="F81:K81"/>
    <mergeCell ref="AQ66:AR66"/>
    <mergeCell ref="AP63:AV63"/>
    <mergeCell ref="F66:K66"/>
    <mergeCell ref="L66:M66"/>
    <mergeCell ref="V66:AC66"/>
    <mergeCell ref="AD66:AE66"/>
    <mergeCell ref="AH76:AI76"/>
    <mergeCell ref="AK76:AL76"/>
    <mergeCell ref="AM76:AN76"/>
    <mergeCell ref="AQ76:AR76"/>
    <mergeCell ref="A77:AV77"/>
    <mergeCell ref="AM66:AN66"/>
    <mergeCell ref="AP108:AV108"/>
    <mergeCell ref="AH101:AI101"/>
    <mergeCell ref="AK101:AL101"/>
    <mergeCell ref="AM101:AN101"/>
    <mergeCell ref="AQ101:AR101"/>
    <mergeCell ref="AH106:AI106"/>
    <mergeCell ref="AK106:AL106"/>
    <mergeCell ref="P76:U76"/>
    <mergeCell ref="L36:M36"/>
    <mergeCell ref="N36:O36"/>
    <mergeCell ref="AH41:AI41"/>
    <mergeCell ref="AF46:AG46"/>
    <mergeCell ref="AH46:AI46"/>
    <mergeCell ref="AK46:AL46"/>
    <mergeCell ref="AM46:AN46"/>
    <mergeCell ref="AK41:AL41"/>
    <mergeCell ref="AM41:AN41"/>
    <mergeCell ref="AF71:AG71"/>
    <mergeCell ref="AH71:AI71"/>
    <mergeCell ref="AM51:AN51"/>
    <mergeCell ref="AH61:AI61"/>
    <mergeCell ref="AK61:AL61"/>
    <mergeCell ref="AM61:AN61"/>
    <mergeCell ref="AM71:AN71"/>
    <mergeCell ref="B86:E86"/>
    <mergeCell ref="B91:E91"/>
    <mergeCell ref="N116:O116"/>
    <mergeCell ref="P116:U116"/>
    <mergeCell ref="V116:AC116"/>
    <mergeCell ref="AD116:AE116"/>
    <mergeCell ref="A117:AV117"/>
    <mergeCell ref="A107:AV107"/>
    <mergeCell ref="A92:AV92"/>
    <mergeCell ref="A87:AV87"/>
    <mergeCell ref="AF96:AG96"/>
    <mergeCell ref="V91:AC91"/>
    <mergeCell ref="V86:AC86"/>
    <mergeCell ref="AD86:AE86"/>
    <mergeCell ref="AD91:AE91"/>
    <mergeCell ref="F91:K91"/>
    <mergeCell ref="L91:M91"/>
    <mergeCell ref="N91:O91"/>
    <mergeCell ref="P91:U91"/>
    <mergeCell ref="F86:K86"/>
    <mergeCell ref="L86:M86"/>
    <mergeCell ref="N86:O86"/>
    <mergeCell ref="AP93:AV93"/>
    <mergeCell ref="AP88:AV88"/>
    <mergeCell ref="N26:O26"/>
    <mergeCell ref="P26:U26"/>
    <mergeCell ref="V26:AC26"/>
    <mergeCell ref="AD26:AE26"/>
    <mergeCell ref="A27:AV27"/>
    <mergeCell ref="AH26:AI26"/>
    <mergeCell ref="AK26:AL26"/>
    <mergeCell ref="AM26:AN26"/>
    <mergeCell ref="AQ26:AR26"/>
    <mergeCell ref="F26:K26"/>
    <mergeCell ref="L26:M26"/>
    <mergeCell ref="B26:E26"/>
    <mergeCell ref="B21:E21"/>
    <mergeCell ref="F21:K21"/>
    <mergeCell ref="L21:M21"/>
    <mergeCell ref="N21:O21"/>
    <mergeCell ref="A17:AV17"/>
    <mergeCell ref="A11:AV11"/>
    <mergeCell ref="A12:AV12"/>
    <mergeCell ref="A7:A10"/>
    <mergeCell ref="AM16:AN16"/>
    <mergeCell ref="AV7:AV9"/>
    <mergeCell ref="AK8:AL9"/>
    <mergeCell ref="AK7:AP7"/>
    <mergeCell ref="AQ7:AR9"/>
    <mergeCell ref="AS7:AS9"/>
    <mergeCell ref="AM8:AN9"/>
    <mergeCell ref="AP8:AP9"/>
    <mergeCell ref="AO8:AO9"/>
    <mergeCell ref="AK16:AL16"/>
    <mergeCell ref="AK21:AL21"/>
    <mergeCell ref="AQ16:AR16"/>
    <mergeCell ref="A22:AV22"/>
    <mergeCell ref="P21:U21"/>
    <mergeCell ref="AT7:AT9"/>
    <mergeCell ref="AU7:AU9"/>
    <mergeCell ref="B7:E9"/>
    <mergeCell ref="F8:K8"/>
    <mergeCell ref="F9:G9"/>
    <mergeCell ref="H9:I9"/>
    <mergeCell ref="J9:K9"/>
    <mergeCell ref="L8:M9"/>
    <mergeCell ref="N8:O9"/>
    <mergeCell ref="P8:U8"/>
    <mergeCell ref="P9:Q9"/>
    <mergeCell ref="R9:S9"/>
    <mergeCell ref="T9:U9"/>
    <mergeCell ref="V8:AC8"/>
    <mergeCell ref="AD8:AE9"/>
    <mergeCell ref="V9:W9"/>
    <mergeCell ref="X9:Y9"/>
    <mergeCell ref="Z9:AA9"/>
    <mergeCell ref="AB9:AC9"/>
    <mergeCell ref="AF8:AG9"/>
    <mergeCell ref="AH8:AI9"/>
    <mergeCell ref="AJ8:AJ9"/>
    <mergeCell ref="B31:E31"/>
    <mergeCell ref="F31:K31"/>
    <mergeCell ref="L31:M31"/>
    <mergeCell ref="N31:O31"/>
    <mergeCell ref="P31:U31"/>
    <mergeCell ref="P36:U36"/>
    <mergeCell ref="V36:AC36"/>
    <mergeCell ref="V31:AC31"/>
    <mergeCell ref="F7:AJ7"/>
    <mergeCell ref="B16:E16"/>
    <mergeCell ref="V16:AC16"/>
    <mergeCell ref="AH16:AI16"/>
    <mergeCell ref="V21:AC21"/>
    <mergeCell ref="AF21:AG21"/>
    <mergeCell ref="AH21:AI21"/>
    <mergeCell ref="AD16:AE16"/>
    <mergeCell ref="AD21:AE21"/>
    <mergeCell ref="N16:O16"/>
    <mergeCell ref="P16:U16"/>
    <mergeCell ref="AF31:AG31"/>
    <mergeCell ref="AF26:AG26"/>
    <mergeCell ref="AF16:AG16"/>
    <mergeCell ref="AD31:AE31"/>
    <mergeCell ref="AH31:AI31"/>
    <mergeCell ref="B41:E41"/>
    <mergeCell ref="F41:K41"/>
    <mergeCell ref="F46:K46"/>
    <mergeCell ref="P41:U41"/>
    <mergeCell ref="V41:AC41"/>
    <mergeCell ref="AH56:AI56"/>
    <mergeCell ref="AK56:AL56"/>
    <mergeCell ref="N46:O46"/>
    <mergeCell ref="P46:U46"/>
    <mergeCell ref="L41:M41"/>
    <mergeCell ref="N41:O41"/>
    <mergeCell ref="L51:M51"/>
    <mergeCell ref="N51:O51"/>
    <mergeCell ref="P51:U51"/>
    <mergeCell ref="V51:AC51"/>
    <mergeCell ref="L46:M46"/>
    <mergeCell ref="V46:AC46"/>
    <mergeCell ref="B56:E56"/>
    <mergeCell ref="AF56:AG56"/>
    <mergeCell ref="AD46:AE46"/>
    <mergeCell ref="AF51:AG51"/>
    <mergeCell ref="AH51:AI51"/>
    <mergeCell ref="AK51:AL51"/>
    <mergeCell ref="AF41:AG41"/>
    <mergeCell ref="F56:K56"/>
    <mergeCell ref="F51:K51"/>
    <mergeCell ref="F116:K116"/>
    <mergeCell ref="L116:M116"/>
    <mergeCell ref="AD136:AE136"/>
    <mergeCell ref="AD131:AE131"/>
    <mergeCell ref="F111:K111"/>
    <mergeCell ref="L111:M111"/>
    <mergeCell ref="N111:O111"/>
    <mergeCell ref="P111:U111"/>
    <mergeCell ref="V111:AC111"/>
    <mergeCell ref="V56:AC56"/>
    <mergeCell ref="AD56:AE56"/>
    <mergeCell ref="AD51:AE51"/>
    <mergeCell ref="P56:U56"/>
    <mergeCell ref="V81:AC81"/>
    <mergeCell ref="P86:U86"/>
    <mergeCell ref="AD61:AE61"/>
    <mergeCell ref="L101:M101"/>
    <mergeCell ref="N101:O101"/>
    <mergeCell ref="N71:O71"/>
    <mergeCell ref="L81:M81"/>
    <mergeCell ref="N81:O81"/>
    <mergeCell ref="L56:M56"/>
    <mergeCell ref="N56:O56"/>
    <mergeCell ref="AF76:AG76"/>
    <mergeCell ref="AF106:AG106"/>
    <mergeCell ref="AQ61:AR61"/>
    <mergeCell ref="AP98:AV98"/>
    <mergeCell ref="V96:AC96"/>
    <mergeCell ref="AD96:AE96"/>
    <mergeCell ref="B106:E106"/>
    <mergeCell ref="A102:AV102"/>
    <mergeCell ref="B96:E96"/>
    <mergeCell ref="B101:E101"/>
    <mergeCell ref="L96:M96"/>
    <mergeCell ref="N96:O96"/>
    <mergeCell ref="P96:U96"/>
    <mergeCell ref="A97:AV97"/>
    <mergeCell ref="AH96:AI96"/>
    <mergeCell ref="AP103:AV103"/>
    <mergeCell ref="F106:K106"/>
    <mergeCell ref="L106:M106"/>
    <mergeCell ref="N106:O106"/>
    <mergeCell ref="P106:U106"/>
    <mergeCell ref="P101:U101"/>
    <mergeCell ref="F101:K101"/>
    <mergeCell ref="F96:K96"/>
    <mergeCell ref="AP48:AV48"/>
    <mergeCell ref="AQ46:AR46"/>
    <mergeCell ref="AP53:AV53"/>
    <mergeCell ref="AP58:AV58"/>
    <mergeCell ref="AQ56:AR56"/>
    <mergeCell ref="AQ41:AR41"/>
    <mergeCell ref="AQ36:AR36"/>
    <mergeCell ref="AQ21:AR21"/>
    <mergeCell ref="AK96:AL96"/>
    <mergeCell ref="AM96:AN96"/>
    <mergeCell ref="AQ96:AR96"/>
    <mergeCell ref="AK31:AL31"/>
    <mergeCell ref="AM31:AN31"/>
    <mergeCell ref="AQ31:AR31"/>
    <mergeCell ref="AM21:AN21"/>
    <mergeCell ref="A37:AV37"/>
    <mergeCell ref="B36:E36"/>
    <mergeCell ref="AF36:AG36"/>
    <mergeCell ref="AH36:AI36"/>
    <mergeCell ref="AK36:AL36"/>
    <mergeCell ref="AM36:AN36"/>
    <mergeCell ref="AD36:AE36"/>
    <mergeCell ref="F36:K36"/>
    <mergeCell ref="A32:AV32"/>
    <mergeCell ref="AQ51:AR51"/>
    <mergeCell ref="AP83:AV83"/>
    <mergeCell ref="AP23:AV23"/>
    <mergeCell ref="AP28:AV28"/>
    <mergeCell ref="AP33:AV33"/>
    <mergeCell ref="AP38:AV38"/>
    <mergeCell ref="AP18:AV18"/>
    <mergeCell ref="AP13:AV13"/>
    <mergeCell ref="A47:AV47"/>
    <mergeCell ref="B46:E46"/>
    <mergeCell ref="AD81:AE81"/>
    <mergeCell ref="AF81:AG81"/>
    <mergeCell ref="AD41:AE41"/>
    <mergeCell ref="A42:AV42"/>
    <mergeCell ref="A57:AV57"/>
    <mergeCell ref="AM56:AN56"/>
    <mergeCell ref="A52:AV52"/>
    <mergeCell ref="B51:E51"/>
    <mergeCell ref="N66:O66"/>
    <mergeCell ref="P66:U66"/>
    <mergeCell ref="P81:U81"/>
    <mergeCell ref="F16:K16"/>
    <mergeCell ref="L16:M16"/>
    <mergeCell ref="AP43:AV43"/>
    <mergeCell ref="AQ91:AR91"/>
    <mergeCell ref="AF91:AG91"/>
    <mergeCell ref="AH91:AI91"/>
    <mergeCell ref="AK91:AL91"/>
    <mergeCell ref="AM91:AN91"/>
    <mergeCell ref="AF86:AG86"/>
    <mergeCell ref="AH86:AI86"/>
    <mergeCell ref="AK86:AL86"/>
    <mergeCell ref="AM86:AN86"/>
    <mergeCell ref="AQ86:AR86"/>
  </mergeCells>
  <pageMargins left="0.7" right="0.7" top="0.75" bottom="0.75" header="0" footer="0"/>
  <pageSetup paperSize="9" scale="26" orientation="landscape" r:id="rId1"/>
  <colBreaks count="1" manualBreakCount="1">
    <brk id="8" max="2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33</vt:i4>
      </vt:variant>
      <vt:variant>
        <vt:lpstr>Именованные диапазоны</vt:lpstr>
      </vt:variant>
      <vt:variant>
        <vt:i4>17</vt:i4>
      </vt:variant>
    </vt:vector>
  </HeadingPairs>
  <TitlesOfParts>
    <vt:vector size="50" baseType="lpstr">
      <vt:lpstr>Александровский </vt:lpstr>
      <vt:lpstr>Андроповский</vt:lpstr>
      <vt:lpstr>Апанасенковский </vt:lpstr>
      <vt:lpstr>Арзгирский </vt:lpstr>
      <vt:lpstr>Благодарненский</vt:lpstr>
      <vt:lpstr>Буденновский </vt:lpstr>
      <vt:lpstr>Георгиевский</vt:lpstr>
      <vt:lpstr>Грачевский </vt:lpstr>
      <vt:lpstr>Изобильненский</vt:lpstr>
      <vt:lpstr>Ипатовский </vt:lpstr>
      <vt:lpstr>Красногвардейский</vt:lpstr>
      <vt:lpstr>Курский </vt:lpstr>
      <vt:lpstr>Кировский</vt:lpstr>
      <vt:lpstr>Кочубеевский </vt:lpstr>
      <vt:lpstr>Левокумский </vt:lpstr>
      <vt:lpstr>Минераловодский </vt:lpstr>
      <vt:lpstr>Нефтекумский </vt:lpstr>
      <vt:lpstr>Новоалександровский </vt:lpstr>
      <vt:lpstr>Новоселицкий </vt:lpstr>
      <vt:lpstr>Петровский</vt:lpstr>
      <vt:lpstr>Предгорный</vt:lpstr>
      <vt:lpstr>Советский </vt:lpstr>
      <vt:lpstr>Степновский </vt:lpstr>
      <vt:lpstr>Труновский</vt:lpstr>
      <vt:lpstr>Туркменский </vt:lpstr>
      <vt:lpstr>Шпаковский</vt:lpstr>
      <vt:lpstr>г.Невинномысск</vt:lpstr>
      <vt:lpstr>г.Ессентуки</vt:lpstr>
      <vt:lpstr> г.Железноводск</vt:lpstr>
      <vt:lpstr>г.Кисловодск</vt:lpstr>
      <vt:lpstr>г. Лермонтов</vt:lpstr>
      <vt:lpstr>г. Пятигорск</vt:lpstr>
      <vt:lpstr>г. Ставрополь</vt:lpstr>
      <vt:lpstr>'Александровский '!Область_печати</vt:lpstr>
      <vt:lpstr>Андроповский!Область_печати</vt:lpstr>
      <vt:lpstr>'Апанасенковский '!Область_печати</vt:lpstr>
      <vt:lpstr>'Арзгирский '!Область_печати</vt:lpstr>
      <vt:lpstr>Благодарненский!Область_печати</vt:lpstr>
      <vt:lpstr>'Буденновский '!Область_печати</vt:lpstr>
      <vt:lpstr>Георгиевский!Область_печати</vt:lpstr>
      <vt:lpstr>'Грачевский '!Область_печати</vt:lpstr>
      <vt:lpstr>Изобильненский!Область_печати</vt:lpstr>
      <vt:lpstr>'Ипатовский '!Область_печати</vt:lpstr>
      <vt:lpstr>Кировский!Область_печати</vt:lpstr>
      <vt:lpstr>'Кочубеевский '!Область_печати</vt:lpstr>
      <vt:lpstr>Красногвардейский!Область_печати</vt:lpstr>
      <vt:lpstr>'Курский '!Область_печати</vt:lpstr>
      <vt:lpstr>'Левокумский '!Область_печати</vt:lpstr>
      <vt:lpstr>'Минераловодский '!Область_печати</vt:lpstr>
      <vt:lpstr>'Нефтекумский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79620</dc:creator>
  <cp:lastModifiedBy>Elena Igorevna Barusheva</cp:lastModifiedBy>
  <cp:lastPrinted>2022-04-06T15:22:05Z</cp:lastPrinted>
  <dcterms:created xsi:type="dcterms:W3CDTF">2022-02-15T08:31:54Z</dcterms:created>
  <dcterms:modified xsi:type="dcterms:W3CDTF">2022-04-06T15:29:36Z</dcterms:modified>
</cp:coreProperties>
</file>